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172.16.1.100\share2\630_出展部\110_出展課\030_出展\300_広報・プロモーション\302_１年前イベント\033_内定者リスト\260499_HP更新\260421_修正依頼（２回目）\01_出展者\"/>
    </mc:Choice>
  </mc:AlternateContent>
  <xr:revisionPtr revIDLastSave="0" documentId="13_ncr:1_{B75F7ECB-20B0-4390-AF42-D0E160195EF1}" xr6:coauthVersionLast="47" xr6:coauthVersionMax="47" xr10:uidLastSave="{00000000-0000-0000-0000-000000000000}"/>
  <bookViews>
    <workbookView xWindow="-108" yWindow="-108" windowWidth="23256" windowHeight="12456" tabRatio="883" firstSheet="10" activeTab="10" xr2:uid="{8590FD1D-AA28-42E2-B4E6-2BCA72999695}"/>
  </bookViews>
  <sheets>
    <sheet name="★内定者リスト（参考）" sheetId="31" state="hidden" r:id="rId1"/>
    <sheet name="★【花緑用】内定者リスト（250319用）" sheetId="30" state="hidden" r:id="rId2"/>
    <sheet name="【花緑用・関数入り】内定者リスト（250319用）" sheetId="19" state="hidden" r:id="rId3"/>
    <sheet name="★【共同出展・出展区分入り】内定者リスト（250319用）" sheetId="29" state="hidden" r:id="rId4"/>
    <sheet name="【関数入り】内定者リスト（250319用）" sheetId="16" state="hidden" r:id="rId5"/>
    <sheet name="複数行（リンク有）" sheetId="34" state="hidden" r:id="rId6"/>
    <sheet name="追加公募着色" sheetId="33" state="hidden" r:id="rId7"/>
    <sheet name="【2】HP掲載用（PDF用）" sheetId="42" state="hidden" r:id="rId8"/>
    <sheet name="【2】HP掲載用（Excel用）" sheetId="43" state="hidden" r:id="rId9"/>
    <sheet name="【2】HP掲載用（旧）" sheetId="40" state="hidden" r:id="rId10"/>
    <sheet name="【2】HP掲載用（企業・団体・個人）" sheetId="44" r:id="rId11"/>
    <sheet name="【2】HP掲載用（自治体）" sheetId="45" r:id="rId12"/>
    <sheet name="【複数行】企業・団体・個人リスト" sheetId="36" state="hidden" r:id="rId13"/>
    <sheet name="【複数行】自治体リスト" sheetId="39" state="hidden" r:id="rId14"/>
    <sheet name="【元データ】【自治体】一次・二次内定者リスト" sheetId="17" state="hidden" r:id="rId15"/>
    <sheet name="【元データ】二次内定者リスト（250319用）" sheetId="14" state="hidden" r:id="rId16"/>
    <sheet name="【元データ】一次内定者リスト（出展内定発表会用）" sheetId="10" state="hidden" r:id="rId17"/>
    <sheet name="【案】一次内定者リスト（出展内定発表会用）" sheetId="11" state="hidden" r:id="rId18"/>
    <sheet name="【出展区分入り】一次内定者リスト（出展内定発表会用）" sheetId="13" state="hidden" r:id="rId19"/>
    <sheet name="★(企)内定通知書★" sheetId="6" state="hidden" r:id="rId20"/>
    <sheet name="(企){屋外}内定通知書" sheetId="1" state="hidden" r:id="rId21"/>
    <sheet name="(企){屋内全期}内定通知書" sheetId="4" state="hidden" r:id="rId22"/>
    <sheet name="(企){屋内短期}内定通知書" sheetId="5" state="hidden" r:id="rId23"/>
  </sheets>
  <definedNames>
    <definedName name="_xlnm._FilterDatabase" localSheetId="20" hidden="1">'(企){屋外}内定通知書'!$A$1:$F$106</definedName>
    <definedName name="_xlnm._FilterDatabase" localSheetId="21" hidden="1">'(企){屋内全期}内定通知書'!$A$1:$F$26</definedName>
    <definedName name="_xlnm._FilterDatabase" localSheetId="22" hidden="1">'(企){屋内短期}内定通知書'!$A$1:$H$118</definedName>
    <definedName name="_xlnm._FilterDatabase" localSheetId="10" hidden="1">'【2】HP掲載用（企業・団体・個人）'!$A$5:$P$374</definedName>
    <definedName name="_xlnm._FilterDatabase" localSheetId="17" hidden="1">'【案】一次内定者リスト（出展内定発表会用）'!$A$10:$B$10</definedName>
    <definedName name="_xlnm._FilterDatabase" localSheetId="2" hidden="1">'【花緑用・関数入り】内定者リスト（250319用）'!$A$4:$H$4</definedName>
    <definedName name="_xlnm._FilterDatabase" localSheetId="4" hidden="1">'【関数入り】内定者リスト（250319用）'!$A$19:$H$19</definedName>
    <definedName name="_xlnm._FilterDatabase" localSheetId="14" hidden="1">【元データ】【自治体】一次・二次内定者リスト!$A$11:$I$11</definedName>
    <definedName name="_xlnm._FilterDatabase" localSheetId="16" hidden="1">'【元データ】一次内定者リスト（出展内定発表会用）'!$A$2:$J$2</definedName>
    <definedName name="_xlnm._FilterDatabase" localSheetId="15" hidden="1">'【元データ】二次内定者リスト（250319用）'!$A$2:$F$65</definedName>
    <definedName name="_xlnm._FilterDatabase" localSheetId="18" hidden="1">'【出展区分入り】一次内定者リスト（出展内定発表会用）'!$A$11:$H$11</definedName>
    <definedName name="_xlnm._FilterDatabase" localSheetId="12" hidden="1">【複数行】企業・団体・個人リスト!$B$2:$M$298</definedName>
    <definedName name="_xlnm._FilterDatabase" localSheetId="13" hidden="1">【複数行】自治体リスト!$B$2:$G$58</definedName>
    <definedName name="_xlnm._FilterDatabase" localSheetId="19" hidden="1">'★(企)内定通知書★'!$A$2:$M$2</definedName>
    <definedName name="_xlnm._FilterDatabase" localSheetId="1" hidden="1">'★【花緑用】内定者リスト（250319用）'!$A$4:$H$4</definedName>
    <definedName name="_xlnm._FilterDatabase" localSheetId="3" hidden="1">'★【共同出展・出展区分入り】内定者リスト（250319用）'!$A$19:$H$19</definedName>
    <definedName name="_xlnm._FilterDatabase" localSheetId="0" hidden="1">'★内定者リスト（参考）'!$A$4:$J$4</definedName>
    <definedName name="_xlnm.Print_Area" localSheetId="8">'【2】HP掲載用（Excel用）'!$A$1:$N$487</definedName>
    <definedName name="_xlnm.Print_Area" localSheetId="7">'【2】HP掲載用（PDF用）'!$A$1:$N$551</definedName>
    <definedName name="_xlnm.Print_Area" localSheetId="10">'【2】HP掲載用（企業・団体・個人）'!$A$1:$O$401</definedName>
    <definedName name="_xlnm.Print_Area" localSheetId="9">'【2】HP掲載用（旧）'!$A$1:$S$422</definedName>
    <definedName name="_xlnm.Print_Area" localSheetId="11">'【2】HP掲載用（自治体）'!$A$1:$N$106</definedName>
    <definedName name="_xlnm.Print_Area" localSheetId="17">'【案】一次内定者リスト（出展内定発表会用）'!$A$1:$D$127</definedName>
    <definedName name="_xlnm.Print_Area" localSheetId="2">'【花緑用・関数入り】内定者リスト（250319用）'!$A$1:$H$217</definedName>
    <definedName name="_xlnm.Print_Area" localSheetId="4">'【関数入り】内定者リスト（250319用）'!$A$1:$H$220</definedName>
    <definedName name="_xlnm.Print_Area" localSheetId="14">【元データ】【自治体】一次・二次内定者リスト!$A$1:$I$38</definedName>
    <definedName name="_xlnm.Print_Area" localSheetId="16">'【元データ】一次内定者リスト（出展内定発表会用）'!$A$1:$J$225</definedName>
    <definedName name="_xlnm.Print_Area" localSheetId="15">'【元データ】二次内定者リスト（250319用）'!$A$1:$F$65</definedName>
    <definedName name="_xlnm.Print_Area" localSheetId="18">'【出展区分入り】一次内定者リスト（出展内定発表会用）'!$A$1:$H$129</definedName>
    <definedName name="_xlnm.Print_Area" localSheetId="12">【複数行】企業・団体・個人リスト!$A$1:$M$298</definedName>
    <definedName name="_xlnm.Print_Area" localSheetId="13">【複数行】自治体リスト!$A$1:$I$58</definedName>
    <definedName name="_xlnm.Print_Area" localSheetId="1">'★【花緑用】内定者リスト（250319用）'!$A$1:$H$217</definedName>
    <definedName name="_xlnm.Print_Area" localSheetId="3">'★【共同出展・出展区分入り】内定者リスト（250319用）'!$A$1:$H$220</definedName>
    <definedName name="_xlnm.Print_Area" localSheetId="0">'★内定者リスト（参考）'!$A$1:$J$217</definedName>
    <definedName name="_xlnm.Print_Area" localSheetId="6">追加公募着色!$A$1:$G$414</definedName>
    <definedName name="_xlnm.Print_Area" localSheetId="5">'複数行（リンク有）'!$B$1:$I$375</definedName>
    <definedName name="_xlnm.Print_Titles" localSheetId="20">'(企){屋外}内定通知書'!$1:$1</definedName>
    <definedName name="_xlnm.Print_Titles" localSheetId="21">'(企){屋内全期}内定通知書'!$1:$1</definedName>
    <definedName name="_xlnm.Print_Titles" localSheetId="22">'(企){屋内短期}内定通知書'!$1:$1</definedName>
    <definedName name="_xlnm.Print_Titles" localSheetId="10">'【2】HP掲載用（企業・団体・個人）'!$1:$4</definedName>
    <definedName name="_xlnm.Print_Titles" localSheetId="11">'【2】HP掲載用（自治体）'!$1:$4</definedName>
    <definedName name="_xlnm.Print_Titles" localSheetId="17">'【案】一次内定者リスト（出展内定発表会用）'!$1:$1</definedName>
    <definedName name="_xlnm.Print_Titles" localSheetId="2">'【花緑用・関数入り】内定者リスト（250319用）'!$1:$1</definedName>
    <definedName name="_xlnm.Print_Titles" localSheetId="4">'【関数入り】内定者リスト（250319用）'!$1:$1</definedName>
    <definedName name="_xlnm.Print_Titles" localSheetId="14">【元データ】【自治体】一次・二次内定者リスト!$2:$2</definedName>
    <definedName name="_xlnm.Print_Titles" localSheetId="16">'【元データ】一次内定者リスト（出展内定発表会用）'!$2:$2</definedName>
    <definedName name="_xlnm.Print_Titles" localSheetId="15">'【元データ】二次内定者リスト（250319用）'!$2:$2</definedName>
    <definedName name="_xlnm.Print_Titles" localSheetId="18">'【出展区分入り】一次内定者リスト（出展内定発表会用）'!$1:$1</definedName>
    <definedName name="_xlnm.Print_Titles" localSheetId="12">【複数行】企業・団体・個人リスト!$2:$2</definedName>
    <definedName name="_xlnm.Print_Titles" localSheetId="13">【複数行】自治体リスト!$2:$2</definedName>
    <definedName name="_xlnm.Print_Titles" localSheetId="19">'★(企)内定通知書★'!$2:$2</definedName>
    <definedName name="_xlnm.Print_Titles" localSheetId="1">'★【花緑用】内定者リスト（250319用）'!$1:$1</definedName>
    <definedName name="_xlnm.Print_Titles" localSheetId="3">'★【共同出展・出展区分入り】内定者リスト（250319用）'!$1:$1</definedName>
    <definedName name="_xlnm.Print_Titles" localSheetId="0">'★内定者リスト（参考）'!$1:$1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45" l="1"/>
  <c r="A5" i="44"/>
  <c r="P5" i="45" l="1" a="1"/>
  <c r="P5" i="45" s="1"/>
  <c r="A6" i="45"/>
  <c r="P6" i="45" s="1" a="1"/>
  <c r="P6" i="45" s="1"/>
  <c r="Q5" i="44" a="1"/>
  <c r="Q5" i="44" s="1"/>
  <c r="A6" i="44"/>
  <c r="A7" i="45"/>
  <c r="P7" i="45" l="1" a="1"/>
  <c r="P7" i="45" s="1"/>
  <c r="A8" i="45"/>
  <c r="A7" i="44"/>
  <c r="A8" i="44" s="1"/>
  <c r="Q6" i="44" a="1"/>
  <c r="Q6" i="44" s="1"/>
  <c r="P9" i="45" l="1" a="1"/>
  <c r="P9" i="45" s="1"/>
  <c r="P8" i="45" a="1"/>
  <c r="P8" i="45" s="1"/>
  <c r="A10" i="45"/>
  <c r="Q7" i="44" a="1"/>
  <c r="Q7" i="44" s="1"/>
  <c r="Q8" i="44" a="1"/>
  <c r="Q8" i="44" s="1"/>
  <c r="A9" i="44"/>
  <c r="Q9" i="44" s="1" a="1"/>
  <c r="Q9" i="44" s="1"/>
  <c r="P10" i="45" l="1" a="1"/>
  <c r="P10" i="45" s="1"/>
  <c r="A11" i="45"/>
  <c r="A12" i="45" s="1"/>
  <c r="P12" i="45" s="1" a="1"/>
  <c r="P12" i="45" s="1"/>
  <c r="P11" i="45" a="1"/>
  <c r="P11" i="45" s="1"/>
  <c r="A10" i="44"/>
  <c r="A12" i="44" l="1"/>
  <c r="Q12" i="44" s="1" a="1"/>
  <c r="Q12" i="44" s="1"/>
  <c r="Q11" i="44" a="1"/>
  <c r="Q11" i="44" s="1"/>
  <c r="Q10" i="44" a="1"/>
  <c r="Q10" i="44" s="1"/>
  <c r="P13" i="45" a="1"/>
  <c r="P13" i="45" s="1"/>
  <c r="A14" i="45"/>
  <c r="P14" i="45" s="1" a="1"/>
  <c r="P14" i="45" s="1"/>
  <c r="A13" i="44" l="1"/>
  <c r="Q13" i="44" s="1" a="1"/>
  <c r="Q13" i="44" s="1"/>
  <c r="A15" i="45"/>
  <c r="A14" i="44" l="1"/>
  <c r="A15" i="44" s="1"/>
  <c r="P15" i="45" a="1"/>
  <c r="P15" i="45" s="1"/>
  <c r="A16" i="45"/>
  <c r="P17" i="45" l="1" a="1"/>
  <c r="P17" i="45" s="1"/>
  <c r="P16" i="45" a="1"/>
  <c r="P16" i="45" s="1"/>
  <c r="Q15" i="44" a="1"/>
  <c r="Q15" i="44" s="1"/>
  <c r="A17" i="45"/>
  <c r="A16" i="44"/>
  <c r="Q14" i="44" a="1"/>
  <c r="Q14" i="44" s="1"/>
  <c r="A17" i="44" l="1"/>
  <c r="A18" i="45"/>
  <c r="Q16" i="44" a="1"/>
  <c r="Q16" i="44" s="1"/>
  <c r="A18" i="44" l="1"/>
  <c r="Q18" i="44" s="1" a="1"/>
  <c r="Q18" i="44" s="1"/>
  <c r="Q17" i="44" a="1"/>
  <c r="Q17" i="44" s="1"/>
  <c r="A19" i="45"/>
  <c r="P19" i="45" s="1" a="1"/>
  <c r="P19" i="45" s="1"/>
  <c r="P18" i="45" a="1"/>
  <c r="P18" i="45" s="1"/>
  <c r="A20" i="45" l="1"/>
  <c r="A19" i="44"/>
  <c r="A20" i="44" l="1"/>
  <c r="A21" i="45"/>
  <c r="P21" i="45" s="1" a="1"/>
  <c r="P21" i="45" s="1"/>
  <c r="P20" i="45" a="1"/>
  <c r="P20" i="45" s="1"/>
  <c r="Q19" i="44" a="1"/>
  <c r="Q19" i="44" s="1"/>
  <c r="A21" i="44" l="1"/>
  <c r="Q20" i="44" a="1"/>
  <c r="Q20" i="44" s="1"/>
  <c r="A22" i="45"/>
  <c r="A22" i="44" l="1"/>
  <c r="Q21" i="44" a="1"/>
  <c r="Q21" i="44" s="1"/>
  <c r="A23" i="45"/>
  <c r="P22" i="45" a="1"/>
  <c r="P22" i="45" s="1"/>
  <c r="A23" i="44" l="1"/>
  <c r="Q22" i="44" a="1"/>
  <c r="Q22" i="44" s="1"/>
  <c r="A24" i="45"/>
  <c r="P23" i="45" a="1"/>
  <c r="P23" i="45" s="1"/>
  <c r="A24" i="44" l="1"/>
  <c r="Q23" i="44" a="1"/>
  <c r="Q23" i="44" s="1"/>
  <c r="A25" i="45"/>
  <c r="P24" i="45" a="1"/>
  <c r="P24" i="45" s="1"/>
  <c r="A25" i="44" l="1"/>
  <c r="Q26" i="44" s="1" a="1"/>
  <c r="Q26" i="44" s="1"/>
  <c r="Q24" i="44" a="1"/>
  <c r="Q24" i="44" s="1"/>
  <c r="A26" i="45"/>
  <c r="P25" i="45" a="1"/>
  <c r="P25" i="45" s="1"/>
  <c r="A27" i="44" l="1"/>
  <c r="Q27" i="44" s="1" a="1"/>
  <c r="Q27" i="44" s="1"/>
  <c r="Q25" i="44" a="1"/>
  <c r="Q25" i="44" s="1"/>
  <c r="A27" i="45"/>
  <c r="P26" i="45" a="1"/>
  <c r="P26" i="45" s="1"/>
  <c r="A28" i="45" l="1"/>
  <c r="P28" i="45" s="1" a="1"/>
  <c r="P28" i="45" s="1"/>
  <c r="P27" i="45" a="1"/>
  <c r="P27" i="45" s="1"/>
  <c r="A28" i="44"/>
  <c r="A29" i="45" l="1"/>
  <c r="P29" i="45" a="1"/>
  <c r="P29" i="45" s="1"/>
  <c r="A29" i="44"/>
  <c r="Q28" i="44" a="1"/>
  <c r="Q28" i="44" s="1"/>
  <c r="A30" i="45" l="1"/>
  <c r="P30" i="45" a="1"/>
  <c r="P30" i="45" s="1"/>
  <c r="A30" i="44"/>
  <c r="Q30" i="44" s="1" a="1"/>
  <c r="Q30" i="44" s="1"/>
  <c r="Q29" i="44" a="1"/>
  <c r="Q29" i="44" s="1"/>
  <c r="A31" i="45" l="1"/>
  <c r="P31" i="45" s="1" a="1"/>
  <c r="P31" i="45" s="1"/>
  <c r="A31" i="44"/>
  <c r="Q31" i="44" s="1" a="1"/>
  <c r="Q31" i="44" s="1"/>
  <c r="A32" i="45" l="1"/>
  <c r="P32" i="45" s="1" a="1"/>
  <c r="P32" i="45" s="1"/>
  <c r="A32" i="44"/>
  <c r="Q32" i="44" s="1" a="1"/>
  <c r="Q32" i="44" s="1"/>
  <c r="A33" i="45" l="1"/>
  <c r="P33" i="45" s="1" a="1"/>
  <c r="P33" i="45" s="1"/>
  <c r="A33" i="44"/>
  <c r="Q33" i="44" s="1" a="1"/>
  <c r="Q33" i="44" s="1"/>
  <c r="A34" i="45" l="1"/>
  <c r="P34" i="45" s="1" a="1"/>
  <c r="P34" i="45" s="1"/>
  <c r="A34" i="44"/>
  <c r="Q34" i="44" s="1" a="1"/>
  <c r="Q34" i="44" s="1"/>
  <c r="A35" i="45" l="1"/>
  <c r="P35" i="45" a="1"/>
  <c r="P35" i="45" s="1"/>
  <c r="A35" i="44"/>
  <c r="Q35" i="44" s="1" a="1"/>
  <c r="Q35" i="44" s="1"/>
  <c r="A36" i="44" l="1"/>
  <c r="A36" i="45"/>
  <c r="A37" i="44" l="1"/>
  <c r="Q36" i="44" a="1"/>
  <c r="Q36" i="44" s="1"/>
  <c r="A37" i="45"/>
  <c r="P38" i="45" a="1"/>
  <c r="P38" i="45" s="1"/>
  <c r="P36" i="45" a="1"/>
  <c r="P36" i="45" s="1"/>
  <c r="A38" i="44" l="1"/>
  <c r="Q39" i="44" s="1" a="1"/>
  <c r="Q39" i="44" s="1"/>
  <c r="Q37" i="44" a="1"/>
  <c r="Q37" i="44" s="1"/>
  <c r="A40" i="45"/>
  <c r="P39" i="45" a="1"/>
  <c r="P39" i="45" s="1"/>
  <c r="P37" i="45" a="1"/>
  <c r="P37" i="45" s="1"/>
  <c r="A40" i="44" l="1"/>
  <c r="Q40" i="44" s="1" a="1"/>
  <c r="Q40" i="44" s="1"/>
  <c r="Q38" i="44" a="1"/>
  <c r="Q38" i="44" s="1"/>
  <c r="A41" i="45"/>
  <c r="P40" i="45" a="1"/>
  <c r="P40" i="45" s="1"/>
  <c r="A41" i="44" l="1"/>
  <c r="A42" i="45"/>
  <c r="P41" i="45" a="1"/>
  <c r="P41" i="45" s="1"/>
  <c r="A43" i="45" l="1"/>
  <c r="P43" i="45" a="1"/>
  <c r="P43" i="45" s="1"/>
  <c r="A42" i="44"/>
  <c r="Q42" i="44" s="1" a="1"/>
  <c r="Q42" i="44" s="1"/>
  <c r="Q41" i="44" a="1"/>
  <c r="Q41" i="44" s="1"/>
  <c r="P42" i="45" a="1"/>
  <c r="P42" i="45" s="1"/>
  <c r="A44" i="45" l="1"/>
  <c r="A43" i="44"/>
  <c r="A46" i="44" l="1"/>
  <c r="Q46" i="44" s="1" a="1"/>
  <c r="Q46" i="44" s="1"/>
  <c r="Q43" i="44" a="1"/>
  <c r="Q43" i="44" s="1"/>
  <c r="A45" i="45"/>
  <c r="P44" i="45" a="1"/>
  <c r="P44" i="45" s="1"/>
  <c r="A47" i="44" l="1"/>
  <c r="A46" i="45"/>
  <c r="P45" i="45" a="1"/>
  <c r="P45" i="45" s="1"/>
  <c r="A47" i="45" l="1"/>
  <c r="P47" i="45" s="1" a="1"/>
  <c r="P47" i="45" s="1"/>
  <c r="P46" i="45" a="1"/>
  <c r="P46" i="45" s="1"/>
  <c r="A48" i="44"/>
  <c r="Q47" i="44" a="1"/>
  <c r="Q47" i="44" s="1"/>
  <c r="A49" i="44" l="1"/>
  <c r="Q48" i="44" a="1"/>
  <c r="Q48" i="44" s="1"/>
  <c r="A48" i="45"/>
  <c r="A50" i="44" l="1"/>
  <c r="Q49" i="44" a="1"/>
  <c r="Q49" i="44" s="1"/>
  <c r="A49" i="45"/>
  <c r="P48" i="45" a="1"/>
  <c r="P48" i="45" s="1"/>
  <c r="A51" i="44" l="1"/>
  <c r="Q50" i="44" a="1"/>
  <c r="Q50" i="44" s="1"/>
  <c r="A50" i="45"/>
  <c r="P49" i="45" a="1"/>
  <c r="P49" i="45" s="1"/>
  <c r="A51" i="45" l="1"/>
  <c r="P51" i="45" s="1" a="1"/>
  <c r="P51" i="45" s="1"/>
  <c r="P50" i="45" a="1"/>
  <c r="P50" i="45" s="1"/>
  <c r="A52" i="44"/>
  <c r="Q51" i="44" a="1"/>
  <c r="Q51" i="44" s="1"/>
  <c r="A53" i="44" l="1"/>
  <c r="Q53" i="44" s="1" a="1"/>
  <c r="Q53" i="44" s="1"/>
  <c r="Q52" i="44" a="1"/>
  <c r="Q52" i="44" s="1"/>
  <c r="A52" i="45"/>
  <c r="P52" i="45" s="1" a="1"/>
  <c r="P52" i="45" s="1"/>
  <c r="A54" i="44" l="1"/>
  <c r="Q54" i="44" s="1" a="1"/>
  <c r="Q54" i="44" s="1"/>
  <c r="A53" i="45"/>
  <c r="A55" i="44" l="1"/>
  <c r="Q55" i="44" s="1" a="1"/>
  <c r="Q55" i="44" s="1"/>
  <c r="A54" i="45"/>
  <c r="P54" i="45" a="1"/>
  <c r="P54" i="45" s="1"/>
  <c r="P53" i="45" a="1"/>
  <c r="P53" i="45" s="1"/>
  <c r="A56" i="44" l="1"/>
  <c r="A55" i="45"/>
  <c r="P55" i="45" s="1" a="1"/>
  <c r="P55" i="45" s="1"/>
  <c r="Q56" i="44" l="1" a="1"/>
  <c r="Q56" i="44" s="1"/>
  <c r="A58" i="44"/>
  <c r="Q57" i="44" a="1"/>
  <c r="Q57" i="44" s="1"/>
  <c r="A56" i="45"/>
  <c r="A57" i="45" l="1"/>
  <c r="P57" i="45" s="1" a="1"/>
  <c r="P57" i="45" s="1"/>
  <c r="P56" i="45" a="1"/>
  <c r="P56" i="45" s="1"/>
  <c r="A59" i="44"/>
  <c r="Q58" i="44" a="1"/>
  <c r="Q58" i="44" s="1"/>
  <c r="A60" i="44" l="1"/>
  <c r="Q59" i="44" a="1"/>
  <c r="Q59" i="44" s="1"/>
  <c r="A58" i="45"/>
  <c r="P58" i="45" s="1" a="1"/>
  <c r="P58" i="45" s="1"/>
  <c r="A59" i="45" l="1"/>
  <c r="P59" i="45" a="1"/>
  <c r="P59" i="45" s="1"/>
  <c r="A62" i="44"/>
  <c r="Q61" i="44" a="1"/>
  <c r="Q61" i="44" s="1"/>
  <c r="Q60" i="44" a="1"/>
  <c r="Q60" i="44" s="1"/>
  <c r="A63" i="44" l="1"/>
  <c r="Q62" i="44" a="1"/>
  <c r="Q62" i="44" s="1"/>
  <c r="A60" i="45"/>
  <c r="A61" i="45" l="1"/>
  <c r="P61" i="45" s="1" a="1"/>
  <c r="P61" i="45" s="1"/>
  <c r="A64" i="44"/>
  <c r="Q64" i="44" s="1" a="1"/>
  <c r="Q64" i="44" s="1"/>
  <c r="Q63" i="44" a="1"/>
  <c r="Q63" i="44" s="1"/>
  <c r="P60" i="45" a="1"/>
  <c r="P60" i="45" s="1"/>
  <c r="A65" i="44" l="1"/>
  <c r="Q65" i="44" s="1" a="1"/>
  <c r="Q65" i="44" s="1"/>
  <c r="A62" i="45"/>
  <c r="A63" i="45" l="1"/>
  <c r="P63" i="45" a="1"/>
  <c r="P63" i="45" s="1"/>
  <c r="P62" i="45" a="1"/>
  <c r="P62" i="45" s="1"/>
  <c r="A66" i="44"/>
  <c r="Q66" i="44" s="1" a="1"/>
  <c r="Q66" i="44" s="1"/>
  <c r="A68" i="44" l="1"/>
  <c r="Q67" i="44" a="1"/>
  <c r="Q67" i="44" s="1"/>
  <c r="A64" i="45"/>
  <c r="P64" i="45" s="1" a="1"/>
  <c r="P64" i="45" s="1"/>
  <c r="A65" i="45" l="1"/>
  <c r="P65" i="45" a="1"/>
  <c r="P65" i="45" s="1"/>
  <c r="A69" i="44"/>
  <c r="Q68" i="44" a="1"/>
  <c r="Q68" i="44" s="1"/>
  <c r="A71" i="44" l="1"/>
  <c r="Q69" i="44" a="1"/>
  <c r="Q69" i="44" s="1"/>
  <c r="Q70" i="44" a="1"/>
  <c r="Q70" i="44" s="1"/>
  <c r="A66" i="45"/>
  <c r="P66" i="45" s="1" a="1"/>
  <c r="P66" i="45" s="1"/>
  <c r="A72" i="44" l="1"/>
  <c r="Q71" i="44" a="1"/>
  <c r="Q71" i="44" s="1"/>
  <c r="A67" i="45"/>
  <c r="P67" i="45" s="1" a="1"/>
  <c r="P67" i="45" s="1"/>
  <c r="A74" i="44" l="1"/>
  <c r="Q73" i="44" a="1"/>
  <c r="Q73" i="44" s="1"/>
  <c r="A68" i="45"/>
  <c r="Q72" i="44" a="1"/>
  <c r="Q72" i="44" s="1"/>
  <c r="A75" i="44" l="1"/>
  <c r="Q74" i="44" a="1"/>
  <c r="Q74" i="44" s="1"/>
  <c r="A69" i="45"/>
  <c r="P68" i="45" a="1"/>
  <c r="P68" i="45" s="1"/>
  <c r="A70" i="45" l="1"/>
  <c r="P69" i="45" a="1"/>
  <c r="P69" i="45" s="1"/>
  <c r="A76" i="44"/>
  <c r="Q75" i="44" a="1"/>
  <c r="Q75" i="44" s="1"/>
  <c r="A77" i="44" l="1"/>
  <c r="Q77" i="44" s="1" a="1"/>
  <c r="Q77" i="44" s="1"/>
  <c r="Q76" i="44" a="1"/>
  <c r="Q76" i="44" s="1"/>
  <c r="A71" i="45"/>
  <c r="P71" i="45" a="1"/>
  <c r="P71" i="45" s="1"/>
  <c r="P70" i="45" a="1"/>
  <c r="P70" i="45" s="1"/>
  <c r="A72" i="45" l="1"/>
  <c r="A78" i="44"/>
  <c r="A79" i="44" s="1"/>
  <c r="Q78" i="44" l="1" a="1"/>
  <c r="Q78" i="44" s="1"/>
  <c r="A73" i="45"/>
  <c r="P72" i="45" a="1"/>
  <c r="P72" i="45" s="1"/>
  <c r="A74" i="45" l="1"/>
  <c r="P73" i="45" a="1"/>
  <c r="P73" i="45" s="1"/>
  <c r="A80" i="44"/>
  <c r="Q79" i="44" a="1"/>
  <c r="Q79" i="44" s="1"/>
  <c r="A82" i="44" l="1"/>
  <c r="Q80" i="44" a="1"/>
  <c r="Q80" i="44" s="1"/>
  <c r="Q81" i="44" a="1"/>
  <c r="Q81" i="44" s="1"/>
  <c r="A75" i="45"/>
  <c r="P74" i="45" a="1"/>
  <c r="P74" i="45" s="1"/>
  <c r="Q82" i="44" l="1" a="1"/>
  <c r="Q82" i="44" s="1"/>
  <c r="A83" i="44"/>
  <c r="A76" i="45"/>
  <c r="P75" i="45" a="1"/>
  <c r="P75" i="45" s="1"/>
  <c r="A84" i="44" l="1"/>
  <c r="Q84" i="44" s="1" a="1"/>
  <c r="Q84" i="44" s="1"/>
  <c r="Q83" i="44" a="1"/>
  <c r="Q83" i="44" s="1"/>
  <c r="A77" i="45"/>
  <c r="P76" i="45" a="1"/>
  <c r="P76" i="45" s="1"/>
  <c r="A78" i="45" l="1"/>
  <c r="P77" i="45" a="1"/>
  <c r="P77" i="45" s="1"/>
  <c r="A85" i="44"/>
  <c r="P78" i="45" l="1" a="1"/>
  <c r="P78" i="45" s="1"/>
  <c r="P79" i="45" a="1"/>
  <c r="P79" i="45" s="1"/>
  <c r="A86" i="44"/>
  <c r="Q85" i="44" a="1"/>
  <c r="Q85" i="44" s="1"/>
  <c r="A87" i="44" l="1"/>
  <c r="Q86" i="44" a="1"/>
  <c r="Q86" i="44" s="1"/>
  <c r="A88" i="44" l="1"/>
  <c r="Q87" i="44" a="1"/>
  <c r="Q87" i="44" s="1"/>
  <c r="A89" i="44" l="1"/>
  <c r="Q88" i="44" a="1"/>
  <c r="Q88" i="44" s="1"/>
  <c r="A90" i="44" l="1"/>
  <c r="Q89" i="44" a="1"/>
  <c r="Q89" i="44" s="1"/>
  <c r="A91" i="44" l="1"/>
  <c r="Q90" i="44" a="1"/>
  <c r="Q90" i="44" s="1"/>
  <c r="A94" i="44" l="1"/>
  <c r="Q93" i="44" a="1"/>
  <c r="Q93" i="44" s="1"/>
  <c r="Q91" i="44" a="1"/>
  <c r="Q91" i="44" s="1"/>
  <c r="Q92" i="44" a="1"/>
  <c r="Q92" i="44" s="1"/>
  <c r="A95" i="44" l="1"/>
  <c r="Q94" i="44" a="1"/>
  <c r="Q94" i="44" s="1"/>
  <c r="Q95" i="44" l="1" a="1"/>
  <c r="Q95" i="44" s="1"/>
  <c r="A96" i="44"/>
  <c r="Q96" i="44" s="1" a="1"/>
  <c r="Q96" i="44" s="1"/>
  <c r="A97" i="44" l="1"/>
  <c r="Q97" i="44" l="1" a="1"/>
  <c r="Q97" i="44" s="1"/>
  <c r="A98" i="44"/>
  <c r="A99" i="44" l="1"/>
  <c r="Q98" i="44" a="1"/>
  <c r="Q98" i="44" s="1"/>
  <c r="A100" i="44" l="1"/>
  <c r="Q99" i="44" a="1"/>
  <c r="Q99" i="44" s="1"/>
  <c r="A101" i="44" l="1"/>
  <c r="Q100" i="44" a="1"/>
  <c r="Q100" i="44" s="1"/>
  <c r="A102" i="44" l="1"/>
  <c r="Q101" i="44" a="1"/>
  <c r="Q101" i="44" s="1"/>
  <c r="A104" i="44" l="1"/>
  <c r="Q104" i="44" s="1" a="1"/>
  <c r="Q104" i="44" s="1"/>
  <c r="Q102" i="44" a="1"/>
  <c r="Q102" i="44" s="1"/>
  <c r="Q103" i="44" a="1"/>
  <c r="Q103" i="44" s="1"/>
  <c r="A105" i="44" l="1"/>
  <c r="Q105" i="44" s="1" a="1"/>
  <c r="Q105" i="44" s="1"/>
  <c r="A106" i="44" l="1"/>
  <c r="A107" i="44" l="1"/>
  <c r="Q108" i="44" s="1" a="1"/>
  <c r="Q108" i="44" s="1"/>
  <c r="Q106" i="44" a="1"/>
  <c r="Q106" i="44" s="1"/>
  <c r="A109" i="44" l="1"/>
  <c r="Q107" i="44" a="1"/>
  <c r="Q107" i="44" s="1"/>
  <c r="A110" i="44" l="1"/>
  <c r="Q109" i="44" a="1"/>
  <c r="Q109" i="44" s="1"/>
  <c r="A111" i="44" l="1"/>
  <c r="Q110" i="44" a="1"/>
  <c r="Q110" i="44" s="1"/>
  <c r="A112" i="44" l="1"/>
  <c r="Q111" i="44" a="1"/>
  <c r="Q111" i="44" s="1"/>
  <c r="A113" i="44" l="1"/>
  <c r="Q112" i="44" a="1"/>
  <c r="Q112" i="44" s="1"/>
  <c r="A114" i="44" l="1"/>
  <c r="Q113" i="44" a="1"/>
  <c r="Q113" i="44" s="1"/>
  <c r="A115" i="44" l="1"/>
  <c r="Q114" i="44" a="1"/>
  <c r="Q114" i="44" s="1"/>
  <c r="A116" i="44" l="1"/>
  <c r="Q115" i="44" a="1"/>
  <c r="Q115" i="44" s="1"/>
  <c r="A117" i="44" l="1"/>
  <c r="Q116" i="44" a="1"/>
  <c r="Q116" i="44" s="1"/>
  <c r="A118" i="44" l="1"/>
  <c r="Q117" i="44" a="1"/>
  <c r="Q117" i="44" s="1"/>
  <c r="A119" i="44" l="1"/>
  <c r="Q118" i="44" a="1"/>
  <c r="Q118" i="44" s="1"/>
  <c r="A120" i="44" l="1"/>
  <c r="Q119" i="44" a="1"/>
  <c r="Q119" i="44" s="1"/>
  <c r="A121" i="44" l="1"/>
  <c r="Q120" i="44" a="1"/>
  <c r="Q120" i="44" s="1"/>
  <c r="A122" i="44" l="1"/>
  <c r="Q121" i="44" a="1"/>
  <c r="Q121" i="44" s="1"/>
  <c r="A123" i="44" l="1"/>
  <c r="Q122" i="44" a="1"/>
  <c r="Q122" i="44" s="1"/>
  <c r="A124" i="44" l="1"/>
  <c r="Q123" i="44" a="1"/>
  <c r="Q123" i="44" s="1"/>
  <c r="A125" i="44" l="1"/>
  <c r="Q124" i="44" a="1"/>
  <c r="Q124" i="44" s="1"/>
  <c r="A126" i="44" l="1"/>
  <c r="Q125" i="44" a="1"/>
  <c r="Q125" i="44" s="1"/>
  <c r="A128" i="44" l="1"/>
  <c r="Q126" i="44" a="1"/>
  <c r="Q126" i="44" s="1"/>
  <c r="Q127" i="44" a="1"/>
  <c r="Q127" i="44" s="1"/>
  <c r="A129" i="44" l="1"/>
  <c r="Q130" i="44" s="1" a="1"/>
  <c r="Q130" i="44" s="1"/>
  <c r="Q128" i="44" a="1"/>
  <c r="Q128" i="44" s="1"/>
  <c r="A131" i="44" l="1"/>
  <c r="Q129" i="44" a="1"/>
  <c r="Q129" i="44" s="1"/>
  <c r="A132" i="44" l="1"/>
  <c r="Q131" i="44" a="1"/>
  <c r="Q131" i="44" s="1"/>
  <c r="A133" i="44" l="1"/>
  <c r="Q132" i="44" a="1"/>
  <c r="Q132" i="44" s="1"/>
  <c r="Q135" i="44" l="1" a="1"/>
  <c r="Q135" i="44" s="1"/>
  <c r="A136" i="44"/>
  <c r="Q134" i="44" a="1"/>
  <c r="Q134" i="44" s="1"/>
  <c r="Q133" i="44" a="1"/>
  <c r="Q133" i="44" s="1"/>
  <c r="Q136" i="44" l="1" a="1"/>
  <c r="Q136" i="44" s="1"/>
  <c r="A137" i="44"/>
  <c r="Q138" i="44" s="1" a="1"/>
  <c r="Q138" i="44" s="1"/>
  <c r="A139" i="44" l="1"/>
  <c r="Q137" i="44" a="1"/>
  <c r="Q137" i="44" s="1"/>
  <c r="A141" i="44" l="1"/>
  <c r="Q139" i="44" a="1"/>
  <c r="Q139" i="44" s="1"/>
  <c r="Q140" i="44" a="1"/>
  <c r="Q140" i="44" s="1"/>
  <c r="A142" i="44" l="1"/>
  <c r="Q141" i="44" a="1"/>
  <c r="Q141" i="44" s="1"/>
  <c r="A143" i="44" l="1"/>
  <c r="Q142" i="44" a="1"/>
  <c r="Q142" i="44" s="1"/>
  <c r="A144" i="44" l="1"/>
  <c r="Q143" i="44" a="1"/>
  <c r="Q143" i="44" s="1"/>
  <c r="A145" i="44" l="1"/>
  <c r="Q144" i="44" a="1"/>
  <c r="Q144" i="44" s="1"/>
  <c r="A146" i="44" l="1"/>
  <c r="Q145" i="44" a="1"/>
  <c r="Q145" i="44" s="1"/>
  <c r="A147" i="44" l="1"/>
  <c r="Q146" i="44" a="1"/>
  <c r="Q146" i="44" s="1"/>
  <c r="A149" i="44" l="1"/>
  <c r="Q147" i="44" a="1"/>
  <c r="Q147" i="44" s="1"/>
  <c r="Q148" i="44" a="1"/>
  <c r="Q148" i="44" s="1"/>
  <c r="A150" i="44" l="1"/>
  <c r="Q149" i="44" a="1"/>
  <c r="Q149" i="44" s="1"/>
  <c r="A151" i="44" l="1"/>
  <c r="Q150" i="44" a="1"/>
  <c r="Q150" i="44" s="1"/>
  <c r="A152" i="44" l="1"/>
  <c r="Q151" i="44" a="1"/>
  <c r="Q151" i="44" s="1"/>
  <c r="A154" i="44" l="1"/>
  <c r="Q152" i="44" a="1"/>
  <c r="Q152" i="44" s="1"/>
  <c r="Q153" i="44" a="1"/>
  <c r="Q153" i="44" s="1"/>
  <c r="A155" i="44" l="1"/>
  <c r="Q154" i="44" a="1"/>
  <c r="Q154" i="44" s="1"/>
  <c r="A156" i="44" l="1"/>
  <c r="Q155" i="44" a="1"/>
  <c r="Q155" i="44" s="1"/>
  <c r="A157" i="44" l="1"/>
  <c r="Q156" i="44" a="1"/>
  <c r="Q156" i="44" s="1"/>
  <c r="A158" i="44" l="1"/>
  <c r="Q157" i="44" a="1"/>
  <c r="Q157" i="44" s="1"/>
  <c r="A159" i="44" l="1"/>
  <c r="Q158" i="44" a="1"/>
  <c r="Q158" i="44" s="1"/>
  <c r="A160" i="44" l="1"/>
  <c r="Q159" i="44" a="1"/>
  <c r="Q159" i="44" s="1"/>
  <c r="A161" i="44" l="1"/>
  <c r="Q160" i="44" a="1"/>
  <c r="Q160" i="44" s="1"/>
  <c r="A162" i="44" l="1"/>
  <c r="Q161" i="44" a="1"/>
  <c r="Q161" i="44" s="1"/>
  <c r="A163" i="44" l="1"/>
  <c r="Q162" i="44" a="1"/>
  <c r="Q162" i="44" s="1"/>
  <c r="A164" i="44" l="1"/>
  <c r="Q163" i="44" a="1"/>
  <c r="Q163" i="44" s="1"/>
  <c r="A165" i="44" l="1"/>
  <c r="Q164" i="44" a="1"/>
  <c r="Q164" i="44" s="1"/>
  <c r="A166" i="44" l="1"/>
  <c r="Q165" i="44" a="1"/>
  <c r="Q165" i="44" s="1"/>
  <c r="A167" i="44" l="1"/>
  <c r="Q166" i="44" a="1"/>
  <c r="Q166" i="44" s="1"/>
  <c r="A168" i="44" l="1"/>
  <c r="Q167" i="44" a="1"/>
  <c r="Q167" i="44" s="1"/>
  <c r="A169" i="44" l="1"/>
  <c r="Q168" i="44" a="1"/>
  <c r="Q168" i="44" s="1"/>
  <c r="A171" i="44" l="1"/>
  <c r="Q169" i="44" a="1"/>
  <c r="Q169" i="44" s="1"/>
  <c r="Q170" i="44" a="1"/>
  <c r="Q170" i="44" s="1"/>
  <c r="A172" i="44" l="1"/>
  <c r="Q171" i="44" a="1"/>
  <c r="Q171" i="44" s="1"/>
  <c r="A174" i="44" l="1"/>
  <c r="Q172" i="44" a="1"/>
  <c r="Q172" i="44" s="1"/>
  <c r="Q173" i="44" a="1"/>
  <c r="Q173" i="44" s="1"/>
  <c r="A175" i="44" l="1"/>
  <c r="Q174" i="44" a="1"/>
  <c r="Q174" i="44" s="1"/>
  <c r="Q176" i="44" l="1" a="1"/>
  <c r="Q176" i="44" s="1"/>
  <c r="Q177" i="44" a="1"/>
  <c r="Q177" i="44" s="1"/>
  <c r="A178" i="44"/>
  <c r="Q175" i="44" a="1"/>
  <c r="Q175" i="44" s="1"/>
  <c r="A179" i="44" l="1"/>
  <c r="Q178" i="44" a="1"/>
  <c r="Q178" i="44" s="1"/>
  <c r="A180" i="44" l="1"/>
  <c r="Q179" i="44" a="1"/>
  <c r="Q179" i="44" s="1"/>
  <c r="A181" i="44" l="1"/>
  <c r="Q180" i="44" a="1"/>
  <c r="Q180" i="44" s="1"/>
  <c r="A182" i="44" l="1"/>
  <c r="Q181" i="44" a="1"/>
  <c r="Q181" i="44" s="1"/>
  <c r="A183" i="44" l="1"/>
  <c r="Q182" i="44" a="1"/>
  <c r="Q182" i="44" s="1"/>
  <c r="A184" i="44" l="1"/>
  <c r="Q183" i="44" a="1"/>
  <c r="Q183" i="44" s="1"/>
  <c r="A186" i="44" l="1"/>
  <c r="Q184" i="44" a="1"/>
  <c r="Q184" i="44" s="1"/>
  <c r="Q185" i="44" a="1"/>
  <c r="Q185" i="44" s="1"/>
  <c r="A187" i="44" l="1"/>
  <c r="Q186" i="44" a="1"/>
  <c r="Q186" i="44" s="1"/>
  <c r="A190" i="44" l="1"/>
  <c r="Q187" i="44" a="1"/>
  <c r="Q187" i="44" s="1"/>
  <c r="Q188" i="44" a="1"/>
  <c r="Q188" i="44" s="1"/>
  <c r="Q189" i="44" a="1"/>
  <c r="Q189" i="44" s="1"/>
  <c r="A191" i="44" l="1"/>
  <c r="Q190" i="44" a="1"/>
  <c r="Q190" i="44" s="1"/>
  <c r="Q200" i="44" l="1" a="1"/>
  <c r="Q200" i="44" s="1"/>
  <c r="Q193" i="44" a="1"/>
  <c r="Q193" i="44" s="1"/>
  <c r="A202" i="44"/>
  <c r="Q191" i="44" a="1"/>
  <c r="Q191" i="44" s="1"/>
  <c r="Q197" i="44" a="1"/>
  <c r="Q197" i="44" s="1"/>
  <c r="Q199" i="44" a="1"/>
  <c r="Q199" i="44" s="1"/>
  <c r="Q192" i="44" a="1"/>
  <c r="Q192" i="44" s="1"/>
  <c r="Q196" i="44" a="1"/>
  <c r="Q196" i="44" s="1"/>
  <c r="Q195" i="44" a="1"/>
  <c r="Q195" i="44" s="1"/>
  <c r="Q198" i="44" a="1"/>
  <c r="Q198" i="44" s="1"/>
  <c r="Q194" i="44" a="1"/>
  <c r="Q194" i="44" s="1"/>
  <c r="Q201" i="44" a="1"/>
  <c r="Q201" i="44" s="1"/>
  <c r="A203" i="44" l="1"/>
  <c r="Q202" i="44" a="1"/>
  <c r="Q202" i="44" s="1"/>
  <c r="A204" i="44" l="1"/>
  <c r="Q203" i="44" a="1"/>
  <c r="Q203" i="44" s="1"/>
  <c r="A205" i="44" l="1"/>
  <c r="Q205" i="44" s="1" a="1"/>
  <c r="Q205" i="44" s="1"/>
  <c r="Q204" i="44" a="1"/>
  <c r="Q204" i="44" s="1"/>
  <c r="Q209" i="44" l="1" a="1"/>
  <c r="Q209" i="44" s="1"/>
  <c r="Q210" i="44" a="1"/>
  <c r="Q210" i="44" s="1"/>
  <c r="Q206" i="44" a="1"/>
  <c r="Q206" i="44" s="1"/>
  <c r="A211" i="44"/>
  <c r="Q207" i="44" a="1"/>
  <c r="Q207" i="44" s="1"/>
  <c r="Q208" i="44" a="1"/>
  <c r="Q208" i="44" s="1"/>
  <c r="A212" i="44" l="1"/>
  <c r="Q212" i="44" s="1" a="1"/>
  <c r="Q212" i="44" s="1"/>
  <c r="Q211" i="44" a="1"/>
  <c r="Q211" i="44" s="1"/>
  <c r="A213" i="44" l="1"/>
  <c r="A214" i="44" l="1"/>
  <c r="Q213" i="44" a="1"/>
  <c r="Q213" i="44" s="1"/>
  <c r="A215" i="44" l="1"/>
  <c r="Q214" i="44" a="1"/>
  <c r="Q214" i="44" s="1"/>
  <c r="A216" i="44" l="1"/>
  <c r="Q215" i="44" a="1"/>
  <c r="Q215" i="44" s="1"/>
  <c r="A218" i="44" l="1"/>
  <c r="Q216" i="44" a="1"/>
  <c r="Q216" i="44" s="1"/>
  <c r="Q217" i="44" a="1"/>
  <c r="Q217" i="44" s="1"/>
  <c r="A219" i="44" l="1"/>
  <c r="Q218" i="44" a="1"/>
  <c r="Q218" i="44" s="1"/>
  <c r="A220" i="44" l="1"/>
  <c r="Q219" i="44" a="1"/>
  <c r="Q219" i="44" s="1"/>
  <c r="A221" i="44" l="1"/>
  <c r="Q222" i="44" s="1" a="1"/>
  <c r="Q222" i="44" s="1"/>
  <c r="Q220" i="44" a="1"/>
  <c r="Q220" i="44" s="1"/>
  <c r="A223" i="44" l="1"/>
  <c r="Q221" i="44" a="1"/>
  <c r="Q221" i="44" s="1"/>
  <c r="A224" i="44" l="1"/>
  <c r="Q223" i="44" a="1"/>
  <c r="Q223" i="44" s="1"/>
  <c r="A225" i="44" l="1"/>
  <c r="Q224" i="44" a="1"/>
  <c r="Q224" i="44" s="1"/>
  <c r="A226" i="44" l="1"/>
  <c r="Q225" i="44" a="1"/>
  <c r="Q225" i="44" s="1"/>
  <c r="A227" i="44" l="1"/>
  <c r="Q226" i="44" a="1"/>
  <c r="Q226" i="44" s="1"/>
  <c r="A228" i="44" l="1"/>
  <c r="Q227" i="44" a="1"/>
  <c r="Q227" i="44" s="1"/>
  <c r="A229" i="44" l="1"/>
  <c r="Q228" i="44" a="1"/>
  <c r="Q228" i="44" s="1"/>
  <c r="A230" i="44" l="1"/>
  <c r="Q229" i="44" a="1"/>
  <c r="Q229" i="44" s="1"/>
  <c r="A231" i="44" l="1"/>
  <c r="Q230" i="44" a="1"/>
  <c r="Q230" i="44" s="1"/>
  <c r="A232" i="44" l="1"/>
  <c r="Q231" i="44" a="1"/>
  <c r="Q231" i="44" s="1"/>
  <c r="A233" i="44" l="1"/>
  <c r="Q232" i="44" a="1"/>
  <c r="Q232" i="44" s="1"/>
  <c r="A234" i="44" l="1"/>
  <c r="Q233" i="44" a="1"/>
  <c r="Q233" i="44" s="1"/>
  <c r="A235" i="44" l="1"/>
  <c r="Q234" i="44" a="1"/>
  <c r="Q234" i="44" s="1"/>
  <c r="A236" i="44" l="1"/>
  <c r="Q235" i="44" a="1"/>
  <c r="Q235" i="44" s="1"/>
  <c r="A237" i="44" l="1"/>
  <c r="Q236" i="44" a="1"/>
  <c r="Q236" i="44" s="1"/>
  <c r="A238" i="44" l="1"/>
  <c r="Q237" i="44" a="1"/>
  <c r="Q237" i="44" s="1"/>
  <c r="A239" i="44" l="1"/>
  <c r="Q238" i="44" a="1"/>
  <c r="Q238" i="44" s="1"/>
  <c r="A240" i="44" l="1"/>
  <c r="Q239" i="44" a="1"/>
  <c r="Q239" i="44" s="1"/>
  <c r="A241" i="44" l="1"/>
  <c r="Q240" i="44" a="1"/>
  <c r="Q240" i="44" s="1"/>
  <c r="A242" i="44" l="1"/>
  <c r="Q241" i="44" a="1"/>
  <c r="Q241" i="44" s="1"/>
  <c r="A243" i="44" l="1"/>
  <c r="Q242" i="44" a="1"/>
  <c r="Q242" i="44" s="1"/>
  <c r="A244" i="44" l="1"/>
  <c r="Q243" i="44" a="1"/>
  <c r="Q243" i="44" s="1"/>
  <c r="A245" i="44" l="1"/>
  <c r="Q244" i="44" a="1"/>
  <c r="Q244" i="44" s="1"/>
  <c r="A246" i="44" l="1"/>
  <c r="Q245" i="44" a="1"/>
  <c r="Q245" i="44" s="1"/>
  <c r="A247" i="44" l="1"/>
  <c r="Q246" i="44" a="1"/>
  <c r="Q246" i="44" s="1"/>
  <c r="A248" i="44" l="1"/>
  <c r="Q247" i="44" a="1"/>
  <c r="Q247" i="44" s="1"/>
  <c r="A249" i="44" l="1"/>
  <c r="Q248" i="44" a="1"/>
  <c r="Q248" i="44" s="1"/>
  <c r="A250" i="44" l="1"/>
  <c r="Q249" i="44" a="1"/>
  <c r="Q249" i="44" s="1"/>
  <c r="A251" i="44" l="1"/>
  <c r="Q250" i="44" a="1"/>
  <c r="Q250" i="44" s="1"/>
  <c r="A252" i="44" l="1"/>
  <c r="Q251" i="44" a="1"/>
  <c r="Q251" i="44" s="1"/>
  <c r="A253" i="44" l="1"/>
  <c r="Q252" i="44" a="1"/>
  <c r="Q252" i="44" s="1"/>
  <c r="A254" i="44" l="1"/>
  <c r="Q253" i="44" a="1"/>
  <c r="Q253" i="44" s="1"/>
  <c r="A255" i="44" l="1"/>
  <c r="Q254" i="44" a="1"/>
  <c r="Q254" i="44" s="1"/>
  <c r="A256" i="44" l="1"/>
  <c r="Q255" i="44" a="1"/>
  <c r="Q255" i="44" s="1"/>
  <c r="A257" i="44" l="1"/>
  <c r="Q256" i="44" a="1"/>
  <c r="Q256" i="44" s="1"/>
  <c r="A259" i="44" l="1"/>
  <c r="Q257" i="44" a="1"/>
  <c r="Q257" i="44" s="1"/>
  <c r="Q258" i="44" a="1"/>
  <c r="Q258" i="44" s="1"/>
  <c r="A260" i="44" l="1"/>
  <c r="Q259" i="44" a="1"/>
  <c r="Q259" i="44" s="1"/>
  <c r="A261" i="44" l="1"/>
  <c r="Q260" i="44" a="1"/>
  <c r="Q260" i="44" s="1"/>
  <c r="A262" i="44" l="1"/>
  <c r="Q261" i="44" a="1"/>
  <c r="Q261" i="44" s="1"/>
  <c r="A263" i="44" l="1"/>
  <c r="Q262" i="44" a="1"/>
  <c r="Q262" i="44" s="1"/>
  <c r="A264" i="44" l="1"/>
  <c r="Q263" i="44" a="1"/>
  <c r="Q263" i="44" s="1"/>
  <c r="A265" i="44" l="1"/>
  <c r="Q264" i="44" a="1"/>
  <c r="Q264" i="44" s="1"/>
  <c r="A266" i="44" l="1"/>
  <c r="Q265" i="44" a="1"/>
  <c r="Q265" i="44" s="1"/>
  <c r="A267" i="44" l="1"/>
  <c r="Q266" i="44" a="1"/>
  <c r="Q266" i="44" s="1"/>
  <c r="A268" i="44" l="1"/>
  <c r="Q267" i="44" a="1"/>
  <c r="Q267" i="44" s="1"/>
  <c r="A269" i="44" l="1"/>
  <c r="Q268" i="44" a="1"/>
  <c r="Q268" i="44" s="1"/>
  <c r="A270" i="44" l="1"/>
  <c r="Q269" i="44" a="1"/>
  <c r="Q269" i="44" s="1"/>
  <c r="A271" i="44" l="1"/>
  <c r="Q270" i="44" a="1"/>
  <c r="Q270" i="44" s="1"/>
  <c r="A272" i="44" l="1"/>
  <c r="Q271" i="44" a="1"/>
  <c r="Q271" i="44" s="1"/>
  <c r="A273" i="44" l="1"/>
  <c r="Q272" i="44" a="1"/>
  <c r="Q272" i="44" s="1"/>
  <c r="A274" i="44" l="1"/>
  <c r="Q273" i="44" a="1"/>
  <c r="Q273" i="44" s="1"/>
  <c r="A275" i="44" l="1"/>
  <c r="Q274" i="44" a="1"/>
  <c r="Q274" i="44" s="1"/>
  <c r="A276" i="44" l="1"/>
  <c r="Q277" i="44" s="1" a="1"/>
  <c r="Q277" i="44" s="1"/>
  <c r="Q275" i="44" a="1"/>
  <c r="Q275" i="44" s="1"/>
  <c r="A278" i="44" l="1"/>
  <c r="Q276" i="44" a="1"/>
  <c r="Q276" i="44" s="1"/>
  <c r="A280" i="44" l="1"/>
  <c r="Q278" i="44" a="1"/>
  <c r="Q278" i="44" s="1"/>
  <c r="Q279" i="44" a="1"/>
  <c r="Q279" i="44" s="1"/>
  <c r="A281" i="44" l="1"/>
  <c r="Q280" i="44" a="1"/>
  <c r="Q280" i="44" s="1"/>
  <c r="A282" i="44" l="1"/>
  <c r="Q281" i="44" a="1"/>
  <c r="Q281" i="44" s="1"/>
  <c r="A283" i="44" l="1"/>
  <c r="Q282" i="44" a="1"/>
  <c r="Q282" i="44" s="1"/>
  <c r="A285" i="44" l="1"/>
  <c r="Q283" i="44" a="1"/>
  <c r="Q283" i="44" s="1"/>
  <c r="Q284" i="44" a="1"/>
  <c r="Q284" i="44" s="1"/>
  <c r="A286" i="44" l="1"/>
  <c r="Q285" i="44" a="1"/>
  <c r="Q285" i="44" s="1"/>
  <c r="A287" i="44" l="1"/>
  <c r="Q286" i="44" a="1"/>
  <c r="Q286" i="44" s="1"/>
  <c r="A290" i="44" l="1"/>
  <c r="Q287" i="44" a="1"/>
  <c r="Q287" i="44" s="1"/>
  <c r="Q288" i="44" a="1"/>
  <c r="Q288" i="44" s="1"/>
  <c r="Q289" i="44" a="1"/>
  <c r="Q289" i="44" s="1"/>
  <c r="A291" i="44" l="1"/>
  <c r="Q290" i="44" a="1"/>
  <c r="Q290" i="44" s="1"/>
  <c r="A292" i="44" l="1"/>
  <c r="Q291" i="44" a="1"/>
  <c r="Q291" i="44" s="1"/>
  <c r="A293" i="44" l="1"/>
  <c r="Q292" i="44" a="1"/>
  <c r="Q292" i="44" s="1"/>
  <c r="A294" i="44" l="1"/>
  <c r="Q293" i="44" a="1"/>
  <c r="Q293" i="44" s="1"/>
  <c r="A295" i="44" l="1"/>
  <c r="Q294" i="44" a="1"/>
  <c r="Q294" i="44" s="1"/>
  <c r="A296" i="44" l="1"/>
  <c r="Q295" i="44" a="1"/>
  <c r="Q295" i="44" s="1"/>
  <c r="A297" i="44" l="1"/>
  <c r="Q296" i="44" a="1"/>
  <c r="Q296" i="44" s="1"/>
  <c r="A299" i="44" l="1"/>
  <c r="Q298" i="44" a="1"/>
  <c r="Q298" i="44" s="1"/>
  <c r="Q297" i="44" a="1"/>
  <c r="Q297" i="44" s="1"/>
  <c r="A301" i="44" l="1"/>
  <c r="Q300" i="44" a="1"/>
  <c r="Q300" i="44" s="1"/>
  <c r="Q299" i="44" a="1"/>
  <c r="Q299" i="44" s="1"/>
  <c r="A302" i="44" l="1"/>
  <c r="Q301" i="44" a="1"/>
  <c r="Q301" i="44" s="1"/>
  <c r="A303" i="44" l="1"/>
  <c r="Q302" i="44" a="1"/>
  <c r="Q302" i="44" s="1"/>
  <c r="A304" i="44" l="1"/>
  <c r="Q303" i="44" a="1"/>
  <c r="Q303" i="44" s="1"/>
  <c r="A305" i="44" l="1"/>
  <c r="Q304" i="44" a="1"/>
  <c r="Q304" i="44" s="1"/>
  <c r="A306" i="44" l="1"/>
  <c r="Q305" i="44" a="1"/>
  <c r="Q305" i="44" s="1"/>
  <c r="A308" i="44" l="1"/>
  <c r="Q307" i="44" a="1"/>
  <c r="Q307" i="44" s="1"/>
  <c r="Q306" i="44" a="1"/>
  <c r="Q306" i="44" s="1"/>
  <c r="A311" i="44" l="1"/>
  <c r="Q308" i="44" a="1"/>
  <c r="Q308" i="44" s="1"/>
  <c r="Q309" i="44" a="1"/>
  <c r="Q309" i="44" s="1"/>
  <c r="Q310" i="44" a="1"/>
  <c r="Q310" i="44" s="1"/>
  <c r="A312" i="44" l="1"/>
  <c r="Q311" i="44" a="1"/>
  <c r="Q311" i="44" s="1"/>
  <c r="A313" i="44" l="1"/>
  <c r="Q312" i="44" a="1"/>
  <c r="Q312" i="44" s="1"/>
  <c r="A314" i="44" l="1"/>
  <c r="Q313" i="44" a="1"/>
  <c r="Q313" i="44" s="1"/>
  <c r="A315" i="44" l="1"/>
  <c r="Q314" i="44" a="1"/>
  <c r="Q314" i="44" s="1"/>
  <c r="A316" i="44" l="1"/>
  <c r="Q315" i="44" a="1"/>
  <c r="Q315" i="44" s="1"/>
  <c r="A317" i="44" l="1"/>
  <c r="Q316" i="44" a="1"/>
  <c r="Q316" i="44" s="1"/>
  <c r="A318" i="44" l="1"/>
  <c r="Q317" i="44" a="1"/>
  <c r="Q317" i="44" s="1"/>
  <c r="A319" i="44" l="1"/>
  <c r="Q318" i="44" a="1"/>
  <c r="Q318" i="44" s="1"/>
  <c r="A320" i="44" l="1"/>
  <c r="Q319" i="44" a="1"/>
  <c r="Q319" i="44" s="1"/>
  <c r="A321" i="44" l="1"/>
  <c r="Q320" i="44" a="1"/>
  <c r="Q320" i="44" s="1"/>
  <c r="A322" i="44" l="1"/>
  <c r="Q321" i="44" a="1"/>
  <c r="Q321" i="44" s="1"/>
  <c r="A323" i="44" l="1"/>
  <c r="Q322" i="44" a="1"/>
  <c r="Q322" i="44" s="1"/>
  <c r="A324" i="44" l="1"/>
  <c r="Q323" i="44" a="1"/>
  <c r="Q323" i="44" s="1"/>
  <c r="A325" i="44" l="1"/>
  <c r="Q324" i="44" a="1"/>
  <c r="Q324" i="44" s="1"/>
  <c r="A326" i="44" l="1"/>
  <c r="Q325" i="44" a="1"/>
  <c r="Q325" i="44" s="1"/>
  <c r="A327" i="44" l="1"/>
  <c r="Q326" i="44" a="1"/>
  <c r="Q326" i="44" s="1"/>
  <c r="A328" i="44" l="1"/>
  <c r="Q327" i="44" a="1"/>
  <c r="Q327" i="44" s="1"/>
  <c r="A329" i="44" l="1"/>
  <c r="Q328" i="44" a="1"/>
  <c r="Q328" i="44" s="1"/>
  <c r="A330" i="44" l="1"/>
  <c r="Q329" i="44" a="1"/>
  <c r="Q329" i="44" s="1"/>
  <c r="A331" i="44" l="1"/>
  <c r="Q330" i="44" a="1"/>
  <c r="Q330" i="44" s="1"/>
  <c r="A332" i="44" l="1"/>
  <c r="Q331" i="44" a="1"/>
  <c r="Q331" i="44" s="1"/>
  <c r="A333" i="44" l="1"/>
  <c r="Q332" i="44" a="1"/>
  <c r="Q332" i="44" s="1"/>
  <c r="A334" i="44" l="1"/>
  <c r="Q333" i="44" a="1"/>
  <c r="Q333" i="44" s="1"/>
  <c r="A335" i="44" l="1"/>
  <c r="Q334" i="44" a="1"/>
  <c r="Q334" i="44" s="1"/>
  <c r="A336" i="44" l="1"/>
  <c r="Q335" i="44" a="1"/>
  <c r="Q335" i="44" s="1"/>
  <c r="A337" i="44" l="1"/>
  <c r="Q336" i="44" a="1"/>
  <c r="Q336" i="44" s="1"/>
  <c r="A338" i="44" l="1"/>
  <c r="Q337" i="44" a="1"/>
  <c r="Q337" i="44" s="1"/>
  <c r="A339" i="44" l="1"/>
  <c r="Q338" i="44" a="1"/>
  <c r="Q338" i="44" s="1"/>
  <c r="A340" i="44" l="1"/>
  <c r="Q339" i="44" a="1"/>
  <c r="Q339" i="44" s="1"/>
  <c r="A341" i="44" l="1"/>
  <c r="Q340" i="44" a="1"/>
  <c r="Q340" i="44" s="1"/>
  <c r="A342" i="44" l="1"/>
  <c r="Q341" i="44" a="1"/>
  <c r="Q341" i="44" s="1"/>
  <c r="A343" i="44" l="1"/>
  <c r="Q342" i="44" a="1"/>
  <c r="Q342" i="44" s="1"/>
  <c r="A344" i="44" l="1"/>
  <c r="Q343" i="44" a="1"/>
  <c r="Q343" i="44" s="1"/>
  <c r="A345" i="44" l="1"/>
  <c r="Q344" i="44" a="1"/>
  <c r="Q344" i="44" s="1"/>
  <c r="A346" i="44" l="1"/>
  <c r="Q345" i="44" a="1"/>
  <c r="Q345" i="44" s="1"/>
  <c r="A347" i="44" l="1"/>
  <c r="Q346" i="44" a="1"/>
  <c r="Q346" i="44" s="1"/>
  <c r="A348" i="44" l="1"/>
  <c r="Q347" i="44" a="1"/>
  <c r="Q347" i="44" s="1"/>
  <c r="A349" i="44" l="1"/>
  <c r="Q348" i="44" a="1"/>
  <c r="Q348" i="44" s="1"/>
  <c r="A350" i="44" l="1"/>
  <c r="Q349" i="44" a="1"/>
  <c r="Q349" i="44" s="1"/>
  <c r="A351" i="44" l="1"/>
  <c r="Q350" i="44" a="1"/>
  <c r="Q350" i="44" s="1"/>
  <c r="A352" i="44" l="1"/>
  <c r="Q351" i="44" a="1"/>
  <c r="Q351" i="44" s="1"/>
  <c r="A353" i="44" l="1"/>
  <c r="Q352" i="44" a="1"/>
  <c r="Q352" i="44" s="1"/>
  <c r="A354" i="44" l="1"/>
  <c r="Q353" i="44" a="1"/>
  <c r="Q353" i="44" s="1"/>
  <c r="A357" i="44" l="1"/>
  <c r="Q354" i="44" a="1"/>
  <c r="Q354" i="44" s="1"/>
  <c r="Q355" i="44" a="1"/>
  <c r="Q355" i="44" s="1"/>
  <c r="Q356" i="44" a="1"/>
  <c r="Q356" i="44" s="1"/>
  <c r="A358" i="44" l="1"/>
  <c r="Q357" i="44" a="1"/>
  <c r="Q357" i="44" s="1"/>
  <c r="A359" i="44" l="1"/>
  <c r="Q358" i="44" a="1"/>
  <c r="Q358" i="44" s="1"/>
  <c r="A360" i="44" l="1"/>
  <c r="Q359" i="44" a="1"/>
  <c r="Q359" i="44" s="1"/>
  <c r="A361" i="44" l="1"/>
  <c r="Q360" i="44" a="1"/>
  <c r="Q360" i="44" s="1"/>
  <c r="A362" i="44" l="1"/>
  <c r="Q361" i="44" a="1"/>
  <c r="Q361" i="44" s="1"/>
  <c r="A363" i="44" l="1"/>
  <c r="Q362" i="44" a="1"/>
  <c r="Q362" i="44" s="1"/>
  <c r="A364" i="44" l="1"/>
  <c r="Q363" i="44" a="1"/>
  <c r="Q363" i="44" s="1"/>
  <c r="A365" i="44" l="1"/>
  <c r="Q364" i="44" a="1"/>
  <c r="Q364" i="44" s="1"/>
  <c r="A366" i="44" l="1"/>
  <c r="Q365" i="44" a="1"/>
  <c r="Q365" i="44" s="1"/>
  <c r="A367" i="44" l="1"/>
  <c r="Q366" i="44" a="1"/>
  <c r="Q366" i="44" s="1"/>
  <c r="A368" i="44" l="1"/>
  <c r="Q367" i="44" a="1"/>
  <c r="Q367" i="44" s="1"/>
  <c r="A369" i="44" l="1"/>
  <c r="Q368" i="44" a="1"/>
  <c r="Q368" i="44" s="1"/>
  <c r="A370" i="44" l="1"/>
  <c r="Q369" i="44" a="1"/>
  <c r="Q369" i="44" s="1"/>
  <c r="A371" i="44" l="1"/>
  <c r="Q370" i="44" a="1"/>
  <c r="Q370" i="44" s="1"/>
  <c r="A372" i="44" l="1"/>
  <c r="Q371" i="44" a="1"/>
  <c r="Q371" i="44" s="1"/>
  <c r="Q372" i="44" l="1" a="1"/>
  <c r="Q372" i="44" s="1"/>
  <c r="Q373" i="44" a="1"/>
  <c r="Q373" i="44" s="1"/>
  <c r="Q374" i="44" a="1"/>
  <c r="Q374" i="44" s="1"/>
  <c r="P183" i="42" l="1"/>
  <c r="P7" i="42"/>
  <c r="A7" i="43"/>
  <c r="P7" i="43" s="1"/>
  <c r="A8" i="43"/>
  <c r="A9" i="43"/>
  <c r="P9" i="43" s="1"/>
  <c r="A10" i="43"/>
  <c r="P10" i="43" s="1"/>
  <c r="A12" i="43"/>
  <c r="A13" i="43"/>
  <c r="A14" i="43"/>
  <c r="P14" i="43" s="1"/>
  <c r="A15" i="43"/>
  <c r="A16" i="43"/>
  <c r="A17" i="43"/>
  <c r="P17" i="43" s="1"/>
  <c r="A18" i="43"/>
  <c r="A19" i="43"/>
  <c r="A20" i="43"/>
  <c r="A21" i="43"/>
  <c r="A22" i="43"/>
  <c r="A23" i="43"/>
  <c r="P23" i="43" s="1"/>
  <c r="A24" i="43"/>
  <c r="A25" i="43"/>
  <c r="A27" i="43"/>
  <c r="A28" i="43"/>
  <c r="A29" i="43"/>
  <c r="A30" i="43"/>
  <c r="A31" i="43"/>
  <c r="A32" i="43"/>
  <c r="A33" i="43"/>
  <c r="A34" i="43"/>
  <c r="A35" i="43"/>
  <c r="A36" i="43"/>
  <c r="A37" i="43"/>
  <c r="A38" i="43"/>
  <c r="A40" i="43"/>
  <c r="A41" i="43"/>
  <c r="A42" i="43"/>
  <c r="A43" i="43"/>
  <c r="A44" i="43"/>
  <c r="A45" i="43"/>
  <c r="A46" i="43"/>
  <c r="A47" i="43"/>
  <c r="A48" i="43"/>
  <c r="A49" i="43"/>
  <c r="A50" i="43"/>
  <c r="A51" i="43"/>
  <c r="A52" i="43"/>
  <c r="A53" i="43"/>
  <c r="A54" i="43"/>
  <c r="A56" i="43"/>
  <c r="A57" i="43"/>
  <c r="A58" i="43"/>
  <c r="A60" i="43"/>
  <c r="A61" i="43"/>
  <c r="A62" i="43"/>
  <c r="A63" i="43"/>
  <c r="A64" i="43"/>
  <c r="P6" i="43"/>
  <c r="P519" i="42"/>
  <c r="P520" i="42"/>
  <c r="P521" i="42"/>
  <c r="P522" i="42"/>
  <c r="P523" i="42"/>
  <c r="P455" i="43"/>
  <c r="P456" i="43"/>
  <c r="P457" i="43"/>
  <c r="P458" i="43"/>
  <c r="P459" i="43"/>
  <c r="P460" i="43"/>
  <c r="B393" i="40"/>
  <c r="D393" i="40"/>
  <c r="E393" i="40"/>
  <c r="F393" i="40"/>
  <c r="G393" i="40"/>
  <c r="H393" i="40"/>
  <c r="I393" i="40"/>
  <c r="J393" i="40"/>
  <c r="K393" i="40"/>
  <c r="L393" i="40"/>
  <c r="M393" i="40"/>
  <c r="N393" i="40"/>
  <c r="O393" i="40"/>
  <c r="P393" i="40"/>
  <c r="Q393" i="40"/>
  <c r="R393" i="40"/>
  <c r="S393" i="40"/>
  <c r="P218" i="43"/>
  <c r="P216" i="43"/>
  <c r="P214" i="43"/>
  <c r="P212" i="43"/>
  <c r="P5" i="43"/>
  <c r="P11" i="43"/>
  <c r="P26" i="43"/>
  <c r="P39" i="43"/>
  <c r="P59" i="43"/>
  <c r="P79" i="43"/>
  <c r="P90" i="43"/>
  <c r="P91" i="43"/>
  <c r="P131" i="43"/>
  <c r="P132" i="43"/>
  <c r="P135" i="43"/>
  <c r="P145" i="43"/>
  <c r="P150" i="43"/>
  <c r="P180" i="43"/>
  <c r="P183" i="43"/>
  <c r="P184" i="43"/>
  <c r="P187" i="43"/>
  <c r="P188" i="43"/>
  <c r="P189" i="43"/>
  <c r="P190" i="43"/>
  <c r="P191" i="43"/>
  <c r="P192" i="43"/>
  <c r="P193" i="43"/>
  <c r="P194" i="43"/>
  <c r="P195" i="43"/>
  <c r="P196" i="43"/>
  <c r="P197" i="43"/>
  <c r="P198" i="43"/>
  <c r="P199" i="43"/>
  <c r="P202" i="43"/>
  <c r="P203" i="43"/>
  <c r="P205" i="43"/>
  <c r="P225" i="43"/>
  <c r="P285" i="43"/>
  <c r="P290" i="43"/>
  <c r="P306" i="43"/>
  <c r="P313" i="43"/>
  <c r="P378" i="43"/>
  <c r="P383" i="43"/>
  <c r="P386" i="43"/>
  <c r="P387" i="43"/>
  <c r="P388" i="43"/>
  <c r="P389" i="43"/>
  <c r="P390" i="43"/>
  <c r="P391" i="43"/>
  <c r="P392" i="43"/>
  <c r="P393" i="43"/>
  <c r="P395" i="43"/>
  <c r="P396" i="43"/>
  <c r="P397" i="43"/>
  <c r="P398" i="43"/>
  <c r="P399" i="43"/>
  <c r="P400" i="43"/>
  <c r="P401" i="43"/>
  <c r="P402" i="43"/>
  <c r="P403" i="43"/>
  <c r="P404" i="43"/>
  <c r="P405" i="43"/>
  <c r="P406" i="43"/>
  <c r="P407" i="43"/>
  <c r="P408" i="43"/>
  <c r="P409" i="43"/>
  <c r="P410" i="43"/>
  <c r="P411" i="43"/>
  <c r="P412" i="43"/>
  <c r="P413" i="43"/>
  <c r="P414" i="43"/>
  <c r="P415" i="43"/>
  <c r="P416" i="43"/>
  <c r="P417" i="43"/>
  <c r="P418" i="43"/>
  <c r="P421" i="43"/>
  <c r="P422" i="43"/>
  <c r="P423" i="43"/>
  <c r="P424" i="43"/>
  <c r="P425" i="43"/>
  <c r="P426" i="43"/>
  <c r="P427" i="43"/>
  <c r="P428" i="43"/>
  <c r="P429" i="43"/>
  <c r="P430" i="43"/>
  <c r="P431" i="43"/>
  <c r="P432" i="43"/>
  <c r="P433" i="43"/>
  <c r="P434" i="43"/>
  <c r="P435" i="43"/>
  <c r="P436" i="43"/>
  <c r="P437" i="43"/>
  <c r="P438" i="43"/>
  <c r="P439" i="43"/>
  <c r="P440" i="43"/>
  <c r="P441" i="43"/>
  <c r="P442" i="43"/>
  <c r="P443" i="43"/>
  <c r="P444" i="43"/>
  <c r="P445" i="43"/>
  <c r="P446" i="43"/>
  <c r="P447" i="43"/>
  <c r="P448" i="43"/>
  <c r="P449" i="43"/>
  <c r="P450" i="43"/>
  <c r="P451" i="43"/>
  <c r="P452" i="43"/>
  <c r="P453" i="43"/>
  <c r="P454" i="43"/>
  <c r="P5" i="42"/>
  <c r="P6" i="42"/>
  <c r="P8" i="42"/>
  <c r="P9" i="42"/>
  <c r="P10" i="42"/>
  <c r="P11" i="42"/>
  <c r="P12" i="42"/>
  <c r="P13" i="42"/>
  <c r="P14" i="42"/>
  <c r="P15" i="42"/>
  <c r="P16" i="42"/>
  <c r="P17" i="42"/>
  <c r="P18" i="42"/>
  <c r="P19" i="42"/>
  <c r="P20" i="42"/>
  <c r="P21" i="42"/>
  <c r="P22" i="42"/>
  <c r="P23" i="42"/>
  <c r="P24" i="42"/>
  <c r="P28" i="42"/>
  <c r="P29" i="42"/>
  <c r="P30" i="42"/>
  <c r="P31" i="42"/>
  <c r="P32" i="42"/>
  <c r="P33" i="42"/>
  <c r="P34" i="42"/>
  <c r="P35" i="42"/>
  <c r="P36" i="42"/>
  <c r="P37" i="42"/>
  <c r="P38" i="42"/>
  <c r="P39" i="42"/>
  <c r="P40" i="42"/>
  <c r="P41" i="42"/>
  <c r="P42" i="42"/>
  <c r="P43" i="42"/>
  <c r="P44" i="42"/>
  <c r="P45" i="42"/>
  <c r="P46" i="42"/>
  <c r="P47" i="42"/>
  <c r="P48" i="42"/>
  <c r="P52" i="42"/>
  <c r="P53" i="42"/>
  <c r="P54" i="42"/>
  <c r="P55" i="42"/>
  <c r="P56" i="42"/>
  <c r="P57" i="42"/>
  <c r="P58" i="42"/>
  <c r="P59" i="42"/>
  <c r="P60" i="42"/>
  <c r="P62" i="42"/>
  <c r="P63" i="42"/>
  <c r="P64" i="42"/>
  <c r="P65" i="42"/>
  <c r="P66" i="42"/>
  <c r="P67" i="42"/>
  <c r="P68" i="42"/>
  <c r="P69" i="42"/>
  <c r="P70" i="42"/>
  <c r="P72" i="42"/>
  <c r="P76" i="42"/>
  <c r="P78" i="42"/>
  <c r="P79" i="42"/>
  <c r="P81" i="42"/>
  <c r="P82" i="42"/>
  <c r="P83" i="42"/>
  <c r="P84" i="42"/>
  <c r="P85" i="42"/>
  <c r="P86" i="42"/>
  <c r="P87" i="42"/>
  <c r="P88" i="42"/>
  <c r="P89" i="42"/>
  <c r="P90" i="42"/>
  <c r="P91" i="42"/>
  <c r="P92" i="42"/>
  <c r="P93" i="42"/>
  <c r="P94" i="42"/>
  <c r="P95" i="42"/>
  <c r="P96" i="42"/>
  <c r="P100" i="42"/>
  <c r="P101" i="42"/>
  <c r="P102" i="42"/>
  <c r="P103" i="42"/>
  <c r="P104" i="42"/>
  <c r="P105" i="42"/>
  <c r="P106" i="42"/>
  <c r="P107" i="42"/>
  <c r="P108" i="42"/>
  <c r="P109" i="42"/>
  <c r="P110" i="42"/>
  <c r="P111" i="42"/>
  <c r="P112" i="42"/>
  <c r="P114" i="42"/>
  <c r="P115" i="42"/>
  <c r="P116" i="42"/>
  <c r="P117" i="42"/>
  <c r="P118" i="42"/>
  <c r="P119" i="42"/>
  <c r="P120" i="42"/>
  <c r="P124" i="42"/>
  <c r="P125" i="42"/>
  <c r="P126" i="42"/>
  <c r="P127" i="42"/>
  <c r="P128" i="42"/>
  <c r="P129" i="42"/>
  <c r="P130" i="42"/>
  <c r="P131" i="42"/>
  <c r="P132" i="42"/>
  <c r="P133" i="42"/>
  <c r="P134" i="42"/>
  <c r="P135" i="42"/>
  <c r="P136" i="42"/>
  <c r="P137" i="42"/>
  <c r="P138" i="42"/>
  <c r="P140" i="42"/>
  <c r="P141" i="42"/>
  <c r="P143" i="42"/>
  <c r="P144" i="42"/>
  <c r="P148" i="42"/>
  <c r="P149" i="42"/>
  <c r="P150" i="42"/>
  <c r="P151" i="42"/>
  <c r="P152" i="42"/>
  <c r="P153" i="42"/>
  <c r="P154" i="42"/>
  <c r="P156" i="42"/>
  <c r="P157" i="42"/>
  <c r="P158" i="42"/>
  <c r="P159" i="42"/>
  <c r="P160" i="42"/>
  <c r="P161" i="42"/>
  <c r="P162" i="42"/>
  <c r="P163" i="42"/>
  <c r="P164" i="42"/>
  <c r="P165" i="42"/>
  <c r="P166" i="42"/>
  <c r="P167" i="42"/>
  <c r="P168" i="42"/>
  <c r="P172" i="42"/>
  <c r="P173" i="42"/>
  <c r="P174" i="42"/>
  <c r="P175" i="42"/>
  <c r="P176" i="42"/>
  <c r="P177" i="42"/>
  <c r="P178" i="42"/>
  <c r="P179" i="42"/>
  <c r="P180" i="42"/>
  <c r="P181" i="42"/>
  <c r="P182" i="42"/>
  <c r="P184" i="42"/>
  <c r="P185" i="42"/>
  <c r="P186" i="42"/>
  <c r="P187" i="42"/>
  <c r="P188" i="42"/>
  <c r="P190" i="42"/>
  <c r="P191" i="42"/>
  <c r="P196" i="42"/>
  <c r="P197" i="42"/>
  <c r="P198" i="42"/>
  <c r="P199" i="42"/>
  <c r="P200" i="42"/>
  <c r="P201" i="42"/>
  <c r="P202" i="42"/>
  <c r="P203" i="42"/>
  <c r="P204" i="42"/>
  <c r="P205" i="42"/>
  <c r="P206" i="42"/>
  <c r="P207" i="42"/>
  <c r="P208" i="42"/>
  <c r="P209" i="42"/>
  <c r="P210" i="42"/>
  <c r="P214" i="42"/>
  <c r="P215" i="42"/>
  <c r="P216" i="42"/>
  <c r="P217" i="42"/>
  <c r="P218" i="42"/>
  <c r="P219" i="42"/>
  <c r="P220" i="42"/>
  <c r="P221" i="42"/>
  <c r="P222" i="42"/>
  <c r="P223" i="42"/>
  <c r="P224" i="42"/>
  <c r="P225" i="42"/>
  <c r="P226" i="42"/>
  <c r="P227" i="42"/>
  <c r="P230" i="42"/>
  <c r="P231" i="42"/>
  <c r="P233" i="42"/>
  <c r="P234" i="42"/>
  <c r="P235" i="42"/>
  <c r="P236" i="42"/>
  <c r="P241" i="42"/>
  <c r="P243" i="42"/>
  <c r="P245" i="42"/>
  <c r="P247" i="42"/>
  <c r="P249" i="42"/>
  <c r="P250" i="42"/>
  <c r="P251" i="42"/>
  <c r="P252" i="42"/>
  <c r="P253" i="42"/>
  <c r="P254" i="42"/>
  <c r="P255" i="42"/>
  <c r="P256" i="42"/>
  <c r="P257" i="42"/>
  <c r="P258" i="42"/>
  <c r="P259" i="42"/>
  <c r="P260" i="42"/>
  <c r="P261" i="42"/>
  <c r="P265" i="42"/>
  <c r="P266" i="42"/>
  <c r="P267" i="42"/>
  <c r="P268" i="42"/>
  <c r="P269" i="42"/>
  <c r="P270" i="42"/>
  <c r="P271" i="42"/>
  <c r="P272" i="42"/>
  <c r="P273" i="42"/>
  <c r="P274" i="42"/>
  <c r="P275" i="42"/>
  <c r="P276" i="42"/>
  <c r="P277" i="42"/>
  <c r="P278" i="42"/>
  <c r="P279" i="42"/>
  <c r="P280" i="42"/>
  <c r="P281" i="42"/>
  <c r="P282" i="42"/>
  <c r="P283" i="42"/>
  <c r="P284" i="42"/>
  <c r="P285" i="42"/>
  <c r="P289" i="42"/>
  <c r="P290" i="42"/>
  <c r="P291" i="42"/>
  <c r="P292" i="42"/>
  <c r="P293" i="42"/>
  <c r="P294" i="42"/>
  <c r="P295" i="42"/>
  <c r="P296" i="42"/>
  <c r="P297" i="42"/>
  <c r="P298" i="42"/>
  <c r="P299" i="42"/>
  <c r="P300" i="42"/>
  <c r="P301" i="42"/>
  <c r="P303" i="42"/>
  <c r="P304" i="42"/>
  <c r="P305" i="42"/>
  <c r="P306" i="42"/>
  <c r="P307" i="42"/>
  <c r="P308" i="42"/>
  <c r="P309" i="42"/>
  <c r="P313" i="42"/>
  <c r="P314" i="42"/>
  <c r="P315" i="42"/>
  <c r="P316" i="42"/>
  <c r="P317" i="42"/>
  <c r="P318" i="42"/>
  <c r="P319" i="42"/>
  <c r="P320" i="42"/>
  <c r="P321" i="42"/>
  <c r="P322" i="42"/>
  <c r="P323" i="42"/>
  <c r="P324" i="42"/>
  <c r="P325" i="42"/>
  <c r="P326" i="42"/>
  <c r="P327" i="42"/>
  <c r="P328" i="42"/>
  <c r="P329" i="42"/>
  <c r="P330" i="42"/>
  <c r="P331" i="42"/>
  <c r="P332" i="42"/>
  <c r="P336" i="42"/>
  <c r="P339" i="42"/>
  <c r="P340" i="42"/>
  <c r="P341" i="42"/>
  <c r="P342" i="42"/>
  <c r="P343" i="42"/>
  <c r="P344" i="42"/>
  <c r="P345" i="42"/>
  <c r="P346" i="42"/>
  <c r="P348" i="42"/>
  <c r="P349" i="42"/>
  <c r="P350" i="42"/>
  <c r="P351" i="42"/>
  <c r="P352" i="42"/>
  <c r="P353" i="42"/>
  <c r="P354" i="42"/>
  <c r="P355" i="42"/>
  <c r="P356" i="42"/>
  <c r="P360" i="42"/>
  <c r="P363" i="42"/>
  <c r="P364" i="42"/>
  <c r="P365" i="42"/>
  <c r="P366" i="42"/>
  <c r="P367" i="42"/>
  <c r="P368" i="42"/>
  <c r="P369" i="42"/>
  <c r="P370" i="42"/>
  <c r="P371" i="42"/>
  <c r="P372" i="42"/>
  <c r="P373" i="42"/>
  <c r="P374" i="42"/>
  <c r="P375" i="42"/>
  <c r="P376" i="42"/>
  <c r="P377" i="42"/>
  <c r="P378" i="42"/>
  <c r="P379" i="42"/>
  <c r="P380" i="42"/>
  <c r="P384" i="42"/>
  <c r="P385" i="42"/>
  <c r="P386" i="42"/>
  <c r="P387" i="42"/>
  <c r="P388" i="42"/>
  <c r="P389" i="42"/>
  <c r="P390" i="42"/>
  <c r="P391" i="42"/>
  <c r="P392" i="42"/>
  <c r="P393" i="42"/>
  <c r="P394" i="42"/>
  <c r="P395" i="42"/>
  <c r="P396" i="42"/>
  <c r="P397" i="42"/>
  <c r="P398" i="42"/>
  <c r="P399" i="42"/>
  <c r="P400" i="42"/>
  <c r="P401" i="42"/>
  <c r="P402" i="42"/>
  <c r="P403" i="42"/>
  <c r="P404" i="42"/>
  <c r="P408" i="42"/>
  <c r="P409" i="42"/>
  <c r="P410" i="42"/>
  <c r="P411" i="42"/>
  <c r="P412" i="42"/>
  <c r="P415" i="42"/>
  <c r="P416" i="42"/>
  <c r="P417" i="42"/>
  <c r="P418" i="42"/>
  <c r="P419" i="42"/>
  <c r="P420" i="42"/>
  <c r="P421" i="42"/>
  <c r="P422" i="42"/>
  <c r="P423" i="42"/>
  <c r="P424" i="42"/>
  <c r="P425" i="42"/>
  <c r="P426" i="42"/>
  <c r="P427" i="42"/>
  <c r="P428" i="42"/>
  <c r="P432" i="42"/>
  <c r="P433" i="42"/>
  <c r="P434" i="42"/>
  <c r="P438" i="42"/>
  <c r="P441" i="42"/>
  <c r="P442" i="42"/>
  <c r="P443" i="42"/>
  <c r="P444" i="42"/>
  <c r="P445" i="42"/>
  <c r="P446" i="42"/>
  <c r="P447" i="42"/>
  <c r="P448" i="42"/>
  <c r="P450" i="42"/>
  <c r="P451" i="42"/>
  <c r="P452" i="42"/>
  <c r="P453" i="42"/>
  <c r="P454" i="42"/>
  <c r="P455" i="42"/>
  <c r="P456" i="42"/>
  <c r="P457" i="42"/>
  <c r="P458" i="42"/>
  <c r="P459" i="42"/>
  <c r="P460" i="42"/>
  <c r="P461" i="42"/>
  <c r="P462" i="42"/>
  <c r="P463" i="42"/>
  <c r="P466" i="42"/>
  <c r="P467" i="42"/>
  <c r="P468" i="42"/>
  <c r="P469" i="42"/>
  <c r="P470" i="42"/>
  <c r="P471" i="42"/>
  <c r="P472" i="42"/>
  <c r="P473" i="42"/>
  <c r="P474" i="42"/>
  <c r="P475" i="42"/>
  <c r="P476" i="42"/>
  <c r="P479" i="42"/>
  <c r="P480" i="42"/>
  <c r="P481" i="42"/>
  <c r="P482" i="42"/>
  <c r="P483" i="42"/>
  <c r="P484" i="42"/>
  <c r="P485" i="42"/>
  <c r="P486" i="42"/>
  <c r="P487" i="42"/>
  <c r="P490" i="42"/>
  <c r="P491" i="42"/>
  <c r="P492" i="42"/>
  <c r="P493" i="42"/>
  <c r="P494" i="42"/>
  <c r="P495" i="42"/>
  <c r="P496" i="42"/>
  <c r="P497" i="42"/>
  <c r="P498" i="42"/>
  <c r="P499" i="42"/>
  <c r="P500" i="42"/>
  <c r="P501" i="42"/>
  <c r="P502" i="42"/>
  <c r="P503" i="42"/>
  <c r="P504" i="42"/>
  <c r="P505" i="42"/>
  <c r="P506" i="42"/>
  <c r="P507" i="42"/>
  <c r="P508" i="42"/>
  <c r="P509" i="42"/>
  <c r="P510" i="42"/>
  <c r="P511" i="42"/>
  <c r="P514" i="42"/>
  <c r="P515" i="42"/>
  <c r="P516" i="42"/>
  <c r="P517" i="42"/>
  <c r="P518" i="42"/>
  <c r="P8" i="43" l="1"/>
  <c r="P12" i="43"/>
  <c r="P13" i="43"/>
  <c r="P15" i="43"/>
  <c r="P16" i="43"/>
  <c r="P18" i="43"/>
  <c r="P19" i="43"/>
  <c r="P20" i="43"/>
  <c r="P21" i="43"/>
  <c r="P22" i="43"/>
  <c r="P24" i="43"/>
  <c r="P25" i="43"/>
  <c r="P27" i="43"/>
  <c r="P28" i="43"/>
  <c r="P29" i="43"/>
  <c r="P30" i="43"/>
  <c r="P31" i="43"/>
  <c r="P32" i="43"/>
  <c r="P33" i="43"/>
  <c r="P34" i="43"/>
  <c r="P35" i="43"/>
  <c r="P36" i="43"/>
  <c r="P37" i="43"/>
  <c r="P38" i="43"/>
  <c r="P40" i="43"/>
  <c r="P41" i="43"/>
  <c r="P42" i="43"/>
  <c r="P43" i="43"/>
  <c r="P44" i="43"/>
  <c r="P45" i="43"/>
  <c r="P46" i="43"/>
  <c r="P47" i="43"/>
  <c r="P48" i="43"/>
  <c r="P49" i="43"/>
  <c r="P50" i="43"/>
  <c r="P51" i="43"/>
  <c r="P52" i="43"/>
  <c r="P53" i="43"/>
  <c r="P54" i="43"/>
  <c r="P56" i="43"/>
  <c r="P57" i="43"/>
  <c r="P58" i="43"/>
  <c r="P60" i="43"/>
  <c r="P61" i="43"/>
  <c r="P62" i="43"/>
  <c r="P63" i="43"/>
  <c r="P64" i="43"/>
  <c r="A66" i="43"/>
  <c r="S326" i="40"/>
  <c r="Q326" i="40"/>
  <c r="P326" i="40"/>
  <c r="O326" i="40"/>
  <c r="N326" i="40"/>
  <c r="M326" i="40"/>
  <c r="L326" i="40"/>
  <c r="K326" i="40"/>
  <c r="J326" i="40"/>
  <c r="R326" i="40"/>
  <c r="S5" i="40"/>
  <c r="R5" i="40"/>
  <c r="Q5" i="40"/>
  <c r="P5" i="40"/>
  <c r="O5" i="40"/>
  <c r="N5" i="40"/>
  <c r="M5" i="40"/>
  <c r="L5" i="40"/>
  <c r="K5" i="40"/>
  <c r="J5" i="40"/>
  <c r="I5" i="40"/>
  <c r="H5" i="40"/>
  <c r="G5" i="40"/>
  <c r="F5" i="40"/>
  <c r="E5" i="40"/>
  <c r="D5" i="40"/>
  <c r="C5" i="40"/>
  <c r="B5" i="40"/>
  <c r="P66" i="43" l="1"/>
  <c r="A69" i="43"/>
  <c r="A67" i="43"/>
  <c r="I326" i="40"/>
  <c r="H326" i="40"/>
  <c r="P67" i="43" l="1"/>
  <c r="P69" i="43"/>
  <c r="A70" i="43"/>
  <c r="P327" i="40"/>
  <c r="Q327" i="40"/>
  <c r="J327" i="40"/>
  <c r="R327" i="40"/>
  <c r="K327" i="40"/>
  <c r="S327" i="40"/>
  <c r="L327" i="40"/>
  <c r="M327" i="40"/>
  <c r="N327" i="40"/>
  <c r="O327" i="40"/>
  <c r="F6" i="40"/>
  <c r="N6" i="40"/>
  <c r="L6" i="40"/>
  <c r="I6" i="40"/>
  <c r="H6" i="40"/>
  <c r="J6" i="40"/>
  <c r="G6" i="40"/>
  <c r="Q6" i="40"/>
  <c r="P6" i="40"/>
  <c r="S6" i="40"/>
  <c r="R6" i="40"/>
  <c r="O6" i="40"/>
  <c r="K6" i="40"/>
  <c r="M6" i="40"/>
  <c r="C6" i="40"/>
  <c r="B6" i="40"/>
  <c r="E6" i="40"/>
  <c r="D6" i="40"/>
  <c r="H327" i="40"/>
  <c r="I327" i="40"/>
  <c r="A72" i="43" l="1"/>
  <c r="P70" i="43"/>
  <c r="I328" i="40"/>
  <c r="H328" i="40"/>
  <c r="R328" i="40"/>
  <c r="P328" i="40"/>
  <c r="K328" i="40"/>
  <c r="S328" i="40"/>
  <c r="M328" i="40"/>
  <c r="N328" i="40"/>
  <c r="O328" i="40"/>
  <c r="Q328" i="40"/>
  <c r="J328" i="40"/>
  <c r="L328" i="40"/>
  <c r="C7" i="40"/>
  <c r="I7" i="40"/>
  <c r="O7" i="40"/>
  <c r="S7" i="40"/>
  <c r="M7" i="40"/>
  <c r="Q7" i="40"/>
  <c r="J7" i="40"/>
  <c r="R7" i="40"/>
  <c r="P7" i="40"/>
  <c r="F7" i="40"/>
  <c r="K7" i="40"/>
  <c r="B7" i="40"/>
  <c r="G7" i="40"/>
  <c r="E7" i="40"/>
  <c r="D7" i="40"/>
  <c r="N7" i="40"/>
  <c r="L7" i="40"/>
  <c r="H7" i="40"/>
  <c r="A73" i="43" l="1"/>
  <c r="P72" i="43"/>
  <c r="I329" i="40"/>
  <c r="O8" i="40"/>
  <c r="R329" i="40"/>
  <c r="M329" i="40"/>
  <c r="L329" i="40"/>
  <c r="Q329" i="40"/>
  <c r="K329" i="40"/>
  <c r="S329" i="40"/>
  <c r="J329" i="40"/>
  <c r="P329" i="40"/>
  <c r="O329" i="40"/>
  <c r="N329" i="40"/>
  <c r="F8" i="40"/>
  <c r="N8" i="40"/>
  <c r="G8" i="40"/>
  <c r="B8" i="40"/>
  <c r="I8" i="40"/>
  <c r="H8" i="40"/>
  <c r="Q8" i="40"/>
  <c r="J8" i="40"/>
  <c r="R8" i="40"/>
  <c r="D8" i="40"/>
  <c r="K8" i="40"/>
  <c r="C8" i="40"/>
  <c r="M8" i="40"/>
  <c r="S8" i="40"/>
  <c r="E8" i="40"/>
  <c r="L8" i="40"/>
  <c r="P8" i="40"/>
  <c r="H329" i="40"/>
  <c r="P73" i="43" l="1"/>
  <c r="A74" i="43"/>
  <c r="H9" i="40"/>
  <c r="J330" i="40"/>
  <c r="R330" i="40"/>
  <c r="O330" i="40"/>
  <c r="N330" i="40"/>
  <c r="M330" i="40"/>
  <c r="P330" i="40"/>
  <c r="Q330" i="40"/>
  <c r="S330" i="40"/>
  <c r="K330" i="40"/>
  <c r="L330" i="40"/>
  <c r="I330" i="40"/>
  <c r="H330" i="40"/>
  <c r="E9" i="40"/>
  <c r="L9" i="40"/>
  <c r="Q9" i="40"/>
  <c r="C9" i="40"/>
  <c r="I9" i="40"/>
  <c r="K9" i="40"/>
  <c r="D9" i="40"/>
  <c r="G9" i="40"/>
  <c r="P9" i="40"/>
  <c r="N9" i="40"/>
  <c r="S9" i="40"/>
  <c r="J9" i="40"/>
  <c r="O9" i="40"/>
  <c r="M9" i="40"/>
  <c r="F9" i="40"/>
  <c r="J10" i="40"/>
  <c r="R9" i="40"/>
  <c r="E10" i="40"/>
  <c r="R10" i="40"/>
  <c r="B9" i="40"/>
  <c r="N10" i="40"/>
  <c r="A75" i="43" l="1"/>
  <c r="P74" i="43"/>
  <c r="I10" i="40"/>
  <c r="G10" i="40"/>
  <c r="Q10" i="40"/>
  <c r="L10" i="40"/>
  <c r="H10" i="40"/>
  <c r="D10" i="40"/>
  <c r="C10" i="40"/>
  <c r="F10" i="40"/>
  <c r="O10" i="40"/>
  <c r="B10" i="40"/>
  <c r="M10" i="40"/>
  <c r="S10" i="40"/>
  <c r="K10" i="40"/>
  <c r="P10" i="40"/>
  <c r="H331" i="40"/>
  <c r="N331" i="40"/>
  <c r="S331" i="40"/>
  <c r="L331" i="40"/>
  <c r="O331" i="40"/>
  <c r="P331" i="40"/>
  <c r="R331" i="40"/>
  <c r="Q331" i="40"/>
  <c r="K331" i="40"/>
  <c r="M331" i="40"/>
  <c r="J331" i="40"/>
  <c r="I331" i="40"/>
  <c r="A76" i="43" l="1"/>
  <c r="P75" i="43"/>
  <c r="G11" i="40"/>
  <c r="P11" i="40"/>
  <c r="S11" i="40"/>
  <c r="R11" i="40"/>
  <c r="M11" i="40"/>
  <c r="K11" i="40"/>
  <c r="D11" i="40"/>
  <c r="C11" i="40"/>
  <c r="Q11" i="40"/>
  <c r="N11" i="40"/>
  <c r="E11" i="40"/>
  <c r="I11" i="40"/>
  <c r="F11" i="40"/>
  <c r="L11" i="40"/>
  <c r="B11" i="40"/>
  <c r="O11" i="40"/>
  <c r="J11" i="40"/>
  <c r="H11" i="40"/>
  <c r="R332" i="40"/>
  <c r="H332" i="40"/>
  <c r="L332" i="40"/>
  <c r="J333" i="40"/>
  <c r="N333" i="40"/>
  <c r="Q333" i="40"/>
  <c r="K332" i="40"/>
  <c r="R333" i="40"/>
  <c r="I332" i="40"/>
  <c r="Q332" i="40"/>
  <c r="P332" i="40"/>
  <c r="I333" i="40"/>
  <c r="P333" i="40"/>
  <c r="S332" i="40"/>
  <c r="P76" i="43" l="1"/>
  <c r="A77" i="43"/>
  <c r="H333" i="40"/>
  <c r="S12" i="40"/>
  <c r="D12" i="40"/>
  <c r="I12" i="40"/>
  <c r="R12" i="40"/>
  <c r="E12" i="40"/>
  <c r="P12" i="40"/>
  <c r="L12" i="40"/>
  <c r="H12" i="40"/>
  <c r="F12" i="40"/>
  <c r="K12" i="40"/>
  <c r="G12" i="40"/>
  <c r="Q12" i="40"/>
  <c r="J12" i="40"/>
  <c r="O12" i="40"/>
  <c r="C12" i="40"/>
  <c r="N12" i="40"/>
  <c r="A78" i="43" l="1"/>
  <c r="P77" i="43"/>
  <c r="N13" i="40"/>
  <c r="F13" i="40"/>
  <c r="Q13" i="40"/>
  <c r="H13" i="40"/>
  <c r="D13" i="40"/>
  <c r="C13" i="40"/>
  <c r="O13" i="40"/>
  <c r="J13" i="40"/>
  <c r="I13" i="40"/>
  <c r="H334" i="40"/>
  <c r="O334" i="40"/>
  <c r="N334" i="40"/>
  <c r="I334" i="40"/>
  <c r="P334" i="40"/>
  <c r="M334" i="40"/>
  <c r="J14" i="40"/>
  <c r="D15" i="40"/>
  <c r="G326" i="40"/>
  <c r="F326" i="40"/>
  <c r="E326" i="40"/>
  <c r="D326" i="40"/>
  <c r="B326" i="40"/>
  <c r="E342" i="34"/>
  <c r="F342" i="34"/>
  <c r="G342" i="34"/>
  <c r="H342" i="34"/>
  <c r="I342" i="34"/>
  <c r="E343" i="34"/>
  <c r="F343" i="34"/>
  <c r="G343" i="34"/>
  <c r="H343" i="34"/>
  <c r="I343" i="34"/>
  <c r="E344" i="34"/>
  <c r="F344" i="34"/>
  <c r="G344" i="34"/>
  <c r="H344" i="34"/>
  <c r="I344" i="34"/>
  <c r="E345" i="34"/>
  <c r="F345" i="34"/>
  <c r="G345" i="34"/>
  <c r="H345" i="34"/>
  <c r="I345" i="34"/>
  <c r="E346" i="34"/>
  <c r="F346" i="34"/>
  <c r="G346" i="34"/>
  <c r="H346" i="34"/>
  <c r="I346" i="34"/>
  <c r="E347" i="34"/>
  <c r="F347" i="34"/>
  <c r="G347" i="34"/>
  <c r="H347" i="34"/>
  <c r="I347" i="34"/>
  <c r="E348" i="34"/>
  <c r="F348" i="34"/>
  <c r="G348" i="34"/>
  <c r="H348" i="34"/>
  <c r="I348" i="34"/>
  <c r="E349" i="34"/>
  <c r="F349" i="34"/>
  <c r="G349" i="34"/>
  <c r="H349" i="34"/>
  <c r="I349" i="34"/>
  <c r="E350" i="34"/>
  <c r="F350" i="34"/>
  <c r="G350" i="34"/>
  <c r="H350" i="34"/>
  <c r="I350" i="34"/>
  <c r="E351" i="34"/>
  <c r="F351" i="34"/>
  <c r="G351" i="34"/>
  <c r="H351" i="34"/>
  <c r="I351" i="34"/>
  <c r="E352" i="34"/>
  <c r="F352" i="34"/>
  <c r="G352" i="34"/>
  <c r="H352" i="34"/>
  <c r="I352" i="34"/>
  <c r="E353" i="34"/>
  <c r="F353" i="34"/>
  <c r="G353" i="34"/>
  <c r="H353" i="34"/>
  <c r="I353" i="34"/>
  <c r="E354" i="34"/>
  <c r="F354" i="34"/>
  <c r="G354" i="34"/>
  <c r="H354" i="34"/>
  <c r="I354" i="34"/>
  <c r="E355" i="34"/>
  <c r="F355" i="34"/>
  <c r="G355" i="34"/>
  <c r="H355" i="34"/>
  <c r="I355" i="34"/>
  <c r="E356" i="34"/>
  <c r="F356" i="34"/>
  <c r="G356" i="34"/>
  <c r="H356" i="34"/>
  <c r="I356" i="34"/>
  <c r="E357" i="34"/>
  <c r="F357" i="34"/>
  <c r="G357" i="34"/>
  <c r="H357" i="34"/>
  <c r="I357" i="34"/>
  <c r="E358" i="34"/>
  <c r="F358" i="34"/>
  <c r="G358" i="34"/>
  <c r="H358" i="34"/>
  <c r="I358" i="34"/>
  <c r="E359" i="34"/>
  <c r="F359" i="34"/>
  <c r="G359" i="34"/>
  <c r="H359" i="34"/>
  <c r="I359" i="34"/>
  <c r="E360" i="34"/>
  <c r="F360" i="34"/>
  <c r="G360" i="34"/>
  <c r="H360" i="34"/>
  <c r="I360" i="34"/>
  <c r="E361" i="34"/>
  <c r="F361" i="34"/>
  <c r="G361" i="34"/>
  <c r="H361" i="34"/>
  <c r="I361" i="34"/>
  <c r="E362" i="34"/>
  <c r="F362" i="34"/>
  <c r="G362" i="34"/>
  <c r="H362" i="34"/>
  <c r="I362" i="34"/>
  <c r="E363" i="34"/>
  <c r="F363" i="34"/>
  <c r="G363" i="34"/>
  <c r="H363" i="34"/>
  <c r="I363" i="34"/>
  <c r="E364" i="34"/>
  <c r="F364" i="34"/>
  <c r="G364" i="34"/>
  <c r="H364" i="34"/>
  <c r="I364" i="34"/>
  <c r="E365" i="34"/>
  <c r="F365" i="34"/>
  <c r="G365" i="34"/>
  <c r="H365" i="34"/>
  <c r="I365" i="34"/>
  <c r="E366" i="34"/>
  <c r="F366" i="34"/>
  <c r="G366" i="34"/>
  <c r="H366" i="34"/>
  <c r="I366" i="34"/>
  <c r="E367" i="34"/>
  <c r="F367" i="34"/>
  <c r="G367" i="34"/>
  <c r="H367" i="34"/>
  <c r="I367" i="34"/>
  <c r="E368" i="34"/>
  <c r="F368" i="34"/>
  <c r="G368" i="34"/>
  <c r="H368" i="34"/>
  <c r="I368" i="34"/>
  <c r="E369" i="34"/>
  <c r="F369" i="34"/>
  <c r="G369" i="34"/>
  <c r="H369" i="34"/>
  <c r="I369" i="34"/>
  <c r="E370" i="34"/>
  <c r="F370" i="34"/>
  <c r="G370" i="34"/>
  <c r="H370" i="34"/>
  <c r="I370" i="34"/>
  <c r="E371" i="34"/>
  <c r="F371" i="34"/>
  <c r="G371" i="34"/>
  <c r="H371" i="34"/>
  <c r="I371" i="34"/>
  <c r="E372" i="34"/>
  <c r="F372" i="34"/>
  <c r="G372" i="34"/>
  <c r="H372" i="34"/>
  <c r="I372" i="34"/>
  <c r="E373" i="34"/>
  <c r="F373" i="34"/>
  <c r="G373" i="34"/>
  <c r="H373" i="34"/>
  <c r="I373" i="34"/>
  <c r="E374" i="34"/>
  <c r="F374" i="34"/>
  <c r="G374" i="34"/>
  <c r="H374" i="34"/>
  <c r="I374" i="34"/>
  <c r="E375" i="34"/>
  <c r="F375" i="34"/>
  <c r="G375" i="34"/>
  <c r="H375" i="34"/>
  <c r="I375" i="34"/>
  <c r="I341" i="34"/>
  <c r="H341" i="34"/>
  <c r="G341" i="34"/>
  <c r="F341" i="34"/>
  <c r="E341" i="34"/>
  <c r="E318" i="34"/>
  <c r="F318" i="34"/>
  <c r="G318" i="34"/>
  <c r="H318" i="34"/>
  <c r="I318" i="34"/>
  <c r="E319" i="34"/>
  <c r="F319" i="34"/>
  <c r="G319" i="34"/>
  <c r="H319" i="34"/>
  <c r="I319" i="34"/>
  <c r="E320" i="34"/>
  <c r="F320" i="34"/>
  <c r="G320" i="34"/>
  <c r="H320" i="34"/>
  <c r="I320" i="34"/>
  <c r="E321" i="34"/>
  <c r="F321" i="34"/>
  <c r="G321" i="34"/>
  <c r="H321" i="34"/>
  <c r="I321" i="34"/>
  <c r="E322" i="34"/>
  <c r="F322" i="34"/>
  <c r="G322" i="34"/>
  <c r="H322" i="34"/>
  <c r="I322" i="34"/>
  <c r="E323" i="34"/>
  <c r="F323" i="34"/>
  <c r="G323" i="34"/>
  <c r="H323" i="34"/>
  <c r="I323" i="34"/>
  <c r="E324" i="34"/>
  <c r="F324" i="34"/>
  <c r="G324" i="34"/>
  <c r="H324" i="34"/>
  <c r="I324" i="34"/>
  <c r="E325" i="34"/>
  <c r="F325" i="34"/>
  <c r="G325" i="34"/>
  <c r="H325" i="34"/>
  <c r="I325" i="34"/>
  <c r="E326" i="34"/>
  <c r="F326" i="34"/>
  <c r="G326" i="34"/>
  <c r="H326" i="34"/>
  <c r="I326" i="34"/>
  <c r="E327" i="34"/>
  <c r="F327" i="34"/>
  <c r="G327" i="34"/>
  <c r="H327" i="34"/>
  <c r="I327" i="34"/>
  <c r="E328" i="34"/>
  <c r="F328" i="34"/>
  <c r="G328" i="34"/>
  <c r="H328" i="34"/>
  <c r="I328" i="34"/>
  <c r="E329" i="34"/>
  <c r="F329" i="34"/>
  <c r="G329" i="34"/>
  <c r="H329" i="34"/>
  <c r="I329" i="34"/>
  <c r="E330" i="34"/>
  <c r="F330" i="34"/>
  <c r="G330" i="34"/>
  <c r="H330" i="34"/>
  <c r="I330" i="34"/>
  <c r="E331" i="34"/>
  <c r="F331" i="34"/>
  <c r="G331" i="34"/>
  <c r="H331" i="34"/>
  <c r="I331" i="34"/>
  <c r="E332" i="34"/>
  <c r="F332" i="34"/>
  <c r="G332" i="34"/>
  <c r="H332" i="34"/>
  <c r="I332" i="34"/>
  <c r="E333" i="34"/>
  <c r="F333" i="34"/>
  <c r="G333" i="34"/>
  <c r="H333" i="34"/>
  <c r="I333" i="34"/>
  <c r="E334" i="34"/>
  <c r="F334" i="34"/>
  <c r="G334" i="34"/>
  <c r="H334" i="34"/>
  <c r="I334" i="34"/>
  <c r="E335" i="34"/>
  <c r="F335" i="34"/>
  <c r="G335" i="34"/>
  <c r="H335" i="34"/>
  <c r="I335" i="34"/>
  <c r="E336" i="34"/>
  <c r="F336" i="34"/>
  <c r="G336" i="34"/>
  <c r="H336" i="34"/>
  <c r="I336" i="34"/>
  <c r="E337" i="34"/>
  <c r="F337" i="34"/>
  <c r="G337" i="34"/>
  <c r="H337" i="34"/>
  <c r="I337" i="34"/>
  <c r="I317" i="34"/>
  <c r="H317" i="34"/>
  <c r="G317" i="34"/>
  <c r="F317" i="34"/>
  <c r="E317"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41" i="34"/>
  <c r="C318" i="34"/>
  <c r="C319" i="34"/>
  <c r="C320" i="34"/>
  <c r="C321" i="34"/>
  <c r="C322" i="34"/>
  <c r="C323" i="34"/>
  <c r="C324" i="34"/>
  <c r="C325" i="34"/>
  <c r="C326" i="34"/>
  <c r="C327" i="34"/>
  <c r="C328" i="34"/>
  <c r="C329" i="34"/>
  <c r="C330" i="34"/>
  <c r="C331" i="34"/>
  <c r="C332" i="34"/>
  <c r="C333" i="34"/>
  <c r="C334" i="34"/>
  <c r="C335" i="34"/>
  <c r="C336" i="34"/>
  <c r="C337" i="34"/>
  <c r="C317" i="34"/>
  <c r="B334" i="33"/>
  <c r="I301" i="34"/>
  <c r="G334" i="33"/>
  <c r="F334" i="33"/>
  <c r="E334" i="33"/>
  <c r="D334" i="33"/>
  <c r="D285" i="34"/>
  <c r="E285" i="34"/>
  <c r="F285" i="34"/>
  <c r="G285" i="34"/>
  <c r="H285" i="34"/>
  <c r="I285" i="34"/>
  <c r="D286" i="34"/>
  <c r="E286" i="34"/>
  <c r="F286" i="34"/>
  <c r="G286" i="34"/>
  <c r="H286" i="34"/>
  <c r="I286" i="34"/>
  <c r="D287" i="34"/>
  <c r="E287" i="34"/>
  <c r="F287" i="34"/>
  <c r="G287" i="34"/>
  <c r="H287" i="34"/>
  <c r="I287" i="34"/>
  <c r="D288" i="34"/>
  <c r="E288" i="34"/>
  <c r="F288" i="34"/>
  <c r="G288" i="34"/>
  <c r="H288" i="34"/>
  <c r="I288" i="34"/>
  <c r="D289" i="34"/>
  <c r="E289" i="34"/>
  <c r="F289" i="34"/>
  <c r="G289" i="34"/>
  <c r="H289" i="34"/>
  <c r="I289" i="34"/>
  <c r="D290" i="34"/>
  <c r="E290" i="34"/>
  <c r="F290" i="34"/>
  <c r="G290" i="34"/>
  <c r="H290" i="34"/>
  <c r="I290" i="34"/>
  <c r="D291" i="34"/>
  <c r="E291" i="34"/>
  <c r="F291" i="34"/>
  <c r="G291" i="34"/>
  <c r="H291" i="34"/>
  <c r="I291" i="34"/>
  <c r="D292" i="34"/>
  <c r="E292" i="34"/>
  <c r="F292" i="34"/>
  <c r="G292" i="34"/>
  <c r="H292" i="34"/>
  <c r="I292" i="34"/>
  <c r="D293" i="34"/>
  <c r="E293" i="34"/>
  <c r="F293" i="34"/>
  <c r="G293" i="34"/>
  <c r="H293" i="34"/>
  <c r="I293" i="34"/>
  <c r="D294" i="34"/>
  <c r="E294" i="34"/>
  <c r="F294" i="34"/>
  <c r="G294" i="34"/>
  <c r="H294" i="34"/>
  <c r="I294" i="34"/>
  <c r="D295" i="34"/>
  <c r="E295" i="34"/>
  <c r="F295" i="34"/>
  <c r="G295" i="34"/>
  <c r="H295" i="34"/>
  <c r="I295" i="34"/>
  <c r="D296" i="34"/>
  <c r="E296" i="34"/>
  <c r="F296" i="34"/>
  <c r="G296" i="34"/>
  <c r="H296" i="34"/>
  <c r="I296" i="34"/>
  <c r="D297" i="34"/>
  <c r="E297" i="34"/>
  <c r="F297" i="34"/>
  <c r="G297" i="34"/>
  <c r="H297" i="34"/>
  <c r="I297" i="34"/>
  <c r="D298" i="34"/>
  <c r="E298" i="34"/>
  <c r="F298" i="34"/>
  <c r="G298" i="34"/>
  <c r="H298" i="34"/>
  <c r="I298" i="34"/>
  <c r="D299" i="34"/>
  <c r="E299" i="34"/>
  <c r="F299" i="34"/>
  <c r="G299" i="34"/>
  <c r="H299" i="34"/>
  <c r="I299" i="34"/>
  <c r="D300" i="34"/>
  <c r="E300" i="34"/>
  <c r="F300" i="34"/>
  <c r="G300" i="34"/>
  <c r="H300" i="34"/>
  <c r="I300" i="34"/>
  <c r="D301" i="34"/>
  <c r="E301" i="34"/>
  <c r="F301" i="34"/>
  <c r="G301" i="34"/>
  <c r="H301" i="34"/>
  <c r="D302" i="34"/>
  <c r="E302" i="34"/>
  <c r="F302" i="34"/>
  <c r="G302" i="34"/>
  <c r="H302" i="34"/>
  <c r="I302" i="34"/>
  <c r="D303" i="34"/>
  <c r="E303" i="34"/>
  <c r="F303" i="34"/>
  <c r="G303" i="34"/>
  <c r="H303" i="34"/>
  <c r="I303" i="34"/>
  <c r="D304" i="34"/>
  <c r="E304" i="34"/>
  <c r="F304" i="34"/>
  <c r="G304" i="34"/>
  <c r="H304" i="34"/>
  <c r="I304" i="34"/>
  <c r="D305" i="34"/>
  <c r="E305" i="34"/>
  <c r="F305" i="34"/>
  <c r="G305" i="34"/>
  <c r="H305" i="34"/>
  <c r="I305" i="34"/>
  <c r="D306" i="34"/>
  <c r="E306" i="34"/>
  <c r="F306" i="34"/>
  <c r="G306" i="34"/>
  <c r="H306" i="34"/>
  <c r="I306" i="34"/>
  <c r="D307" i="34"/>
  <c r="E307" i="34"/>
  <c r="F307" i="34"/>
  <c r="G307" i="34"/>
  <c r="H307" i="34"/>
  <c r="I307" i="34"/>
  <c r="D308" i="34"/>
  <c r="E308" i="34"/>
  <c r="F308" i="34"/>
  <c r="G308" i="34"/>
  <c r="H308" i="34"/>
  <c r="I308" i="34"/>
  <c r="D309" i="34"/>
  <c r="E309" i="34"/>
  <c r="F309" i="34"/>
  <c r="G309" i="34"/>
  <c r="H309" i="34"/>
  <c r="I309" i="34"/>
  <c r="D310" i="34"/>
  <c r="E310" i="34"/>
  <c r="F310" i="34"/>
  <c r="G310" i="34"/>
  <c r="H310" i="34"/>
  <c r="I310" i="34"/>
  <c r="D311" i="34"/>
  <c r="E311" i="34"/>
  <c r="F311" i="34"/>
  <c r="G311" i="34"/>
  <c r="H311" i="34"/>
  <c r="I311" i="34"/>
  <c r="I284" i="34"/>
  <c r="H284" i="34"/>
  <c r="G284" i="34"/>
  <c r="F284" i="34"/>
  <c r="E284" i="34"/>
  <c r="D284" i="34"/>
  <c r="D228" i="34"/>
  <c r="E228" i="34"/>
  <c r="F228" i="34"/>
  <c r="G228" i="34"/>
  <c r="H228" i="34"/>
  <c r="I228" i="34"/>
  <c r="D229" i="34"/>
  <c r="E229" i="34"/>
  <c r="F229" i="34"/>
  <c r="G229" i="34"/>
  <c r="H229" i="34"/>
  <c r="I229" i="34"/>
  <c r="D230" i="34"/>
  <c r="E230" i="34"/>
  <c r="F230" i="34"/>
  <c r="G230" i="34"/>
  <c r="H230" i="34"/>
  <c r="I230" i="34"/>
  <c r="D231" i="34"/>
  <c r="E231" i="34"/>
  <c r="F231" i="34"/>
  <c r="G231" i="34"/>
  <c r="H231" i="34"/>
  <c r="I231" i="34"/>
  <c r="D232" i="34"/>
  <c r="E232" i="34"/>
  <c r="F232" i="34"/>
  <c r="G232" i="34"/>
  <c r="H232" i="34"/>
  <c r="I232" i="34"/>
  <c r="D233" i="34"/>
  <c r="E233" i="34"/>
  <c r="F233" i="34"/>
  <c r="G233" i="34"/>
  <c r="H233" i="34"/>
  <c r="I233" i="34"/>
  <c r="D234" i="34"/>
  <c r="E234" i="34"/>
  <c r="F234" i="34"/>
  <c r="G234" i="34"/>
  <c r="H234" i="34"/>
  <c r="I234" i="34"/>
  <c r="D235" i="34"/>
  <c r="E235" i="34"/>
  <c r="F235" i="34"/>
  <c r="G235" i="34"/>
  <c r="H235" i="34"/>
  <c r="I235" i="34"/>
  <c r="D236" i="34"/>
  <c r="E236" i="34"/>
  <c r="F236" i="34"/>
  <c r="G236" i="34"/>
  <c r="H236" i="34"/>
  <c r="I236" i="34"/>
  <c r="D237" i="34"/>
  <c r="E237" i="34"/>
  <c r="F237" i="34"/>
  <c r="G237" i="34"/>
  <c r="H237" i="34"/>
  <c r="I237" i="34"/>
  <c r="D238" i="34"/>
  <c r="E238" i="34"/>
  <c r="F238" i="34"/>
  <c r="G238" i="34"/>
  <c r="H238" i="34"/>
  <c r="I238" i="34"/>
  <c r="D239" i="34"/>
  <c r="E239" i="34"/>
  <c r="F239" i="34"/>
  <c r="G239" i="34"/>
  <c r="H239" i="34"/>
  <c r="I239" i="34"/>
  <c r="D240" i="34"/>
  <c r="E240" i="34"/>
  <c r="F240" i="34"/>
  <c r="G240" i="34"/>
  <c r="H240" i="34"/>
  <c r="I240" i="34"/>
  <c r="D241" i="34"/>
  <c r="E241" i="34"/>
  <c r="F241" i="34"/>
  <c r="G241" i="34"/>
  <c r="H241" i="34"/>
  <c r="I241" i="34"/>
  <c r="D242" i="34"/>
  <c r="E242" i="34"/>
  <c r="F242" i="34"/>
  <c r="G242" i="34"/>
  <c r="H242" i="34"/>
  <c r="I242" i="34"/>
  <c r="D243" i="34"/>
  <c r="E243" i="34"/>
  <c r="F243" i="34"/>
  <c r="G243" i="34"/>
  <c r="H243" i="34"/>
  <c r="I243" i="34"/>
  <c r="D244" i="34"/>
  <c r="E244" i="34"/>
  <c r="F244" i="34"/>
  <c r="G244" i="34"/>
  <c r="H244" i="34"/>
  <c r="I244" i="34"/>
  <c r="D245" i="34"/>
  <c r="E245" i="34"/>
  <c r="F245" i="34"/>
  <c r="G245" i="34"/>
  <c r="H245" i="34"/>
  <c r="I245" i="34"/>
  <c r="D246" i="34"/>
  <c r="E246" i="34"/>
  <c r="F246" i="34"/>
  <c r="G246" i="34"/>
  <c r="H246" i="34"/>
  <c r="I246" i="34"/>
  <c r="D247" i="34"/>
  <c r="E247" i="34"/>
  <c r="F247" i="34"/>
  <c r="G247" i="34"/>
  <c r="H247" i="34"/>
  <c r="I247" i="34"/>
  <c r="D248" i="34"/>
  <c r="E248" i="34"/>
  <c r="F248" i="34"/>
  <c r="G248" i="34"/>
  <c r="H248" i="34"/>
  <c r="I248" i="34"/>
  <c r="D249" i="34"/>
  <c r="E249" i="34"/>
  <c r="F249" i="34"/>
  <c r="G249" i="34"/>
  <c r="H249" i="34"/>
  <c r="I249" i="34"/>
  <c r="D250" i="34"/>
  <c r="E250" i="34"/>
  <c r="F250" i="34"/>
  <c r="G250" i="34"/>
  <c r="H250" i="34"/>
  <c r="I250" i="34"/>
  <c r="D251" i="34"/>
  <c r="E251" i="34"/>
  <c r="F251" i="34"/>
  <c r="G251" i="34"/>
  <c r="H251" i="34"/>
  <c r="I251" i="34"/>
  <c r="D252" i="34"/>
  <c r="E252" i="34"/>
  <c r="F252" i="34"/>
  <c r="G252" i="34"/>
  <c r="H252" i="34"/>
  <c r="I252" i="34"/>
  <c r="D253" i="34"/>
  <c r="E253" i="34"/>
  <c r="F253" i="34"/>
  <c r="G253" i="34"/>
  <c r="H253" i="34"/>
  <c r="I253" i="34"/>
  <c r="D254" i="34"/>
  <c r="E254" i="34"/>
  <c r="F254" i="34"/>
  <c r="G254" i="34"/>
  <c r="H254" i="34"/>
  <c r="I254" i="34"/>
  <c r="D255" i="34"/>
  <c r="E255" i="34"/>
  <c r="F255" i="34"/>
  <c r="G255" i="34"/>
  <c r="H255" i="34"/>
  <c r="I255" i="34"/>
  <c r="D256" i="34"/>
  <c r="E256" i="34"/>
  <c r="F256" i="34"/>
  <c r="G256" i="34"/>
  <c r="H256" i="34"/>
  <c r="I256" i="34"/>
  <c r="D257" i="34"/>
  <c r="E257" i="34"/>
  <c r="F257" i="34"/>
  <c r="G257" i="34"/>
  <c r="H257" i="34"/>
  <c r="I257" i="34"/>
  <c r="D258" i="34"/>
  <c r="E258" i="34"/>
  <c r="F258" i="34"/>
  <c r="G258" i="34"/>
  <c r="H258" i="34"/>
  <c r="I258" i="34"/>
  <c r="D259" i="34"/>
  <c r="E259" i="34"/>
  <c r="F259" i="34"/>
  <c r="G259" i="34"/>
  <c r="H259" i="34"/>
  <c r="I259" i="34"/>
  <c r="D260" i="34"/>
  <c r="E260" i="34"/>
  <c r="F260" i="34"/>
  <c r="G260" i="34"/>
  <c r="H260" i="34"/>
  <c r="I260" i="34"/>
  <c r="D261" i="34"/>
  <c r="E261" i="34"/>
  <c r="F261" i="34"/>
  <c r="G261" i="34"/>
  <c r="H261" i="34"/>
  <c r="I261" i="34"/>
  <c r="D262" i="34"/>
  <c r="E262" i="34"/>
  <c r="F262" i="34"/>
  <c r="G262" i="34"/>
  <c r="H262" i="34"/>
  <c r="I262" i="34"/>
  <c r="D263" i="34"/>
  <c r="E263" i="34"/>
  <c r="F263" i="34"/>
  <c r="G263" i="34"/>
  <c r="H263" i="34"/>
  <c r="I263" i="34"/>
  <c r="D264" i="34"/>
  <c r="E264" i="34"/>
  <c r="F264" i="34"/>
  <c r="G264" i="34"/>
  <c r="H264" i="34"/>
  <c r="I264" i="34"/>
  <c r="D265" i="34"/>
  <c r="E265" i="34"/>
  <c r="F265" i="34"/>
  <c r="G265" i="34"/>
  <c r="H265" i="34"/>
  <c r="I265" i="34"/>
  <c r="D266" i="34"/>
  <c r="E266" i="34"/>
  <c r="F266" i="34"/>
  <c r="G266" i="34"/>
  <c r="H266" i="34"/>
  <c r="I266" i="34"/>
  <c r="D267" i="34"/>
  <c r="E267" i="34"/>
  <c r="F267" i="34"/>
  <c r="G267" i="34"/>
  <c r="H267" i="34"/>
  <c r="I267" i="34"/>
  <c r="D268" i="34"/>
  <c r="E268" i="34"/>
  <c r="F268" i="34"/>
  <c r="G268" i="34"/>
  <c r="H268" i="34"/>
  <c r="I268" i="34"/>
  <c r="D269" i="34"/>
  <c r="E269" i="34"/>
  <c r="F269" i="34"/>
  <c r="G269" i="34"/>
  <c r="H269" i="34"/>
  <c r="I269" i="34"/>
  <c r="D270" i="34"/>
  <c r="E270" i="34"/>
  <c r="F270" i="34"/>
  <c r="G270" i="34"/>
  <c r="H270" i="34"/>
  <c r="I270" i="34"/>
  <c r="D271" i="34"/>
  <c r="E271" i="34"/>
  <c r="F271" i="34"/>
  <c r="G271" i="34"/>
  <c r="H271" i="34"/>
  <c r="I271" i="34"/>
  <c r="D272" i="34"/>
  <c r="E272" i="34"/>
  <c r="F272" i="34"/>
  <c r="G272" i="34"/>
  <c r="H272" i="34"/>
  <c r="I272" i="34"/>
  <c r="D273" i="34"/>
  <c r="E273" i="34"/>
  <c r="F273" i="34"/>
  <c r="G273" i="34"/>
  <c r="H273" i="34"/>
  <c r="I273" i="34"/>
  <c r="D274" i="34"/>
  <c r="E274" i="34"/>
  <c r="F274" i="34"/>
  <c r="G274" i="34"/>
  <c r="H274" i="34"/>
  <c r="I274" i="34"/>
  <c r="D275" i="34"/>
  <c r="E275" i="34"/>
  <c r="F275" i="34"/>
  <c r="G275" i="34"/>
  <c r="H275" i="34"/>
  <c r="I275" i="34"/>
  <c r="D276" i="34"/>
  <c r="E276" i="34"/>
  <c r="F276" i="34"/>
  <c r="G276" i="34"/>
  <c r="H276" i="34"/>
  <c r="I276" i="34"/>
  <c r="D277" i="34"/>
  <c r="E277" i="34"/>
  <c r="F277" i="34"/>
  <c r="G277" i="34"/>
  <c r="H277" i="34"/>
  <c r="I277" i="34"/>
  <c r="D278" i="34"/>
  <c r="E278" i="34"/>
  <c r="F278" i="34"/>
  <c r="G278" i="34"/>
  <c r="H278" i="34"/>
  <c r="I278" i="34"/>
  <c r="D279" i="34"/>
  <c r="E279" i="34"/>
  <c r="F279" i="34"/>
  <c r="G279" i="34"/>
  <c r="H279" i="34"/>
  <c r="I279" i="34"/>
  <c r="D280" i="34"/>
  <c r="E280" i="34"/>
  <c r="F280" i="34"/>
  <c r="G280" i="34"/>
  <c r="H280" i="34"/>
  <c r="I280" i="34"/>
  <c r="I227" i="34"/>
  <c r="H227" i="34"/>
  <c r="G227" i="34"/>
  <c r="F227" i="34"/>
  <c r="E227" i="34"/>
  <c r="D227" i="34"/>
  <c r="D174" i="34"/>
  <c r="E174" i="34"/>
  <c r="F174" i="34"/>
  <c r="G174" i="34"/>
  <c r="H174" i="34"/>
  <c r="I174" i="34"/>
  <c r="D175" i="34"/>
  <c r="E175" i="34"/>
  <c r="F175" i="34"/>
  <c r="G175" i="34"/>
  <c r="H175" i="34"/>
  <c r="I175" i="34"/>
  <c r="D176" i="34"/>
  <c r="E176" i="34"/>
  <c r="F176" i="34"/>
  <c r="G176" i="34"/>
  <c r="H176" i="34"/>
  <c r="I176" i="34"/>
  <c r="D177" i="34"/>
  <c r="E177" i="34"/>
  <c r="F177" i="34"/>
  <c r="G177" i="34"/>
  <c r="H177" i="34"/>
  <c r="I177" i="34"/>
  <c r="D178" i="34"/>
  <c r="E178" i="34"/>
  <c r="F178" i="34"/>
  <c r="G178" i="34"/>
  <c r="H178" i="34"/>
  <c r="I178" i="34"/>
  <c r="D179" i="34"/>
  <c r="E179" i="34"/>
  <c r="F179" i="34"/>
  <c r="G179" i="34"/>
  <c r="H179" i="34"/>
  <c r="I179" i="34"/>
  <c r="D180" i="34"/>
  <c r="E180" i="34"/>
  <c r="F180" i="34"/>
  <c r="G180" i="34"/>
  <c r="H180" i="34"/>
  <c r="I180" i="34"/>
  <c r="D181" i="34"/>
  <c r="E181" i="34"/>
  <c r="F181" i="34"/>
  <c r="G181" i="34"/>
  <c r="H181" i="34"/>
  <c r="I181" i="34"/>
  <c r="D182" i="34"/>
  <c r="E182" i="34"/>
  <c r="F182" i="34"/>
  <c r="G182" i="34"/>
  <c r="H182" i="34"/>
  <c r="I182" i="34"/>
  <c r="D183" i="34"/>
  <c r="E183" i="34"/>
  <c r="F183" i="34"/>
  <c r="G183" i="34"/>
  <c r="H183" i="34"/>
  <c r="I183" i="34"/>
  <c r="D184" i="34"/>
  <c r="E184" i="34"/>
  <c r="F184" i="34"/>
  <c r="G184" i="34"/>
  <c r="H184" i="34"/>
  <c r="I184" i="34"/>
  <c r="D185" i="34"/>
  <c r="E185" i="34"/>
  <c r="F185" i="34"/>
  <c r="G185" i="34"/>
  <c r="H185" i="34"/>
  <c r="I185" i="34"/>
  <c r="D186" i="34"/>
  <c r="E186" i="34"/>
  <c r="F186" i="34"/>
  <c r="G186" i="34"/>
  <c r="H186" i="34"/>
  <c r="I186" i="34"/>
  <c r="D187" i="34"/>
  <c r="E187" i="34"/>
  <c r="F187" i="34"/>
  <c r="G187" i="34"/>
  <c r="H187" i="34"/>
  <c r="I187" i="34"/>
  <c r="D188" i="34"/>
  <c r="E188" i="34"/>
  <c r="F188" i="34"/>
  <c r="G188" i="34"/>
  <c r="H188" i="34"/>
  <c r="I188" i="34"/>
  <c r="D189" i="34"/>
  <c r="E189" i="34"/>
  <c r="F189" i="34"/>
  <c r="G189" i="34"/>
  <c r="H189" i="34"/>
  <c r="I189" i="34"/>
  <c r="D190" i="34"/>
  <c r="E190" i="34"/>
  <c r="F190" i="34"/>
  <c r="G190" i="34"/>
  <c r="H190" i="34"/>
  <c r="I190" i="34"/>
  <c r="D191" i="34"/>
  <c r="E191" i="34"/>
  <c r="F191" i="34"/>
  <c r="G191" i="34"/>
  <c r="H191" i="34"/>
  <c r="I191" i="34"/>
  <c r="D192" i="34"/>
  <c r="E192" i="34"/>
  <c r="F192" i="34"/>
  <c r="G192" i="34"/>
  <c r="H192" i="34"/>
  <c r="I192" i="34"/>
  <c r="D193" i="34"/>
  <c r="E193" i="34"/>
  <c r="F193" i="34"/>
  <c r="G193" i="34"/>
  <c r="H193" i="34"/>
  <c r="I193" i="34"/>
  <c r="D194" i="34"/>
  <c r="E194" i="34"/>
  <c r="F194" i="34"/>
  <c r="G194" i="34"/>
  <c r="H194" i="34"/>
  <c r="I194" i="34"/>
  <c r="D195" i="34"/>
  <c r="E195" i="34"/>
  <c r="F195" i="34"/>
  <c r="G195" i="34"/>
  <c r="H195" i="34"/>
  <c r="I195" i="34"/>
  <c r="D196" i="34"/>
  <c r="E196" i="34"/>
  <c r="F196" i="34"/>
  <c r="G196" i="34"/>
  <c r="H196" i="34"/>
  <c r="I196" i="34"/>
  <c r="D197" i="34"/>
  <c r="E197" i="34"/>
  <c r="F197" i="34"/>
  <c r="G197" i="34"/>
  <c r="H197" i="34"/>
  <c r="I197" i="34"/>
  <c r="D198" i="34"/>
  <c r="E198" i="34"/>
  <c r="F198" i="34"/>
  <c r="G198" i="34"/>
  <c r="H198" i="34"/>
  <c r="I198" i="34"/>
  <c r="D199" i="34"/>
  <c r="E199" i="34"/>
  <c r="F199" i="34"/>
  <c r="G199" i="34"/>
  <c r="H199" i="34"/>
  <c r="I199" i="34"/>
  <c r="D200" i="34"/>
  <c r="E200" i="34"/>
  <c r="F200" i="34"/>
  <c r="G200" i="34"/>
  <c r="H200" i="34"/>
  <c r="I200" i="34"/>
  <c r="D201" i="34"/>
  <c r="E201" i="34"/>
  <c r="F201" i="34"/>
  <c r="G201" i="34"/>
  <c r="H201" i="34"/>
  <c r="I201" i="34"/>
  <c r="D202" i="34"/>
  <c r="E202" i="34"/>
  <c r="F202" i="34"/>
  <c r="G202" i="34"/>
  <c r="H202" i="34"/>
  <c r="I202" i="34"/>
  <c r="D203" i="34"/>
  <c r="E203" i="34"/>
  <c r="F203" i="34"/>
  <c r="G203" i="34"/>
  <c r="H203" i="34"/>
  <c r="I203" i="34"/>
  <c r="D204" i="34"/>
  <c r="E204" i="34"/>
  <c r="F204" i="34"/>
  <c r="G204" i="34"/>
  <c r="H204" i="34"/>
  <c r="I204" i="34"/>
  <c r="D205" i="34"/>
  <c r="E205" i="34"/>
  <c r="F205" i="34"/>
  <c r="G205" i="34"/>
  <c r="H205" i="34"/>
  <c r="I205" i="34"/>
  <c r="D206" i="34"/>
  <c r="E206" i="34"/>
  <c r="F206" i="34"/>
  <c r="G206" i="34"/>
  <c r="H206" i="34"/>
  <c r="I206" i="34"/>
  <c r="D207" i="34"/>
  <c r="E207" i="34"/>
  <c r="F207" i="34"/>
  <c r="G207" i="34"/>
  <c r="H207" i="34"/>
  <c r="I207" i="34"/>
  <c r="D208" i="34"/>
  <c r="E208" i="34"/>
  <c r="F208" i="34"/>
  <c r="G208" i="34"/>
  <c r="H208" i="34"/>
  <c r="I208" i="34"/>
  <c r="D209" i="34"/>
  <c r="E209" i="34"/>
  <c r="F209" i="34"/>
  <c r="G209" i="34"/>
  <c r="H209" i="34"/>
  <c r="I209" i="34"/>
  <c r="D210" i="34"/>
  <c r="E210" i="34"/>
  <c r="F210" i="34"/>
  <c r="G210" i="34"/>
  <c r="H210" i="34"/>
  <c r="I210" i="34"/>
  <c r="D211" i="34"/>
  <c r="E211" i="34"/>
  <c r="F211" i="34"/>
  <c r="G211" i="34"/>
  <c r="H211" i="34"/>
  <c r="I211" i="34"/>
  <c r="D212" i="34"/>
  <c r="E212" i="34"/>
  <c r="F212" i="34"/>
  <c r="G212" i="34"/>
  <c r="H212" i="34"/>
  <c r="I212" i="34"/>
  <c r="D213" i="34"/>
  <c r="E213" i="34"/>
  <c r="F213" i="34"/>
  <c r="G213" i="34"/>
  <c r="H213" i="34"/>
  <c r="I213" i="34"/>
  <c r="D214" i="34"/>
  <c r="E214" i="34"/>
  <c r="F214" i="34"/>
  <c r="G214" i="34"/>
  <c r="H214" i="34"/>
  <c r="I214" i="34"/>
  <c r="D215" i="34"/>
  <c r="E215" i="34"/>
  <c r="F215" i="34"/>
  <c r="G215" i="34"/>
  <c r="H215" i="34"/>
  <c r="I215" i="34"/>
  <c r="D216" i="34"/>
  <c r="E216" i="34"/>
  <c r="F216" i="34"/>
  <c r="G216" i="34"/>
  <c r="H216" i="34"/>
  <c r="I216" i="34"/>
  <c r="D217" i="34"/>
  <c r="E217" i="34"/>
  <c r="F217" i="34"/>
  <c r="G217" i="34"/>
  <c r="H217" i="34"/>
  <c r="I217" i="34"/>
  <c r="D218" i="34"/>
  <c r="E218" i="34"/>
  <c r="F218" i="34"/>
  <c r="G218" i="34"/>
  <c r="H218" i="34"/>
  <c r="I218" i="34"/>
  <c r="D219" i="34"/>
  <c r="E219" i="34"/>
  <c r="F219" i="34"/>
  <c r="G219" i="34"/>
  <c r="H219" i="34"/>
  <c r="I219" i="34"/>
  <c r="D220" i="34"/>
  <c r="E220" i="34"/>
  <c r="F220" i="34"/>
  <c r="G220" i="34"/>
  <c r="H220" i="34"/>
  <c r="I220" i="34"/>
  <c r="D221" i="34"/>
  <c r="E221" i="34"/>
  <c r="F221" i="34"/>
  <c r="G221" i="34"/>
  <c r="H221" i="34"/>
  <c r="I221" i="34"/>
  <c r="D222" i="34"/>
  <c r="E222" i="34"/>
  <c r="F222" i="34"/>
  <c r="G222" i="34"/>
  <c r="H222" i="34"/>
  <c r="I222" i="34"/>
  <c r="D223" i="34"/>
  <c r="E223" i="34"/>
  <c r="F223" i="34"/>
  <c r="G223" i="34"/>
  <c r="H223" i="34"/>
  <c r="I223" i="34"/>
  <c r="I173" i="34"/>
  <c r="H173" i="34"/>
  <c r="G173" i="34"/>
  <c r="F173" i="34"/>
  <c r="E173" i="34"/>
  <c r="D173" i="34"/>
  <c r="D119" i="34"/>
  <c r="E119" i="34"/>
  <c r="F119" i="34"/>
  <c r="G119" i="34"/>
  <c r="H119" i="34"/>
  <c r="I119" i="34"/>
  <c r="D120" i="34"/>
  <c r="E120" i="34"/>
  <c r="F120" i="34"/>
  <c r="G120" i="34"/>
  <c r="H120" i="34"/>
  <c r="I120" i="34"/>
  <c r="D121" i="34"/>
  <c r="E121" i="34"/>
  <c r="F121" i="34"/>
  <c r="G121" i="34"/>
  <c r="H121" i="34"/>
  <c r="I121" i="34"/>
  <c r="D122" i="34"/>
  <c r="E122" i="34"/>
  <c r="F122" i="34"/>
  <c r="G122" i="34"/>
  <c r="H122" i="34"/>
  <c r="I122" i="34"/>
  <c r="D123" i="34"/>
  <c r="E123" i="34"/>
  <c r="F123" i="34"/>
  <c r="G123" i="34"/>
  <c r="H123" i="34"/>
  <c r="I123" i="34"/>
  <c r="D124" i="34"/>
  <c r="E124" i="34"/>
  <c r="F124" i="34"/>
  <c r="G124" i="34"/>
  <c r="H124" i="34"/>
  <c r="I124" i="34"/>
  <c r="D125" i="34"/>
  <c r="E125" i="34"/>
  <c r="F125" i="34"/>
  <c r="G125" i="34"/>
  <c r="H125" i="34"/>
  <c r="I125" i="34"/>
  <c r="D126" i="34"/>
  <c r="E126" i="34"/>
  <c r="F126" i="34"/>
  <c r="G126" i="34"/>
  <c r="H126" i="34"/>
  <c r="I126" i="34"/>
  <c r="D127" i="34"/>
  <c r="E127" i="34"/>
  <c r="F127" i="34"/>
  <c r="G127" i="34"/>
  <c r="H127" i="34"/>
  <c r="I127" i="34"/>
  <c r="D128" i="34"/>
  <c r="E128" i="34"/>
  <c r="F128" i="34"/>
  <c r="G128" i="34"/>
  <c r="H128" i="34"/>
  <c r="I128" i="34"/>
  <c r="D129" i="34"/>
  <c r="E129" i="34"/>
  <c r="F129" i="34"/>
  <c r="G129" i="34"/>
  <c r="H129" i="34"/>
  <c r="I129" i="34"/>
  <c r="D130" i="34"/>
  <c r="E130" i="34"/>
  <c r="F130" i="34"/>
  <c r="G130" i="34"/>
  <c r="H130" i="34"/>
  <c r="I130" i="34"/>
  <c r="D131" i="34"/>
  <c r="E131" i="34"/>
  <c r="F131" i="34"/>
  <c r="G131" i="34"/>
  <c r="H131" i="34"/>
  <c r="I131" i="34"/>
  <c r="D132" i="34"/>
  <c r="E132" i="34"/>
  <c r="F132" i="34"/>
  <c r="G132" i="34"/>
  <c r="H132" i="34"/>
  <c r="I132" i="34"/>
  <c r="D133" i="34"/>
  <c r="E133" i="34"/>
  <c r="F133" i="34"/>
  <c r="G133" i="34"/>
  <c r="H133" i="34"/>
  <c r="I133" i="34"/>
  <c r="D134" i="34"/>
  <c r="E134" i="34"/>
  <c r="F134" i="34"/>
  <c r="G134" i="34"/>
  <c r="H134" i="34"/>
  <c r="I134" i="34"/>
  <c r="D135" i="34"/>
  <c r="E135" i="34"/>
  <c r="F135" i="34"/>
  <c r="G135" i="34"/>
  <c r="H135" i="34"/>
  <c r="I135" i="34"/>
  <c r="D136" i="34"/>
  <c r="E136" i="34"/>
  <c r="F136" i="34"/>
  <c r="G136" i="34"/>
  <c r="H136" i="34"/>
  <c r="I136" i="34"/>
  <c r="D137" i="34"/>
  <c r="E137" i="34"/>
  <c r="F137" i="34"/>
  <c r="G137" i="34"/>
  <c r="H137" i="34"/>
  <c r="I137" i="34"/>
  <c r="D138" i="34"/>
  <c r="E138" i="34"/>
  <c r="F138" i="34"/>
  <c r="G138" i="34"/>
  <c r="H138" i="34"/>
  <c r="I138" i="34"/>
  <c r="D139" i="34"/>
  <c r="E139" i="34"/>
  <c r="F139" i="34"/>
  <c r="G139" i="34"/>
  <c r="H139" i="34"/>
  <c r="I139" i="34"/>
  <c r="D140" i="34"/>
  <c r="E140" i="34"/>
  <c r="F140" i="34"/>
  <c r="G140" i="34"/>
  <c r="H140" i="34"/>
  <c r="I140" i="34"/>
  <c r="D141" i="34"/>
  <c r="E141" i="34"/>
  <c r="F141" i="34"/>
  <c r="G141" i="34"/>
  <c r="H141" i="34"/>
  <c r="I141" i="34"/>
  <c r="D142" i="34"/>
  <c r="E142" i="34"/>
  <c r="F142" i="34"/>
  <c r="G142" i="34"/>
  <c r="H142" i="34"/>
  <c r="I142" i="34"/>
  <c r="D143" i="34"/>
  <c r="E143" i="34"/>
  <c r="F143" i="34"/>
  <c r="G143" i="34"/>
  <c r="H143" i="34"/>
  <c r="I143" i="34"/>
  <c r="D144" i="34"/>
  <c r="E144" i="34"/>
  <c r="F144" i="34"/>
  <c r="G144" i="34"/>
  <c r="H144" i="34"/>
  <c r="I144" i="34"/>
  <c r="D145" i="34"/>
  <c r="E145" i="34"/>
  <c r="F145" i="34"/>
  <c r="G145" i="34"/>
  <c r="H145" i="34"/>
  <c r="I145" i="34"/>
  <c r="D146" i="34"/>
  <c r="E146" i="34"/>
  <c r="F146" i="34"/>
  <c r="G146" i="34"/>
  <c r="H146" i="34"/>
  <c r="I146" i="34"/>
  <c r="D147" i="34"/>
  <c r="E147" i="34"/>
  <c r="F147" i="34"/>
  <c r="G147" i="34"/>
  <c r="H147" i="34"/>
  <c r="I147" i="34"/>
  <c r="D148" i="34"/>
  <c r="E148" i="34"/>
  <c r="F148" i="34"/>
  <c r="G148" i="34"/>
  <c r="H148" i="34"/>
  <c r="I148" i="34"/>
  <c r="D149" i="34"/>
  <c r="E149" i="34"/>
  <c r="F149" i="34"/>
  <c r="G149" i="34"/>
  <c r="H149" i="34"/>
  <c r="I149" i="34"/>
  <c r="D150" i="34"/>
  <c r="E150" i="34"/>
  <c r="F150" i="34"/>
  <c r="G150" i="34"/>
  <c r="H150" i="34"/>
  <c r="I150" i="34"/>
  <c r="D151" i="34"/>
  <c r="E151" i="34"/>
  <c r="F151" i="34"/>
  <c r="G151" i="34"/>
  <c r="H151" i="34"/>
  <c r="I151" i="34"/>
  <c r="D152" i="34"/>
  <c r="E152" i="34"/>
  <c r="F152" i="34"/>
  <c r="G152" i="34"/>
  <c r="H152" i="34"/>
  <c r="I152" i="34"/>
  <c r="D153" i="34"/>
  <c r="E153" i="34"/>
  <c r="F153" i="34"/>
  <c r="G153" i="34"/>
  <c r="H153" i="34"/>
  <c r="I153" i="34"/>
  <c r="D154" i="34"/>
  <c r="E154" i="34"/>
  <c r="F154" i="34"/>
  <c r="G154" i="34"/>
  <c r="H154" i="34"/>
  <c r="I154" i="34"/>
  <c r="D155" i="34"/>
  <c r="E155" i="34"/>
  <c r="F155" i="34"/>
  <c r="G155" i="34"/>
  <c r="H155" i="34"/>
  <c r="I155" i="34"/>
  <c r="D156" i="34"/>
  <c r="E156" i="34"/>
  <c r="F156" i="34"/>
  <c r="G156" i="34"/>
  <c r="H156" i="34"/>
  <c r="I156" i="34"/>
  <c r="D157" i="34"/>
  <c r="E157" i="34"/>
  <c r="F157" i="34"/>
  <c r="G157" i="34"/>
  <c r="H157" i="34"/>
  <c r="I157" i="34"/>
  <c r="D158" i="34"/>
  <c r="E158" i="34"/>
  <c r="F158" i="34"/>
  <c r="G158" i="34"/>
  <c r="H158" i="34"/>
  <c r="I158" i="34"/>
  <c r="D159" i="34"/>
  <c r="E159" i="34"/>
  <c r="F159" i="34"/>
  <c r="G159" i="34"/>
  <c r="H159" i="34"/>
  <c r="I159" i="34"/>
  <c r="D160" i="34"/>
  <c r="E160" i="34"/>
  <c r="F160" i="34"/>
  <c r="G160" i="34"/>
  <c r="H160" i="34"/>
  <c r="I160" i="34"/>
  <c r="D161" i="34"/>
  <c r="E161" i="34"/>
  <c r="F161" i="34"/>
  <c r="G161" i="34"/>
  <c r="H161" i="34"/>
  <c r="I161" i="34"/>
  <c r="D162" i="34"/>
  <c r="E162" i="34"/>
  <c r="F162" i="34"/>
  <c r="G162" i="34"/>
  <c r="H162" i="34"/>
  <c r="I162" i="34"/>
  <c r="D163" i="34"/>
  <c r="E163" i="34"/>
  <c r="F163" i="34"/>
  <c r="G163" i="34"/>
  <c r="H163" i="34"/>
  <c r="I163" i="34"/>
  <c r="D164" i="34"/>
  <c r="E164" i="34"/>
  <c r="F164" i="34"/>
  <c r="G164" i="34"/>
  <c r="H164" i="34"/>
  <c r="I164" i="34"/>
  <c r="D165" i="34"/>
  <c r="E165" i="34"/>
  <c r="F165" i="34"/>
  <c r="G165" i="34"/>
  <c r="H165" i="34"/>
  <c r="I165" i="34"/>
  <c r="D166" i="34"/>
  <c r="E166" i="34"/>
  <c r="F166" i="34"/>
  <c r="G166" i="34"/>
  <c r="H166" i="34"/>
  <c r="I166" i="34"/>
  <c r="D167" i="34"/>
  <c r="E167" i="34"/>
  <c r="F167" i="34"/>
  <c r="G167" i="34"/>
  <c r="H167" i="34"/>
  <c r="I167" i="34"/>
  <c r="D168" i="34"/>
  <c r="E168" i="34"/>
  <c r="F168" i="34"/>
  <c r="G168" i="34"/>
  <c r="H168" i="34"/>
  <c r="I168" i="34"/>
  <c r="D169" i="34"/>
  <c r="E169" i="34"/>
  <c r="F169" i="34"/>
  <c r="G169" i="34"/>
  <c r="H169" i="34"/>
  <c r="I169" i="34"/>
  <c r="I118" i="34"/>
  <c r="H118" i="34"/>
  <c r="G118" i="34"/>
  <c r="F118" i="34"/>
  <c r="E118" i="34"/>
  <c r="D118" i="34"/>
  <c r="D62" i="34"/>
  <c r="E62" i="34"/>
  <c r="F62" i="34"/>
  <c r="G62" i="34"/>
  <c r="H62" i="34"/>
  <c r="I62" i="34"/>
  <c r="D63" i="34"/>
  <c r="E63" i="34"/>
  <c r="F63" i="34"/>
  <c r="G63" i="34"/>
  <c r="H63" i="34"/>
  <c r="I63" i="34"/>
  <c r="D64" i="34"/>
  <c r="E64" i="34"/>
  <c r="F64" i="34"/>
  <c r="G64" i="34"/>
  <c r="H64" i="34"/>
  <c r="I64" i="34"/>
  <c r="D65" i="34"/>
  <c r="E65" i="34"/>
  <c r="F65" i="34"/>
  <c r="G65" i="34"/>
  <c r="H65" i="34"/>
  <c r="I65" i="34"/>
  <c r="D66" i="34"/>
  <c r="E66" i="34"/>
  <c r="F66" i="34"/>
  <c r="G66" i="34"/>
  <c r="H66" i="34"/>
  <c r="I66" i="34"/>
  <c r="D67" i="34"/>
  <c r="E67" i="34"/>
  <c r="F67" i="34"/>
  <c r="G67" i="34"/>
  <c r="H67" i="34"/>
  <c r="I67" i="34"/>
  <c r="D68" i="34"/>
  <c r="E68" i="34"/>
  <c r="F68" i="34"/>
  <c r="G68" i="34"/>
  <c r="H68" i="34"/>
  <c r="I68" i="34"/>
  <c r="D69" i="34"/>
  <c r="E69" i="34"/>
  <c r="F69" i="34"/>
  <c r="G69" i="34"/>
  <c r="H69" i="34"/>
  <c r="I69" i="34"/>
  <c r="D70" i="34"/>
  <c r="E70" i="34"/>
  <c r="F70" i="34"/>
  <c r="G70" i="34"/>
  <c r="H70" i="34"/>
  <c r="I70" i="34"/>
  <c r="D71" i="34"/>
  <c r="E71" i="34"/>
  <c r="F71" i="34"/>
  <c r="G71" i="34"/>
  <c r="H71" i="34"/>
  <c r="I71" i="34"/>
  <c r="D72" i="34"/>
  <c r="E72" i="34"/>
  <c r="F72" i="34"/>
  <c r="G72" i="34"/>
  <c r="H72" i="34"/>
  <c r="I72" i="34"/>
  <c r="D73" i="34"/>
  <c r="E73" i="34"/>
  <c r="F73" i="34"/>
  <c r="G73" i="34"/>
  <c r="H73" i="34"/>
  <c r="I73" i="34"/>
  <c r="D74" i="34"/>
  <c r="E74" i="34"/>
  <c r="F74" i="34"/>
  <c r="G74" i="34"/>
  <c r="H74" i="34"/>
  <c r="I74" i="34"/>
  <c r="D75" i="34"/>
  <c r="E75" i="34"/>
  <c r="F75" i="34"/>
  <c r="G75" i="34"/>
  <c r="H75" i="34"/>
  <c r="I75" i="34"/>
  <c r="D76" i="34"/>
  <c r="E76" i="34"/>
  <c r="F76" i="34"/>
  <c r="G76" i="34"/>
  <c r="H76" i="34"/>
  <c r="I76" i="34"/>
  <c r="D77" i="34"/>
  <c r="E77" i="34"/>
  <c r="F77" i="34"/>
  <c r="G77" i="34"/>
  <c r="H77" i="34"/>
  <c r="I77" i="34"/>
  <c r="D78" i="34"/>
  <c r="E78" i="34"/>
  <c r="F78" i="34"/>
  <c r="G78" i="34"/>
  <c r="H78" i="34"/>
  <c r="I78" i="34"/>
  <c r="D79" i="34"/>
  <c r="E79" i="34"/>
  <c r="F79" i="34"/>
  <c r="G79" i="34"/>
  <c r="H79" i="34"/>
  <c r="I79" i="34"/>
  <c r="D80" i="34"/>
  <c r="E80" i="34"/>
  <c r="F80" i="34"/>
  <c r="G80" i="34"/>
  <c r="H80" i="34"/>
  <c r="I80" i="34"/>
  <c r="D81" i="34"/>
  <c r="E81" i="34"/>
  <c r="F81" i="34"/>
  <c r="G81" i="34"/>
  <c r="H81" i="34"/>
  <c r="I81" i="34"/>
  <c r="D82" i="34"/>
  <c r="E82" i="34"/>
  <c r="F82" i="34"/>
  <c r="G82" i="34"/>
  <c r="H82" i="34"/>
  <c r="I82" i="34"/>
  <c r="D83" i="34"/>
  <c r="E83" i="34"/>
  <c r="F83" i="34"/>
  <c r="G83" i="34"/>
  <c r="H83" i="34"/>
  <c r="I83" i="34"/>
  <c r="D84" i="34"/>
  <c r="E84" i="34"/>
  <c r="F84" i="34"/>
  <c r="G84" i="34"/>
  <c r="H84" i="34"/>
  <c r="I84" i="34"/>
  <c r="D85" i="34"/>
  <c r="E85" i="34"/>
  <c r="F85" i="34"/>
  <c r="G85" i="34"/>
  <c r="H85" i="34"/>
  <c r="I85" i="34"/>
  <c r="D86" i="34"/>
  <c r="E86" i="34"/>
  <c r="F86" i="34"/>
  <c r="G86" i="34"/>
  <c r="H86" i="34"/>
  <c r="I86" i="34"/>
  <c r="D87" i="34"/>
  <c r="E87" i="34"/>
  <c r="F87" i="34"/>
  <c r="G87" i="34"/>
  <c r="H87" i="34"/>
  <c r="I87" i="34"/>
  <c r="D88" i="34"/>
  <c r="E88" i="34"/>
  <c r="F88" i="34"/>
  <c r="G88" i="34"/>
  <c r="H88" i="34"/>
  <c r="I88" i="34"/>
  <c r="D89" i="34"/>
  <c r="E89" i="34"/>
  <c r="F89" i="34"/>
  <c r="G89" i="34"/>
  <c r="H89" i="34"/>
  <c r="I89" i="34"/>
  <c r="D90" i="34"/>
  <c r="E90" i="34"/>
  <c r="F90" i="34"/>
  <c r="G90" i="34"/>
  <c r="H90" i="34"/>
  <c r="I90" i="34"/>
  <c r="D91" i="34"/>
  <c r="E91" i="34"/>
  <c r="F91" i="34"/>
  <c r="G91" i="34"/>
  <c r="H91" i="34"/>
  <c r="I91" i="34"/>
  <c r="D92" i="34"/>
  <c r="E92" i="34"/>
  <c r="F92" i="34"/>
  <c r="G92" i="34"/>
  <c r="H92" i="34"/>
  <c r="I92" i="34"/>
  <c r="D93" i="34"/>
  <c r="E93" i="34"/>
  <c r="F93" i="34"/>
  <c r="G93" i="34"/>
  <c r="H93" i="34"/>
  <c r="I93" i="34"/>
  <c r="D94" i="34"/>
  <c r="E94" i="34"/>
  <c r="F94" i="34"/>
  <c r="G94" i="34"/>
  <c r="H94" i="34"/>
  <c r="I94" i="34"/>
  <c r="D95" i="34"/>
  <c r="E95" i="34"/>
  <c r="F95" i="34"/>
  <c r="G95" i="34"/>
  <c r="H95" i="34"/>
  <c r="I95" i="34"/>
  <c r="D96" i="34"/>
  <c r="E96" i="34"/>
  <c r="F96" i="34"/>
  <c r="G96" i="34"/>
  <c r="H96" i="34"/>
  <c r="I96" i="34"/>
  <c r="D97" i="34"/>
  <c r="E97" i="34"/>
  <c r="F97" i="34"/>
  <c r="G97" i="34"/>
  <c r="H97" i="34"/>
  <c r="I97" i="34"/>
  <c r="D98" i="34"/>
  <c r="E98" i="34"/>
  <c r="F98" i="34"/>
  <c r="G98" i="34"/>
  <c r="H98" i="34"/>
  <c r="I98" i="34"/>
  <c r="D99" i="34"/>
  <c r="E99" i="34"/>
  <c r="F99" i="34"/>
  <c r="G99" i="34"/>
  <c r="H99" i="34"/>
  <c r="I99" i="34"/>
  <c r="D100" i="34"/>
  <c r="E100" i="34"/>
  <c r="F100" i="34"/>
  <c r="G100" i="34"/>
  <c r="H100" i="34"/>
  <c r="I100" i="34"/>
  <c r="D101" i="34"/>
  <c r="E101" i="34"/>
  <c r="F101" i="34"/>
  <c r="G101" i="34"/>
  <c r="H101" i="34"/>
  <c r="I101" i="34"/>
  <c r="D102" i="34"/>
  <c r="E102" i="34"/>
  <c r="F102" i="34"/>
  <c r="G102" i="34"/>
  <c r="H102" i="34"/>
  <c r="I102" i="34"/>
  <c r="D103" i="34"/>
  <c r="E103" i="34"/>
  <c r="F103" i="34"/>
  <c r="G103" i="34"/>
  <c r="H103" i="34"/>
  <c r="I103" i="34"/>
  <c r="D104" i="34"/>
  <c r="E104" i="34"/>
  <c r="F104" i="34"/>
  <c r="G104" i="34"/>
  <c r="H104" i="34"/>
  <c r="I104" i="34"/>
  <c r="D105" i="34"/>
  <c r="E105" i="34"/>
  <c r="F105" i="34"/>
  <c r="G105" i="34"/>
  <c r="H105" i="34"/>
  <c r="I105" i="34"/>
  <c r="D106" i="34"/>
  <c r="E106" i="34"/>
  <c r="F106" i="34"/>
  <c r="G106" i="34"/>
  <c r="H106" i="34"/>
  <c r="I106" i="34"/>
  <c r="D107" i="34"/>
  <c r="E107" i="34"/>
  <c r="F107" i="34"/>
  <c r="G107" i="34"/>
  <c r="H107" i="34"/>
  <c r="I107" i="34"/>
  <c r="D108" i="34"/>
  <c r="E108" i="34"/>
  <c r="F108" i="34"/>
  <c r="G108" i="34"/>
  <c r="H108" i="34"/>
  <c r="I108" i="34"/>
  <c r="D109" i="34"/>
  <c r="E109" i="34"/>
  <c r="F109" i="34"/>
  <c r="G109" i="34"/>
  <c r="H109" i="34"/>
  <c r="I109" i="34"/>
  <c r="D110" i="34"/>
  <c r="E110" i="34"/>
  <c r="F110" i="34"/>
  <c r="G110" i="34"/>
  <c r="H110" i="34"/>
  <c r="I110" i="34"/>
  <c r="D111" i="34"/>
  <c r="E111" i="34"/>
  <c r="F111" i="34"/>
  <c r="G111" i="34"/>
  <c r="H111" i="34"/>
  <c r="I111" i="34"/>
  <c r="D112" i="34"/>
  <c r="E112" i="34"/>
  <c r="F112" i="34"/>
  <c r="G112" i="34"/>
  <c r="H112" i="34"/>
  <c r="I112" i="34"/>
  <c r="D113" i="34"/>
  <c r="E113" i="34"/>
  <c r="F113" i="34"/>
  <c r="G113" i="34"/>
  <c r="H113" i="34"/>
  <c r="I113" i="34"/>
  <c r="D114" i="34"/>
  <c r="E114" i="34"/>
  <c r="F114" i="34"/>
  <c r="G114" i="34"/>
  <c r="H114" i="34"/>
  <c r="I114" i="34"/>
  <c r="I61" i="34"/>
  <c r="H61" i="34"/>
  <c r="G61" i="34"/>
  <c r="F61" i="34"/>
  <c r="E61" i="34"/>
  <c r="D61" i="34"/>
  <c r="D6" i="34"/>
  <c r="E6" i="34"/>
  <c r="F6" i="34"/>
  <c r="G6" i="34"/>
  <c r="H6" i="34"/>
  <c r="I6" i="34"/>
  <c r="D7" i="34"/>
  <c r="E7" i="34"/>
  <c r="F7" i="34"/>
  <c r="G7" i="34"/>
  <c r="H7" i="34"/>
  <c r="I7" i="34"/>
  <c r="D8" i="34"/>
  <c r="E8" i="34"/>
  <c r="F8" i="34"/>
  <c r="G8" i="34"/>
  <c r="H8" i="34"/>
  <c r="I8" i="34"/>
  <c r="D9" i="34"/>
  <c r="E9" i="34"/>
  <c r="F9" i="34"/>
  <c r="G9" i="34"/>
  <c r="H9" i="34"/>
  <c r="I9" i="34"/>
  <c r="D10" i="34"/>
  <c r="E10" i="34"/>
  <c r="F10" i="34"/>
  <c r="G10" i="34"/>
  <c r="H10" i="34"/>
  <c r="I10" i="34"/>
  <c r="D11" i="34"/>
  <c r="E11" i="34"/>
  <c r="F11" i="34"/>
  <c r="G11" i="34"/>
  <c r="H11" i="34"/>
  <c r="I11" i="34"/>
  <c r="D12" i="34"/>
  <c r="E12" i="34"/>
  <c r="F12" i="34"/>
  <c r="G12" i="34"/>
  <c r="H12" i="34"/>
  <c r="I12" i="34"/>
  <c r="D13" i="34"/>
  <c r="E13" i="34"/>
  <c r="F13" i="34"/>
  <c r="G13" i="34"/>
  <c r="H13" i="34"/>
  <c r="I13" i="34"/>
  <c r="D14" i="34"/>
  <c r="E14" i="34"/>
  <c r="F14" i="34"/>
  <c r="G14" i="34"/>
  <c r="H14" i="34"/>
  <c r="I14" i="34"/>
  <c r="D15" i="34"/>
  <c r="E15" i="34"/>
  <c r="F15" i="34"/>
  <c r="G15" i="34"/>
  <c r="H15" i="34"/>
  <c r="I15" i="34"/>
  <c r="D16" i="34"/>
  <c r="E16" i="34"/>
  <c r="F16" i="34"/>
  <c r="G16" i="34"/>
  <c r="H16" i="34"/>
  <c r="I16" i="34"/>
  <c r="D17" i="34"/>
  <c r="E17" i="34"/>
  <c r="F17" i="34"/>
  <c r="G17" i="34"/>
  <c r="H17" i="34"/>
  <c r="I17" i="34"/>
  <c r="D18" i="34"/>
  <c r="E18" i="34"/>
  <c r="F18" i="34"/>
  <c r="G18" i="34"/>
  <c r="H18" i="34"/>
  <c r="I18" i="34"/>
  <c r="D19" i="34"/>
  <c r="E19" i="34"/>
  <c r="F19" i="34"/>
  <c r="G19" i="34"/>
  <c r="H19" i="34"/>
  <c r="I19" i="34"/>
  <c r="D20" i="34"/>
  <c r="E20" i="34"/>
  <c r="F20" i="34"/>
  <c r="G20" i="34"/>
  <c r="H20" i="34"/>
  <c r="I20" i="34"/>
  <c r="D21" i="34"/>
  <c r="E21" i="34"/>
  <c r="F21" i="34"/>
  <c r="G21" i="34"/>
  <c r="H21" i="34"/>
  <c r="I21" i="34"/>
  <c r="D22" i="34"/>
  <c r="E22" i="34"/>
  <c r="F22" i="34"/>
  <c r="G22" i="34"/>
  <c r="H22" i="34"/>
  <c r="I22" i="34"/>
  <c r="D23" i="34"/>
  <c r="E23" i="34"/>
  <c r="F23" i="34"/>
  <c r="G23" i="34"/>
  <c r="H23" i="34"/>
  <c r="I23" i="34"/>
  <c r="D24" i="34"/>
  <c r="E24" i="34"/>
  <c r="F24" i="34"/>
  <c r="G24" i="34"/>
  <c r="H24" i="34"/>
  <c r="I24" i="34"/>
  <c r="D25" i="34"/>
  <c r="E25" i="34"/>
  <c r="F25" i="34"/>
  <c r="G25" i="34"/>
  <c r="H25" i="34"/>
  <c r="I25" i="34"/>
  <c r="D26" i="34"/>
  <c r="E26" i="34"/>
  <c r="F26" i="34"/>
  <c r="G26" i="34"/>
  <c r="H26" i="34"/>
  <c r="I26" i="34"/>
  <c r="D27" i="34"/>
  <c r="E27" i="34"/>
  <c r="F27" i="34"/>
  <c r="G27" i="34"/>
  <c r="H27" i="34"/>
  <c r="I27" i="34"/>
  <c r="D28" i="34"/>
  <c r="E28" i="34"/>
  <c r="F28" i="34"/>
  <c r="G28" i="34"/>
  <c r="H28" i="34"/>
  <c r="I28" i="34"/>
  <c r="D29" i="34"/>
  <c r="E29" i="34"/>
  <c r="F29" i="34"/>
  <c r="G29" i="34"/>
  <c r="H29" i="34"/>
  <c r="I29" i="34"/>
  <c r="D30" i="34"/>
  <c r="E30" i="34"/>
  <c r="F30" i="34"/>
  <c r="G30" i="34"/>
  <c r="H30" i="34"/>
  <c r="I30" i="34"/>
  <c r="D31" i="34"/>
  <c r="E31" i="34"/>
  <c r="F31" i="34"/>
  <c r="G31" i="34"/>
  <c r="H31" i="34"/>
  <c r="I31" i="34"/>
  <c r="D32" i="34"/>
  <c r="E32" i="34"/>
  <c r="F32" i="34"/>
  <c r="G32" i="34"/>
  <c r="H32" i="34"/>
  <c r="I32" i="34"/>
  <c r="D33" i="34"/>
  <c r="E33" i="34"/>
  <c r="F33" i="34"/>
  <c r="G33" i="34"/>
  <c r="H33" i="34"/>
  <c r="I33" i="34"/>
  <c r="D34" i="34"/>
  <c r="E34" i="34"/>
  <c r="F34" i="34"/>
  <c r="G34" i="34"/>
  <c r="H34" i="34"/>
  <c r="I34" i="34"/>
  <c r="D35" i="34"/>
  <c r="E35" i="34"/>
  <c r="F35" i="34"/>
  <c r="G35" i="34"/>
  <c r="H35" i="34"/>
  <c r="I35" i="34"/>
  <c r="D36" i="34"/>
  <c r="E36" i="34"/>
  <c r="F36" i="34"/>
  <c r="G36" i="34"/>
  <c r="H36" i="34"/>
  <c r="I36" i="34"/>
  <c r="D37" i="34"/>
  <c r="E37" i="34"/>
  <c r="F37" i="34"/>
  <c r="G37" i="34"/>
  <c r="H37" i="34"/>
  <c r="I37" i="34"/>
  <c r="D38" i="34"/>
  <c r="E38" i="34"/>
  <c r="F38" i="34"/>
  <c r="G38" i="34"/>
  <c r="H38" i="34"/>
  <c r="I38" i="34"/>
  <c r="D39" i="34"/>
  <c r="E39" i="34"/>
  <c r="F39" i="34"/>
  <c r="G39" i="34"/>
  <c r="H39" i="34"/>
  <c r="I39" i="34"/>
  <c r="D40" i="34"/>
  <c r="E40" i="34"/>
  <c r="F40" i="34"/>
  <c r="G40" i="34"/>
  <c r="H40" i="34"/>
  <c r="I40" i="34"/>
  <c r="D41" i="34"/>
  <c r="E41" i="34"/>
  <c r="F41" i="34"/>
  <c r="G41" i="34"/>
  <c r="H41" i="34"/>
  <c r="I41" i="34"/>
  <c r="D42" i="34"/>
  <c r="E42" i="34"/>
  <c r="F42" i="34"/>
  <c r="G42" i="34"/>
  <c r="H42" i="34"/>
  <c r="I42" i="34"/>
  <c r="D43" i="34"/>
  <c r="E43" i="34"/>
  <c r="F43" i="34"/>
  <c r="G43" i="34"/>
  <c r="H43" i="34"/>
  <c r="I43" i="34"/>
  <c r="D44" i="34"/>
  <c r="E44" i="34"/>
  <c r="F44" i="34"/>
  <c r="G44" i="34"/>
  <c r="H44" i="34"/>
  <c r="I44" i="34"/>
  <c r="D45" i="34"/>
  <c r="E45" i="34"/>
  <c r="F45" i="34"/>
  <c r="G45" i="34"/>
  <c r="H45" i="34"/>
  <c r="I45" i="34"/>
  <c r="D46" i="34"/>
  <c r="E46" i="34"/>
  <c r="F46" i="34"/>
  <c r="G46" i="34"/>
  <c r="H46" i="34"/>
  <c r="I46" i="34"/>
  <c r="D47" i="34"/>
  <c r="E47" i="34"/>
  <c r="F47" i="34"/>
  <c r="G47" i="34"/>
  <c r="H47" i="34"/>
  <c r="I47" i="34"/>
  <c r="D48" i="34"/>
  <c r="E48" i="34"/>
  <c r="F48" i="34"/>
  <c r="G48" i="34"/>
  <c r="H48" i="34"/>
  <c r="I48" i="34"/>
  <c r="D49" i="34"/>
  <c r="E49" i="34"/>
  <c r="F49" i="34"/>
  <c r="G49" i="34"/>
  <c r="H49" i="34"/>
  <c r="I49" i="34"/>
  <c r="D50" i="34"/>
  <c r="E50" i="34"/>
  <c r="F50" i="34"/>
  <c r="G50" i="34"/>
  <c r="H50" i="34"/>
  <c r="I50" i="34"/>
  <c r="D51" i="34"/>
  <c r="E51" i="34"/>
  <c r="F51" i="34"/>
  <c r="G51" i="34"/>
  <c r="H51" i="34"/>
  <c r="I51" i="34"/>
  <c r="D52" i="34"/>
  <c r="E52" i="34"/>
  <c r="F52" i="34"/>
  <c r="G52" i="34"/>
  <c r="H52" i="34"/>
  <c r="I52" i="34"/>
  <c r="D53" i="34"/>
  <c r="E53" i="34"/>
  <c r="F53" i="34"/>
  <c r="G53" i="34"/>
  <c r="H53" i="34"/>
  <c r="I53" i="34"/>
  <c r="D54" i="34"/>
  <c r="E54" i="34"/>
  <c r="F54" i="34"/>
  <c r="G54" i="34"/>
  <c r="H54" i="34"/>
  <c r="I54" i="34"/>
  <c r="D55" i="34"/>
  <c r="E55" i="34"/>
  <c r="F55" i="34"/>
  <c r="G55" i="34"/>
  <c r="H55" i="34"/>
  <c r="I55" i="34"/>
  <c r="D56" i="34"/>
  <c r="E56" i="34"/>
  <c r="F56" i="34"/>
  <c r="G56" i="34"/>
  <c r="H56" i="34"/>
  <c r="I56" i="34"/>
  <c r="D57" i="34"/>
  <c r="E57" i="34"/>
  <c r="F57" i="34"/>
  <c r="G57" i="34"/>
  <c r="H57" i="34"/>
  <c r="I57" i="34"/>
  <c r="I5" i="34"/>
  <c r="H5" i="34"/>
  <c r="G5" i="34"/>
  <c r="F5" i="34"/>
  <c r="D5" i="34"/>
  <c r="E5" i="34"/>
  <c r="C5"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284"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27"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173" i="34"/>
  <c r="C169"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18"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61" i="34"/>
  <c r="C57"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B5" i="33"/>
  <c r="L298" i="36"/>
  <c r="K298" i="36"/>
  <c r="J298" i="36"/>
  <c r="L297" i="36"/>
  <c r="K297" i="36"/>
  <c r="J297" i="36"/>
  <c r="L296" i="36"/>
  <c r="K296" i="36"/>
  <c r="J296" i="36"/>
  <c r="E5" i="33"/>
  <c r="F5" i="33"/>
  <c r="G5" i="33"/>
  <c r="D5" i="33"/>
  <c r="C5" i="31"/>
  <c r="C5" i="33"/>
  <c r="B5" i="31"/>
  <c r="N5" i="31"/>
  <c r="N3" i="31"/>
  <c r="E5" i="31"/>
  <c r="D5" i="31"/>
  <c r="P78" i="43" l="1"/>
  <c r="A80" i="43"/>
  <c r="N16" i="40"/>
  <c r="I335" i="40"/>
  <c r="H335" i="40"/>
  <c r="G6" i="33"/>
  <c r="C6" i="33"/>
  <c r="F6" i="33"/>
  <c r="D6" i="33"/>
  <c r="B6" i="33"/>
  <c r="E6" i="33"/>
  <c r="M297" i="36"/>
  <c r="M298" i="36"/>
  <c r="M296" i="36"/>
  <c r="O298" i="36" s="1"/>
  <c r="A6" i="31"/>
  <c r="A7" i="31" s="1"/>
  <c r="A8" i="31" s="1"/>
  <c r="M7" i="31"/>
  <c r="M9" i="31" s="1"/>
  <c r="A226" i="10"/>
  <c r="A227" i="10" s="1"/>
  <c r="K7" i="30"/>
  <c r="K9" i="30" s="1"/>
  <c r="L5" i="30"/>
  <c r="L3" i="30"/>
  <c r="A224" i="10"/>
  <c r="A225" i="10" s="1"/>
  <c r="A92" i="10"/>
  <c r="A93" i="10"/>
  <c r="A94" i="10"/>
  <c r="L5" i="19"/>
  <c r="L3" i="19"/>
  <c r="K7" i="19"/>
  <c r="K9" i="19" s="1"/>
  <c r="A6" i="19"/>
  <c r="A7" i="19" s="1"/>
  <c r="A8" i="19" s="1"/>
  <c r="A9" i="19" s="1"/>
  <c r="D5" i="19"/>
  <c r="C5" i="19"/>
  <c r="B5" i="19"/>
  <c r="A81" i="43" l="1"/>
  <c r="P80" i="43"/>
  <c r="H336" i="40"/>
  <c r="I336" i="40"/>
  <c r="I337" i="40"/>
  <c r="F336" i="33"/>
  <c r="D335" i="33"/>
  <c r="B335" i="33"/>
  <c r="E327" i="40"/>
  <c r="E335" i="33"/>
  <c r="D327" i="40"/>
  <c r="F335" i="33"/>
  <c r="B327" i="40"/>
  <c r="G335" i="33"/>
  <c r="G327" i="40"/>
  <c r="F327" i="40"/>
  <c r="A9" i="31"/>
  <c r="A228" i="10"/>
  <c r="A96" i="10"/>
  <c r="A95" i="10"/>
  <c r="A10" i="19"/>
  <c r="A21" i="16"/>
  <c r="A22" i="16" s="1"/>
  <c r="A23" i="16" s="1"/>
  <c r="D20" i="16"/>
  <c r="C20" i="16"/>
  <c r="B20" i="16"/>
  <c r="A5" i="16"/>
  <c r="A6" i="16" s="1"/>
  <c r="A7" i="16" s="1"/>
  <c r="A8" i="16" s="1"/>
  <c r="A9" i="16" s="1"/>
  <c r="A10" i="16" s="1"/>
  <c r="E4" i="16" s="1"/>
  <c r="E5" i="16" s="1"/>
  <c r="E6" i="16" s="1"/>
  <c r="E7" i="16" s="1"/>
  <c r="E8" i="16" s="1"/>
  <c r="E9" i="16" s="1"/>
  <c r="A64" i="14"/>
  <c r="A65" i="14" s="1"/>
  <c r="A82" i="43" l="1"/>
  <c r="P81" i="43"/>
  <c r="D328" i="40"/>
  <c r="D337" i="33"/>
  <c r="B336" i="33"/>
  <c r="D336" i="33"/>
  <c r="E336" i="33"/>
  <c r="G336" i="33"/>
  <c r="F328" i="40"/>
  <c r="B328" i="40"/>
  <c r="G328" i="40"/>
  <c r="E328" i="40"/>
  <c r="F330" i="40"/>
  <c r="B337" i="33"/>
  <c r="G337" i="33"/>
  <c r="E329" i="40"/>
  <c r="D329" i="40"/>
  <c r="F329" i="40"/>
  <c r="F337" i="33"/>
  <c r="G329" i="40"/>
  <c r="E337" i="33"/>
  <c r="A10" i="31"/>
  <c r="A97" i="10"/>
  <c r="A11" i="19"/>
  <c r="A12" i="19" s="1"/>
  <c r="A24" i="16"/>
  <c r="P82" i="43" l="1"/>
  <c r="A83" i="43"/>
  <c r="H338" i="40"/>
  <c r="I338" i="40"/>
  <c r="B329" i="40"/>
  <c r="D338" i="33"/>
  <c r="G338" i="33"/>
  <c r="F338" i="33"/>
  <c r="B338" i="33"/>
  <c r="F331" i="40"/>
  <c r="E330" i="40"/>
  <c r="B330" i="40"/>
  <c r="D330" i="40"/>
  <c r="E338" i="33"/>
  <c r="G330" i="40"/>
  <c r="A11" i="31"/>
  <c r="A98" i="10"/>
  <c r="A13" i="19"/>
  <c r="A25" i="16"/>
  <c r="A84" i="43" l="1"/>
  <c r="P83" i="43"/>
  <c r="G339" i="33"/>
  <c r="B331" i="40"/>
  <c r="G331" i="40"/>
  <c r="D339" i="33"/>
  <c r="G340" i="33"/>
  <c r="F339" i="33"/>
  <c r="E339" i="33"/>
  <c r="D331" i="40"/>
  <c r="E331" i="40"/>
  <c r="B339" i="33"/>
  <c r="C6" i="31"/>
  <c r="D6" i="31"/>
  <c r="E6" i="31"/>
  <c r="B6" i="31"/>
  <c r="A12" i="31"/>
  <c r="A100" i="10"/>
  <c r="A101" i="10"/>
  <c r="A99" i="10"/>
  <c r="B6" i="19"/>
  <c r="C6" i="19"/>
  <c r="D6" i="19"/>
  <c r="D21" i="16"/>
  <c r="C21" i="16"/>
  <c r="B21" i="16"/>
  <c r="A14" i="19"/>
  <c r="A26" i="16"/>
  <c r="P84" i="43" l="1"/>
  <c r="A85" i="43"/>
  <c r="H342" i="40"/>
  <c r="H339" i="40"/>
  <c r="I339" i="40"/>
  <c r="H337" i="40"/>
  <c r="I342" i="40"/>
  <c r="H344" i="40"/>
  <c r="I340" i="40"/>
  <c r="H341" i="40"/>
  <c r="I345" i="40"/>
  <c r="H343" i="40"/>
  <c r="I344" i="40"/>
  <c r="H345" i="40"/>
  <c r="I343" i="40"/>
  <c r="I341" i="40"/>
  <c r="H340" i="40"/>
  <c r="H346" i="40"/>
  <c r="B332" i="40"/>
  <c r="E332" i="40"/>
  <c r="B340" i="33"/>
  <c r="E340" i="33"/>
  <c r="F332" i="40"/>
  <c r="F340" i="33"/>
  <c r="D341" i="33"/>
  <c r="D340" i="33"/>
  <c r="D332" i="40"/>
  <c r="G332" i="40"/>
  <c r="A13" i="31"/>
  <c r="A102" i="10"/>
  <c r="A15" i="19"/>
  <c r="A27" i="16"/>
  <c r="P85" i="43" l="1"/>
  <c r="A86" i="43"/>
  <c r="I346" i="40"/>
  <c r="H347" i="40"/>
  <c r="I347" i="40"/>
  <c r="I348" i="40"/>
  <c r="H349" i="40"/>
  <c r="H348" i="40"/>
  <c r="I349" i="40"/>
  <c r="G333" i="40"/>
  <c r="B341" i="33"/>
  <c r="D333" i="40"/>
  <c r="E341" i="33"/>
  <c r="B333" i="40"/>
  <c r="F341" i="33"/>
  <c r="G341" i="33"/>
  <c r="E334" i="40"/>
  <c r="F333" i="40"/>
  <c r="E333" i="40"/>
  <c r="A14" i="31"/>
  <c r="A103" i="10"/>
  <c r="A104" i="10"/>
  <c r="A105" i="10"/>
  <c r="A16" i="19"/>
  <c r="A28" i="16"/>
  <c r="A87" i="43" l="1"/>
  <c r="P86" i="43"/>
  <c r="G345" i="33"/>
  <c r="E345" i="33"/>
  <c r="B345" i="33"/>
  <c r="G334" i="40"/>
  <c r="F345" i="33"/>
  <c r="F334" i="40"/>
  <c r="D334" i="40"/>
  <c r="F335" i="40"/>
  <c r="D335" i="40"/>
  <c r="G335" i="40"/>
  <c r="G346" i="33"/>
  <c r="A15" i="31"/>
  <c r="A106" i="10"/>
  <c r="A17" i="19"/>
  <c r="A29" i="16"/>
  <c r="A88" i="43" l="1"/>
  <c r="P87" i="43"/>
  <c r="I355" i="40"/>
  <c r="H350" i="40"/>
  <c r="I350" i="40"/>
  <c r="A16" i="31"/>
  <c r="A107" i="10"/>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18" i="19"/>
  <c r="A30" i="16"/>
  <c r="A3" i="14"/>
  <c r="P88" i="43" l="1"/>
  <c r="A89" i="43"/>
  <c r="H352" i="40"/>
  <c r="I356" i="40"/>
  <c r="H354" i="40"/>
  <c r="H357" i="40"/>
  <c r="I354" i="40"/>
  <c r="I357" i="40"/>
  <c r="H356" i="40"/>
  <c r="H355" i="40"/>
  <c r="I351" i="40"/>
  <c r="I352" i="40"/>
  <c r="I353" i="40"/>
  <c r="H351" i="40"/>
  <c r="H353" i="40"/>
  <c r="O350" i="40"/>
  <c r="P342" i="40"/>
  <c r="N348" i="40"/>
  <c r="M337" i="40"/>
  <c r="Q360" i="40"/>
  <c r="L348" i="40"/>
  <c r="L343" i="40"/>
  <c r="O375" i="40"/>
  <c r="K383" i="40"/>
  <c r="S335" i="40"/>
  <c r="N363" i="40"/>
  <c r="Q345" i="40"/>
  <c r="N356" i="40"/>
  <c r="O332" i="40"/>
  <c r="J365" i="40"/>
  <c r="K384" i="40"/>
  <c r="M354" i="40"/>
  <c r="L356" i="40"/>
  <c r="L342" i="40"/>
  <c r="P364" i="40"/>
  <c r="Q349" i="40"/>
  <c r="J342" i="40"/>
  <c r="P339" i="40"/>
  <c r="P340" i="40"/>
  <c r="M361" i="40"/>
  <c r="R377" i="40"/>
  <c r="K348" i="40"/>
  <c r="Q376" i="40"/>
  <c r="J378" i="40"/>
  <c r="K346" i="40"/>
  <c r="Q365" i="40"/>
  <c r="R356" i="40"/>
  <c r="O348" i="40"/>
  <c r="N336" i="40"/>
  <c r="M335" i="40"/>
  <c r="J336" i="40"/>
  <c r="L336" i="40"/>
  <c r="K335" i="40"/>
  <c r="O344" i="40"/>
  <c r="K367" i="40"/>
  <c r="R334" i="40"/>
  <c r="Q347" i="40"/>
  <c r="S362" i="40"/>
  <c r="P374" i="40"/>
  <c r="J375" i="40"/>
  <c r="S350" i="40"/>
  <c r="P348" i="40"/>
  <c r="P344" i="40"/>
  <c r="J338" i="40"/>
  <c r="N368" i="40"/>
  <c r="K365" i="40"/>
  <c r="P377" i="40"/>
  <c r="K354" i="40"/>
  <c r="J345" i="40"/>
  <c r="Q342" i="40"/>
  <c r="M349" i="40"/>
  <c r="M346" i="40"/>
  <c r="L338" i="40"/>
  <c r="K350" i="40"/>
  <c r="O333" i="40"/>
  <c r="R350" i="40"/>
  <c r="S377" i="40"/>
  <c r="P369" i="40"/>
  <c r="L341" i="40"/>
  <c r="J363" i="40"/>
  <c r="L355" i="40"/>
  <c r="Q367" i="40"/>
  <c r="S379" i="40"/>
  <c r="J384" i="40"/>
  <c r="N362" i="40"/>
  <c r="N349" i="40"/>
  <c r="M338" i="40"/>
  <c r="R376" i="40"/>
  <c r="S339" i="40"/>
  <c r="M352" i="40"/>
  <c r="K339" i="40"/>
  <c r="R371" i="40"/>
  <c r="J368" i="40"/>
  <c r="L377" i="40"/>
  <c r="O372" i="40"/>
  <c r="M378" i="40"/>
  <c r="O362" i="40"/>
  <c r="J350" i="40"/>
  <c r="L351" i="40"/>
  <c r="M365" i="40"/>
  <c r="M333" i="40"/>
  <c r="K333" i="40"/>
  <c r="R336" i="40"/>
  <c r="K353" i="40"/>
  <c r="O366" i="40"/>
  <c r="Q348" i="40"/>
  <c r="R361" i="40"/>
  <c r="M342" i="40"/>
  <c r="M374" i="40"/>
  <c r="O379" i="40"/>
  <c r="N332" i="40"/>
  <c r="S356" i="40"/>
  <c r="O383" i="40"/>
  <c r="K342" i="40"/>
  <c r="M368" i="40"/>
  <c r="O352" i="40"/>
  <c r="J341" i="40"/>
  <c r="M372" i="40"/>
  <c r="M384" i="40"/>
  <c r="N337" i="40"/>
  <c r="J356" i="40"/>
  <c r="P370" i="40"/>
  <c r="J374" i="40"/>
  <c r="Q335" i="40"/>
  <c r="J373" i="40"/>
  <c r="Q372" i="40"/>
  <c r="L362" i="40"/>
  <c r="Q370" i="40"/>
  <c r="K369" i="40"/>
  <c r="S352" i="40"/>
  <c r="K336" i="40"/>
  <c r="J337" i="40"/>
  <c r="O358" i="40"/>
  <c r="S340" i="40"/>
  <c r="P351" i="40"/>
  <c r="Q350" i="40"/>
  <c r="M345" i="40"/>
  <c r="J335" i="40"/>
  <c r="L346" i="40"/>
  <c r="J346" i="40"/>
  <c r="S334" i="40"/>
  <c r="M332" i="40"/>
  <c r="S358" i="40"/>
  <c r="O343" i="40"/>
  <c r="R358" i="40"/>
  <c r="N343" i="40"/>
  <c r="K343" i="40"/>
  <c r="S359" i="40"/>
  <c r="J334" i="40"/>
  <c r="M339" i="40"/>
  <c r="P335" i="40"/>
  <c r="N344" i="40"/>
  <c r="K370" i="40"/>
  <c r="P361" i="40"/>
  <c r="M344" i="40"/>
  <c r="L333" i="40"/>
  <c r="J332" i="40"/>
  <c r="R354" i="40"/>
  <c r="N346" i="40"/>
  <c r="N340" i="40"/>
  <c r="L384" i="40"/>
  <c r="P349" i="40"/>
  <c r="R364" i="40"/>
  <c r="Q374" i="40"/>
  <c r="S346" i="40"/>
  <c r="M367" i="40"/>
  <c r="R373" i="40"/>
  <c r="Q352" i="40"/>
  <c r="L334" i="40"/>
  <c r="P356" i="40"/>
  <c r="L368" i="40"/>
  <c r="R383" i="40"/>
  <c r="P359" i="40"/>
  <c r="R355" i="40"/>
  <c r="S333" i="40"/>
  <c r="K334" i="40"/>
  <c r="M347" i="40"/>
  <c r="S367" i="40"/>
  <c r="R368" i="40"/>
  <c r="R372" i="40"/>
  <c r="O345" i="40"/>
  <c r="K371" i="40"/>
  <c r="K372" i="40"/>
  <c r="M373" i="40"/>
  <c r="N359" i="40"/>
  <c r="M360" i="40"/>
  <c r="Q362" i="40"/>
  <c r="S383" i="40"/>
  <c r="O353" i="40"/>
  <c r="P358" i="40"/>
  <c r="R337" i="40"/>
  <c r="K379" i="40"/>
  <c r="K376" i="40"/>
  <c r="P357" i="40"/>
  <c r="O340" i="40"/>
  <c r="Q334" i="40"/>
  <c r="J354" i="40"/>
  <c r="R338" i="40"/>
  <c r="S336" i="40"/>
  <c r="Q346" i="40"/>
  <c r="P347" i="40"/>
  <c r="O342" i="40"/>
  <c r="M355" i="40"/>
  <c r="J353" i="40"/>
  <c r="S355" i="40"/>
  <c r="J351" i="40"/>
  <c r="P362" i="40"/>
  <c r="Q356" i="40"/>
  <c r="M343" i="40"/>
  <c r="S345" i="40"/>
  <c r="M356" i="40"/>
  <c r="N371" i="40"/>
  <c r="S343" i="40"/>
  <c r="P375" i="40"/>
  <c r="P350" i="40"/>
  <c r="P380" i="40"/>
  <c r="S357" i="40"/>
  <c r="M341" i="40"/>
  <c r="P346" i="40"/>
  <c r="N341" i="40"/>
  <c r="R352" i="40"/>
  <c r="L370" i="40"/>
  <c r="N357" i="40"/>
  <c r="M364" i="40"/>
  <c r="L379" i="40"/>
  <c r="K341" i="40"/>
  <c r="Q371" i="40"/>
  <c r="P381" i="40"/>
  <c r="L382" i="40"/>
  <c r="S344" i="40"/>
  <c r="K355" i="40"/>
  <c r="J349" i="40"/>
  <c r="O336" i="40"/>
  <c r="S348" i="40"/>
  <c r="O354" i="40"/>
  <c r="O357" i="40"/>
  <c r="J344" i="40"/>
  <c r="K351" i="40"/>
  <c r="P343" i="40"/>
  <c r="N354" i="40"/>
  <c r="M336" i="40"/>
  <c r="Q339" i="40"/>
  <c r="P337" i="40"/>
  <c r="Q338" i="40"/>
  <c r="S353" i="40"/>
  <c r="O359" i="40"/>
  <c r="P336" i="40"/>
  <c r="R365" i="40"/>
  <c r="S361" i="40"/>
  <c r="O376" i="40"/>
  <c r="O356" i="40"/>
  <c r="Q343" i="40"/>
  <c r="O351" i="40"/>
  <c r="K347" i="40"/>
  <c r="L350" i="40"/>
  <c r="Q381" i="40"/>
  <c r="K378" i="40"/>
  <c r="K360" i="40"/>
  <c r="O369" i="40"/>
  <c r="O364" i="40"/>
  <c r="L369" i="40"/>
  <c r="N342" i="40"/>
  <c r="N377" i="40"/>
  <c r="P345" i="40"/>
  <c r="N338" i="40"/>
  <c r="L373" i="40"/>
  <c r="N353" i="40"/>
  <c r="R343" i="40"/>
  <c r="J359" i="40"/>
  <c r="Q382" i="40"/>
  <c r="N361" i="40"/>
  <c r="L339" i="40"/>
  <c r="P376" i="40"/>
  <c r="O339" i="40"/>
  <c r="J352" i="40"/>
  <c r="K352" i="40"/>
  <c r="M340" i="40"/>
  <c r="S342" i="40"/>
  <c r="L359" i="40"/>
  <c r="N367" i="40"/>
  <c r="P371" i="40"/>
  <c r="K349" i="40"/>
  <c r="O365" i="40"/>
  <c r="P379" i="40"/>
  <c r="J366" i="40"/>
  <c r="O355" i="40"/>
  <c r="M366" i="40"/>
  <c r="O384" i="40"/>
  <c r="S374" i="40"/>
  <c r="K366" i="40"/>
  <c r="O371" i="40"/>
  <c r="S366" i="40"/>
  <c r="Q375" i="40"/>
  <c r="N352" i="40"/>
  <c r="J355" i="40"/>
  <c r="S349" i="40"/>
  <c r="K337" i="40"/>
  <c r="L335" i="40"/>
  <c r="Q351" i="40"/>
  <c r="L371" i="40"/>
  <c r="O382" i="40"/>
  <c r="R348" i="40"/>
  <c r="L352" i="40"/>
  <c r="R379" i="40"/>
  <c r="J340" i="40"/>
  <c r="K382" i="40"/>
  <c r="R362" i="40"/>
  <c r="N350" i="40"/>
  <c r="P383" i="40"/>
  <c r="J381" i="40"/>
  <c r="J357" i="40"/>
  <c r="N378" i="40"/>
  <c r="R341" i="40"/>
  <c r="L372" i="40"/>
  <c r="J371" i="40"/>
  <c r="Q369" i="40"/>
  <c r="R366" i="40"/>
  <c r="R344" i="40"/>
  <c r="N360" i="40"/>
  <c r="P382" i="40"/>
  <c r="R380" i="40"/>
  <c r="R340" i="40"/>
  <c r="K374" i="40"/>
  <c r="M351" i="40"/>
  <c r="P338" i="40"/>
  <c r="J343" i="40"/>
  <c r="S370" i="40"/>
  <c r="N381" i="40"/>
  <c r="S347" i="40"/>
  <c r="K357" i="40"/>
  <c r="L340" i="40"/>
  <c r="K356" i="40"/>
  <c r="Q341" i="40"/>
  <c r="Q344" i="40"/>
  <c r="N347" i="40"/>
  <c r="N380" i="40"/>
  <c r="L367" i="40"/>
  <c r="M376" i="40"/>
  <c r="M357" i="40"/>
  <c r="P352" i="40"/>
  <c r="K363" i="40"/>
  <c r="M348" i="40"/>
  <c r="S380" i="40"/>
  <c r="O370" i="40"/>
  <c r="J372" i="40"/>
  <c r="O349" i="40"/>
  <c r="R369" i="40"/>
  <c r="O381" i="40"/>
  <c r="N382" i="40"/>
  <c r="K373" i="40"/>
  <c r="J364" i="40"/>
  <c r="R382" i="40"/>
  <c r="S363" i="40"/>
  <c r="L337" i="40"/>
  <c r="N373" i="40"/>
  <c r="Q337" i="40"/>
  <c r="N355" i="40"/>
  <c r="R359" i="40"/>
  <c r="S365" i="40"/>
  <c r="J369" i="40"/>
  <c r="M382" i="40"/>
  <c r="O374" i="40"/>
  <c r="Q355" i="40"/>
  <c r="J358" i="40"/>
  <c r="L365" i="40"/>
  <c r="P353" i="40"/>
  <c r="K340" i="40"/>
  <c r="R360" i="40"/>
  <c r="O338" i="40"/>
  <c r="N351" i="40"/>
  <c r="K338" i="40"/>
  <c r="P341" i="40"/>
  <c r="J347" i="40"/>
  <c r="L354" i="40"/>
  <c r="R335" i="40"/>
  <c r="L349" i="40"/>
  <c r="M358" i="40"/>
  <c r="S351" i="40"/>
  <c r="L357" i="40"/>
  <c r="Q340" i="40"/>
  <c r="N358" i="40"/>
  <c r="R345" i="40"/>
  <c r="R357" i="40"/>
  <c r="Q357" i="40"/>
  <c r="L345" i="40"/>
  <c r="S341" i="40"/>
  <c r="N345" i="40"/>
  <c r="Q353" i="40"/>
  <c r="R346" i="40"/>
  <c r="M350" i="40"/>
  <c r="R342" i="40"/>
  <c r="O335" i="40"/>
  <c r="P354" i="40"/>
  <c r="Q368" i="40"/>
  <c r="K377" i="40"/>
  <c r="L353" i="40"/>
  <c r="S360" i="40"/>
  <c r="P367" i="40"/>
  <c r="P360" i="40"/>
  <c r="J370" i="40"/>
  <c r="O367" i="40"/>
  <c r="K358" i="40"/>
  <c r="K361" i="40"/>
  <c r="R347" i="40"/>
  <c r="K345" i="40"/>
  <c r="L366" i="40"/>
  <c r="R349" i="40"/>
  <c r="S371" i="40"/>
  <c r="L344" i="40"/>
  <c r="O377" i="40"/>
  <c r="Q377" i="40"/>
  <c r="N335" i="40"/>
  <c r="S372" i="40"/>
  <c r="K368" i="40"/>
  <c r="N383" i="40"/>
  <c r="N364" i="40"/>
  <c r="P372" i="40"/>
  <c r="S369" i="40"/>
  <c r="R384" i="40"/>
  <c r="S354" i="40"/>
  <c r="M353" i="40"/>
  <c r="L375" i="40"/>
  <c r="N365" i="40"/>
  <c r="K344" i="40"/>
  <c r="L383" i="40"/>
  <c r="O341" i="40"/>
  <c r="O360" i="40"/>
  <c r="S368" i="40"/>
  <c r="S376" i="40"/>
  <c r="S378" i="40"/>
  <c r="M379" i="40"/>
  <c r="Q354" i="40"/>
  <c r="L364" i="40"/>
  <c r="O378" i="40"/>
  <c r="S338" i="40"/>
  <c r="O337" i="40"/>
  <c r="P355" i="40"/>
  <c r="L347" i="40"/>
  <c r="J377" i="40"/>
  <c r="N376" i="40"/>
  <c r="M362" i="40"/>
  <c r="R351" i="40"/>
  <c r="Q358" i="40"/>
  <c r="J339" i="40"/>
  <c r="L358" i="40"/>
  <c r="S337" i="40"/>
  <c r="N339" i="40"/>
  <c r="R353" i="40"/>
  <c r="O347" i="40"/>
  <c r="Q336" i="40"/>
  <c r="O346" i="40"/>
  <c r="R339" i="40"/>
  <c r="J348" i="40"/>
  <c r="B367" i="33"/>
  <c r="A17" i="31"/>
  <c r="A19" i="19"/>
  <c r="A31" i="16"/>
  <c r="A4" i="14"/>
  <c r="A92" i="43" l="1"/>
  <c r="P89" i="43"/>
  <c r="P366" i="40"/>
  <c r="R378" i="40"/>
  <c r="L381" i="40"/>
  <c r="S384" i="40"/>
  <c r="J361" i="40"/>
  <c r="Q366" i="40"/>
  <c r="M369" i="40"/>
  <c r="M383" i="40"/>
  <c r="L361" i="40"/>
  <c r="J362" i="40"/>
  <c r="P373" i="40"/>
  <c r="N384" i="40"/>
  <c r="L363" i="40"/>
  <c r="Q380" i="40"/>
  <c r="M371" i="40"/>
  <c r="N374" i="40"/>
  <c r="M380" i="40"/>
  <c r="J379" i="40"/>
  <c r="M381" i="40"/>
  <c r="S375" i="40"/>
  <c r="O373" i="40"/>
  <c r="Q379" i="40"/>
  <c r="K362" i="40"/>
  <c r="S382" i="40"/>
  <c r="P378" i="40"/>
  <c r="J360" i="40"/>
  <c r="R375" i="40"/>
  <c r="N366" i="40"/>
  <c r="Q378" i="40"/>
  <c r="N370" i="40"/>
  <c r="O385" i="40"/>
  <c r="S364" i="40"/>
  <c r="M375" i="40"/>
  <c r="R363" i="40"/>
  <c r="Q373" i="40"/>
  <c r="K375" i="40"/>
  <c r="P363" i="40"/>
  <c r="M377" i="40"/>
  <c r="R367" i="40"/>
  <c r="J376" i="40"/>
  <c r="K359" i="40"/>
  <c r="Q383" i="40"/>
  <c r="M363" i="40"/>
  <c r="P365" i="40"/>
  <c r="Q364" i="40"/>
  <c r="J380" i="40"/>
  <c r="S373" i="40"/>
  <c r="R370" i="40"/>
  <c r="J367" i="40"/>
  <c r="Q384" i="40"/>
  <c r="R381" i="40"/>
  <c r="J382" i="40"/>
  <c r="Q359" i="40"/>
  <c r="P384" i="40"/>
  <c r="O361" i="40"/>
  <c r="O363" i="40"/>
  <c r="L360" i="40"/>
  <c r="S381" i="40"/>
  <c r="K380" i="40"/>
  <c r="Q361" i="40"/>
  <c r="L380" i="40"/>
  <c r="M359" i="40"/>
  <c r="Q363" i="40"/>
  <c r="L374" i="40"/>
  <c r="B343" i="40"/>
  <c r="B357" i="40"/>
  <c r="B352" i="33"/>
  <c r="F352" i="33"/>
  <c r="B348" i="40"/>
  <c r="D361" i="33"/>
  <c r="E349" i="33"/>
  <c r="E353" i="40"/>
  <c r="D345" i="33"/>
  <c r="B364" i="33"/>
  <c r="F353" i="33"/>
  <c r="G347" i="40"/>
  <c r="F346" i="33"/>
  <c r="F357" i="40"/>
  <c r="E350" i="33"/>
  <c r="F364" i="33"/>
  <c r="B334" i="40"/>
  <c r="B353" i="33"/>
  <c r="B360" i="33"/>
  <c r="B349" i="33"/>
  <c r="D367" i="33"/>
  <c r="G338" i="40"/>
  <c r="E363" i="33"/>
  <c r="E354" i="40"/>
  <c r="D355" i="33"/>
  <c r="B350" i="33"/>
  <c r="E355" i="33"/>
  <c r="D338" i="40"/>
  <c r="G368" i="33"/>
  <c r="E347" i="40"/>
  <c r="B335" i="40"/>
  <c r="G354" i="33"/>
  <c r="D348" i="40"/>
  <c r="G360" i="33"/>
  <c r="E359" i="33"/>
  <c r="D340" i="40"/>
  <c r="F348" i="33"/>
  <c r="E352" i="40"/>
  <c r="D341" i="40"/>
  <c r="B355" i="40"/>
  <c r="F355" i="40"/>
  <c r="G352" i="40"/>
  <c r="G352" i="33"/>
  <c r="D344" i="40"/>
  <c r="G340" i="40"/>
  <c r="F354" i="33"/>
  <c r="F350" i="40"/>
  <c r="D365" i="33"/>
  <c r="F363" i="33"/>
  <c r="E360" i="33"/>
  <c r="G357" i="40"/>
  <c r="D336" i="40"/>
  <c r="B347" i="40"/>
  <c r="B353" i="40"/>
  <c r="E351" i="40"/>
  <c r="E350" i="40"/>
  <c r="D368" i="33"/>
  <c r="E361" i="33"/>
  <c r="E343" i="40"/>
  <c r="D346" i="33"/>
  <c r="F347" i="33"/>
  <c r="F341" i="40"/>
  <c r="B346" i="33"/>
  <c r="F351" i="40"/>
  <c r="B365" i="33"/>
  <c r="E355" i="40"/>
  <c r="B363" i="33"/>
  <c r="F342" i="40"/>
  <c r="F351" i="33"/>
  <c r="F339" i="40"/>
  <c r="E362" i="33"/>
  <c r="B347" i="33"/>
  <c r="B349" i="40"/>
  <c r="B359" i="33"/>
  <c r="F349" i="40"/>
  <c r="D364" i="33"/>
  <c r="F361" i="33"/>
  <c r="D362" i="33"/>
  <c r="E338" i="40"/>
  <c r="F348" i="40"/>
  <c r="F354" i="40"/>
  <c r="E353" i="33"/>
  <c r="D349" i="33"/>
  <c r="B345" i="40"/>
  <c r="B361" i="33"/>
  <c r="F353" i="40"/>
  <c r="D350" i="33"/>
  <c r="G344" i="40"/>
  <c r="E357" i="33"/>
  <c r="B336" i="40"/>
  <c r="G337" i="40"/>
  <c r="G361" i="33"/>
  <c r="E364" i="33"/>
  <c r="B338" i="40"/>
  <c r="G348" i="33"/>
  <c r="F357" i="33"/>
  <c r="G351" i="40"/>
  <c r="B357" i="33"/>
  <c r="F340" i="40"/>
  <c r="G336" i="40"/>
  <c r="G341" i="40"/>
  <c r="D337" i="40"/>
  <c r="D356" i="33"/>
  <c r="D347" i="33"/>
  <c r="G358" i="33"/>
  <c r="B366" i="33"/>
  <c r="G356" i="33"/>
  <c r="B346" i="40"/>
  <c r="D357" i="33"/>
  <c r="B356" i="40"/>
  <c r="F355" i="33"/>
  <c r="F362" i="33"/>
  <c r="B341" i="40"/>
  <c r="B355" i="33"/>
  <c r="F365" i="33"/>
  <c r="E368" i="33"/>
  <c r="D359" i="33"/>
  <c r="F356" i="33"/>
  <c r="G349" i="40"/>
  <c r="E341" i="40"/>
  <c r="E335" i="40"/>
  <c r="G342" i="40"/>
  <c r="F367" i="33"/>
  <c r="G354" i="40"/>
  <c r="B368" i="33"/>
  <c r="G355" i="33"/>
  <c r="F358" i="33"/>
  <c r="G357" i="33"/>
  <c r="D352" i="40"/>
  <c r="B354" i="33"/>
  <c r="B362" i="33"/>
  <c r="E347" i="33"/>
  <c r="G364" i="33"/>
  <c r="B352" i="40"/>
  <c r="E349" i="40"/>
  <c r="F350" i="33"/>
  <c r="G365" i="33"/>
  <c r="E357" i="40"/>
  <c r="D348" i="33"/>
  <c r="F347" i="40"/>
  <c r="F360" i="33"/>
  <c r="D349" i="40"/>
  <c r="G356" i="40"/>
  <c r="D351" i="33"/>
  <c r="D355" i="40"/>
  <c r="G353" i="33"/>
  <c r="E336" i="40"/>
  <c r="E346" i="33"/>
  <c r="E344" i="40"/>
  <c r="B337" i="40"/>
  <c r="B351" i="33"/>
  <c r="G346" i="40"/>
  <c r="G363" i="33"/>
  <c r="D343" i="40"/>
  <c r="B350" i="40"/>
  <c r="F338" i="40"/>
  <c r="B339" i="40"/>
  <c r="G339" i="40"/>
  <c r="F366" i="33"/>
  <c r="G345" i="40"/>
  <c r="G350" i="40"/>
  <c r="D354" i="33"/>
  <c r="G355" i="40"/>
  <c r="E340" i="40"/>
  <c r="B340" i="40"/>
  <c r="E348" i="40"/>
  <c r="G347" i="33"/>
  <c r="B348" i="33"/>
  <c r="E345" i="40"/>
  <c r="D353" i="33"/>
  <c r="E351" i="33"/>
  <c r="D358" i="33"/>
  <c r="G348" i="40"/>
  <c r="D345" i="40"/>
  <c r="E366" i="33"/>
  <c r="D339" i="40"/>
  <c r="D363" i="33"/>
  <c r="G351" i="33"/>
  <c r="G349" i="33"/>
  <c r="D350" i="40"/>
  <c r="E365" i="33"/>
  <c r="G350" i="33"/>
  <c r="F349" i="33"/>
  <c r="B344" i="40"/>
  <c r="F343" i="40"/>
  <c r="D354" i="40"/>
  <c r="E358" i="33"/>
  <c r="E337" i="40"/>
  <c r="E348" i="33"/>
  <c r="D360" i="33"/>
  <c r="F336" i="40"/>
  <c r="D353" i="40"/>
  <c r="F368" i="33"/>
  <c r="D352" i="33"/>
  <c r="F345" i="40"/>
  <c r="D346" i="40"/>
  <c r="D342" i="40"/>
  <c r="E342" i="40"/>
  <c r="F352" i="40"/>
  <c r="F346" i="40"/>
  <c r="F344" i="40"/>
  <c r="G353" i="40"/>
  <c r="E346" i="40"/>
  <c r="B356" i="33"/>
  <c r="E356" i="40"/>
  <c r="D347" i="40"/>
  <c r="E352" i="33"/>
  <c r="D356" i="40"/>
  <c r="D366" i="33"/>
  <c r="B342" i="40"/>
  <c r="B358" i="33"/>
  <c r="F356" i="40"/>
  <c r="G359" i="33"/>
  <c r="G343" i="40"/>
  <c r="E367" i="33"/>
  <c r="E339" i="40"/>
  <c r="G362" i="33"/>
  <c r="G367" i="33"/>
  <c r="F337" i="40"/>
  <c r="B351" i="40"/>
  <c r="F359" i="33"/>
  <c r="D351" i="40"/>
  <c r="E354" i="33"/>
  <c r="E356" i="33"/>
  <c r="B354" i="40"/>
  <c r="D357" i="40"/>
  <c r="G366" i="33"/>
  <c r="A18" i="31"/>
  <c r="A20" i="19"/>
  <c r="A32" i="16"/>
  <c r="A5" i="14"/>
  <c r="A6" i="14" s="1"/>
  <c r="A93" i="43" l="1"/>
  <c r="P92" i="43"/>
  <c r="P385" i="40"/>
  <c r="R385" i="40"/>
  <c r="J385" i="40"/>
  <c r="K385" i="40"/>
  <c r="Q386" i="40"/>
  <c r="S385" i="40"/>
  <c r="L386" i="40"/>
  <c r="Q385" i="40"/>
  <c r="M385" i="40"/>
  <c r="M386" i="40"/>
  <c r="O386" i="40"/>
  <c r="N385" i="40"/>
  <c r="L385" i="40"/>
  <c r="N379" i="40"/>
  <c r="R374" i="40"/>
  <c r="O380" i="40"/>
  <c r="K364" i="40"/>
  <c r="A19" i="31"/>
  <c r="A21" i="19"/>
  <c r="A33" i="16"/>
  <c r="A7" i="14"/>
  <c r="P93" i="43" l="1"/>
  <c r="A94" i="43"/>
  <c r="R386" i="40"/>
  <c r="K386" i="40"/>
  <c r="P386" i="40"/>
  <c r="O368" i="40"/>
  <c r="J386" i="40"/>
  <c r="M387" i="40"/>
  <c r="P387" i="40"/>
  <c r="L387" i="40"/>
  <c r="S386" i="40"/>
  <c r="A20" i="31"/>
  <c r="A22" i="19"/>
  <c r="A34" i="16"/>
  <c r="A8" i="14"/>
  <c r="A95" i="43" l="1"/>
  <c r="P94" i="43"/>
  <c r="O387" i="40"/>
  <c r="Q387" i="40"/>
  <c r="J387" i="40"/>
  <c r="R387" i="40"/>
  <c r="K387" i="40"/>
  <c r="A21" i="31"/>
  <c r="A23" i="19"/>
  <c r="A35" i="16"/>
  <c r="A9" i="14"/>
  <c r="A96" i="43" l="1"/>
  <c r="P95" i="43"/>
  <c r="S387" i="40"/>
  <c r="N388" i="40"/>
  <c r="L388" i="40"/>
  <c r="P389" i="40"/>
  <c r="P388" i="40"/>
  <c r="M388" i="40"/>
  <c r="R388" i="40"/>
  <c r="S388" i="40"/>
  <c r="K388" i="40"/>
  <c r="J388" i="40"/>
  <c r="O388" i="40"/>
  <c r="A22" i="31"/>
  <c r="A24" i="19"/>
  <c r="A36" i="16"/>
  <c r="A10" i="14"/>
  <c r="P96" i="43" l="1"/>
  <c r="A97" i="43"/>
  <c r="L376" i="40"/>
  <c r="S389" i="40"/>
  <c r="O390" i="40"/>
  <c r="O389" i="40"/>
  <c r="M390" i="40"/>
  <c r="K389" i="40"/>
  <c r="Q389" i="40"/>
  <c r="R389" i="40"/>
  <c r="N389" i="40"/>
  <c r="M389" i="40"/>
  <c r="A23" i="31"/>
  <c r="A25" i="19"/>
  <c r="A37" i="16"/>
  <c r="A11" i="14"/>
  <c r="A98" i="43" l="1"/>
  <c r="P97" i="43"/>
  <c r="K390" i="40"/>
  <c r="M370" i="40"/>
  <c r="J390" i="40"/>
  <c r="A24" i="31"/>
  <c r="A26" i="19"/>
  <c r="A38" i="16"/>
  <c r="A12" i="14"/>
  <c r="A13" i="14"/>
  <c r="A99" i="43" l="1"/>
  <c r="P98" i="43"/>
  <c r="F395" i="40"/>
  <c r="N369" i="40"/>
  <c r="N386" i="40"/>
  <c r="A25" i="31"/>
  <c r="A27" i="19"/>
  <c r="A39" i="16"/>
  <c r="A14" i="14"/>
  <c r="A15" i="14" s="1"/>
  <c r="A16" i="14" s="1"/>
  <c r="A17" i="14" s="1"/>
  <c r="A18" i="14" s="1"/>
  <c r="A19" i="14"/>
  <c r="A20" i="14"/>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C74" i="11"/>
  <c r="C75" i="1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A100" i="43" l="1"/>
  <c r="P99" i="43"/>
  <c r="P368" i="40"/>
  <c r="D395" i="40"/>
  <c r="A26" i="31"/>
  <c r="A28" i="19"/>
  <c r="A40" i="16"/>
  <c r="C7" i="11"/>
  <c r="C5" i="11"/>
  <c r="A5" i="11"/>
  <c r="A6" i="11" s="1"/>
  <c r="P100" i="43" l="1"/>
  <c r="A102" i="43"/>
  <c r="B394" i="40"/>
  <c r="P390" i="40"/>
  <c r="R391" i="40"/>
  <c r="K394" i="40"/>
  <c r="F406" i="33"/>
  <c r="N390" i="40"/>
  <c r="O395" i="40"/>
  <c r="P392" i="40"/>
  <c r="E406" i="33"/>
  <c r="L389" i="40"/>
  <c r="E408" i="33"/>
  <c r="D408" i="33"/>
  <c r="M394" i="40"/>
  <c r="J389" i="40"/>
  <c r="M395" i="40"/>
  <c r="J391" i="40"/>
  <c r="P395" i="40"/>
  <c r="G392" i="40"/>
  <c r="K391" i="40"/>
  <c r="O394" i="40"/>
  <c r="G406" i="33"/>
  <c r="D407" i="33"/>
  <c r="K395" i="40"/>
  <c r="L390" i="40"/>
  <c r="S390" i="40"/>
  <c r="N391" i="40"/>
  <c r="I394" i="40"/>
  <c r="L395" i="40"/>
  <c r="R390" i="40"/>
  <c r="L394" i="40"/>
  <c r="P391" i="40"/>
  <c r="S395" i="40"/>
  <c r="B408" i="33"/>
  <c r="G395" i="40"/>
  <c r="O392" i="40"/>
  <c r="N392" i="40"/>
  <c r="S391" i="40"/>
  <c r="O391" i="40"/>
  <c r="S394" i="40"/>
  <c r="D394" i="40"/>
  <c r="D392" i="40"/>
  <c r="B392" i="40"/>
  <c r="B407" i="33"/>
  <c r="F408" i="33"/>
  <c r="Q394" i="40"/>
  <c r="J395" i="40"/>
  <c r="I395" i="40"/>
  <c r="M391" i="40"/>
  <c r="H394" i="40"/>
  <c r="R394" i="40"/>
  <c r="J394" i="40"/>
  <c r="N395" i="40"/>
  <c r="L391" i="40"/>
  <c r="F392" i="40"/>
  <c r="R392" i="40"/>
  <c r="K392" i="40"/>
  <c r="E394" i="40"/>
  <c r="P394" i="40"/>
  <c r="G394" i="40"/>
  <c r="G407" i="33"/>
  <c r="F407" i="33"/>
  <c r="Q392" i="40"/>
  <c r="Q391" i="40"/>
  <c r="D406" i="33"/>
  <c r="Q395" i="40"/>
  <c r="E407" i="33"/>
  <c r="N394" i="40"/>
  <c r="L392" i="40"/>
  <c r="J392" i="40"/>
  <c r="M392" i="40"/>
  <c r="H392" i="40"/>
  <c r="R395" i="40"/>
  <c r="G408" i="33"/>
  <c r="B395" i="40"/>
  <c r="B406" i="33"/>
  <c r="A27" i="31"/>
  <c r="A29" i="19"/>
  <c r="A41" i="16"/>
  <c r="C12" i="1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B11" i="11"/>
  <c r="A4" i="10"/>
  <c r="C70" i="11"/>
  <c r="C71" i="11" s="1"/>
  <c r="C72" i="11" s="1"/>
  <c r="C73" i="11" s="1"/>
  <c r="A70" i="11"/>
  <c r="A71" i="11" s="1"/>
  <c r="A72" i="11" s="1"/>
  <c r="A73" i="11" s="1"/>
  <c r="A74" i="11" s="1"/>
  <c r="A76" i="11" s="1"/>
  <c r="A77" i="11" s="1"/>
  <c r="A78" i="11" s="1"/>
  <c r="A79" i="11" s="1"/>
  <c r="A80" i="11" s="1"/>
  <c r="A81" i="11" s="1"/>
  <c r="A82" i="11" s="1"/>
  <c r="A83" i="11" s="1"/>
  <c r="A84" i="11" s="1"/>
  <c r="A85" i="11" s="1"/>
  <c r="A86" i="11" s="1"/>
  <c r="A87" i="11" s="1"/>
  <c r="A88" i="11" s="1"/>
  <c r="A89" i="11" s="1"/>
  <c r="A90" i="11" s="1"/>
  <c r="A91"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 i="1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4" i="11" s="1"/>
  <c r="A55" i="11" s="1"/>
  <c r="A56" i="11" s="1"/>
  <c r="A57" i="11" s="1"/>
  <c r="A58" i="11" s="1"/>
  <c r="A59" i="11" s="1"/>
  <c r="A60" i="11" s="1"/>
  <c r="A61" i="11" s="1"/>
  <c r="A62" i="11" s="1"/>
  <c r="A63" i="11" s="1"/>
  <c r="A64" i="11" s="1"/>
  <c r="A65" i="11" s="1"/>
  <c r="A66" i="11" s="1"/>
  <c r="M233" i="6"/>
  <c r="M232" i="6"/>
  <c r="K232" i="6"/>
  <c r="J232" i="6"/>
  <c r="I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L4" i="6"/>
  <c r="L3" i="6"/>
  <c r="P102" i="43" l="1"/>
  <c r="A103" i="43"/>
  <c r="F394" i="40"/>
  <c r="S392" i="40"/>
  <c r="N372" i="40"/>
  <c r="L378" i="40"/>
  <c r="A28" i="31"/>
  <c r="A5" i="10"/>
  <c r="A6" i="10" s="1"/>
  <c r="A7" i="10"/>
  <c r="A8" i="10" s="1"/>
  <c r="A30" i="19"/>
  <c r="A42" i="16"/>
  <c r="C53" i="11"/>
  <c r="A120" i="11"/>
  <c r="B12" i="11"/>
  <c r="B13" i="11"/>
  <c r="A104" i="43" l="1"/>
  <c r="P103" i="43"/>
  <c r="N375" i="40"/>
  <c r="N387" i="40"/>
  <c r="A29" i="31"/>
  <c r="A9" i="10"/>
  <c r="A10" i="10" s="1"/>
  <c r="A31" i="19"/>
  <c r="A43" i="16"/>
  <c r="C54" i="11"/>
  <c r="A121" i="11"/>
  <c r="B14" i="11"/>
  <c r="A105" i="43" l="1"/>
  <c r="P104" i="43"/>
  <c r="E395" i="40"/>
  <c r="A30" i="31"/>
  <c r="A11" i="10"/>
  <c r="A12" i="10"/>
  <c r="A32" i="19"/>
  <c r="A44" i="16"/>
  <c r="C55" i="11"/>
  <c r="A122" i="11"/>
  <c r="A106" i="43" l="1"/>
  <c r="P105" i="43"/>
  <c r="I392" i="40"/>
  <c r="A31" i="31"/>
  <c r="A13" i="10"/>
  <c r="A33" i="19"/>
  <c r="A45" i="16"/>
  <c r="C56" i="11"/>
  <c r="A123" i="11"/>
  <c r="A107" i="43" l="1"/>
  <c r="P106" i="43"/>
  <c r="E392" i="40"/>
  <c r="J383" i="40"/>
  <c r="A32" i="31"/>
  <c r="A14" i="10"/>
  <c r="A15" i="10" s="1"/>
  <c r="A34" i="19"/>
  <c r="A46" i="16"/>
  <c r="C57" i="11"/>
  <c r="A124" i="11"/>
  <c r="A108" i="43" l="1"/>
  <c r="P107" i="43"/>
  <c r="K381" i="40"/>
  <c r="A33" i="31"/>
  <c r="A16" i="10"/>
  <c r="A17" i="10"/>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35" i="19"/>
  <c r="A47" i="16"/>
  <c r="C58" i="11"/>
  <c r="A125" i="11"/>
  <c r="A109" i="43" l="1"/>
  <c r="P108" i="43"/>
  <c r="H395" i="40"/>
  <c r="A34" i="31"/>
  <c r="A36" i="19"/>
  <c r="A48" i="16"/>
  <c r="C59" i="11"/>
  <c r="A126" i="11"/>
  <c r="A110" i="43" l="1"/>
  <c r="P109" i="43"/>
  <c r="Q388" i="40"/>
  <c r="Q390" i="40"/>
  <c r="A35" i="31"/>
  <c r="A37" i="19"/>
  <c r="A49" i="16"/>
  <c r="C60" i="11"/>
  <c r="A127" i="11"/>
  <c r="A111" i="43" l="1"/>
  <c r="P110" i="43"/>
  <c r="A36" i="31"/>
  <c r="A38" i="19"/>
  <c r="A50" i="16"/>
  <c r="C61" i="11"/>
  <c r="B16" i="11"/>
  <c r="B17" i="11"/>
  <c r="A112" i="43" l="1"/>
  <c r="P111" i="43"/>
  <c r="A37" i="31"/>
  <c r="A39" i="19"/>
  <c r="A51" i="16"/>
  <c r="C62" i="11"/>
  <c r="B18" i="11"/>
  <c r="A113" i="43" l="1"/>
  <c r="P112" i="43"/>
  <c r="A38" i="31"/>
  <c r="A40" i="19"/>
  <c r="A52" i="16"/>
  <c r="C63" i="11"/>
  <c r="B19" i="11"/>
  <c r="A114" i="43" l="1"/>
  <c r="P113" i="43"/>
  <c r="A39" i="31"/>
  <c r="A41" i="19"/>
  <c r="A53" i="16"/>
  <c r="C64" i="11"/>
  <c r="B20" i="11"/>
  <c r="A115" i="43" l="1"/>
  <c r="P114" i="43"/>
  <c r="A40" i="31"/>
  <c r="A42" i="19"/>
  <c r="A54" i="16"/>
  <c r="C65" i="11"/>
  <c r="B21" i="11"/>
  <c r="A116" i="43" l="1"/>
  <c r="P115" i="43"/>
  <c r="A41" i="31"/>
  <c r="A43" i="19"/>
  <c r="A55" i="16"/>
  <c r="C66" i="11"/>
  <c r="B22" i="11"/>
  <c r="B23" i="11"/>
  <c r="A117" i="43" l="1"/>
  <c r="P116" i="43"/>
  <c r="A42" i="31"/>
  <c r="A44" i="19"/>
  <c r="A56" i="16"/>
  <c r="B29" i="11"/>
  <c r="B24" i="11"/>
  <c r="A118" i="43" l="1"/>
  <c r="P117" i="43"/>
  <c r="A43" i="31"/>
  <c r="A45" i="19"/>
  <c r="A57" i="16"/>
  <c r="B28" i="11"/>
  <c r="B26" i="11"/>
  <c r="B25" i="11"/>
  <c r="A119" i="43" l="1"/>
  <c r="P118" i="43"/>
  <c r="A44" i="31"/>
  <c r="A46" i="19"/>
  <c r="A58" i="16"/>
  <c r="B15" i="11"/>
  <c r="A120" i="43" l="1"/>
  <c r="P119" i="43"/>
  <c r="A45" i="31"/>
  <c r="A47" i="19"/>
  <c r="A59" i="16"/>
  <c r="B34" i="11"/>
  <c r="B27" i="11"/>
  <c r="B33" i="11"/>
  <c r="B31" i="11"/>
  <c r="B30" i="11"/>
  <c r="B35" i="11"/>
  <c r="B32" i="11"/>
  <c r="A121" i="43" l="1"/>
  <c r="P120" i="43"/>
  <c r="A46" i="31"/>
  <c r="A48" i="19"/>
  <c r="A60" i="16"/>
  <c r="A122" i="43" l="1"/>
  <c r="P121" i="43"/>
  <c r="A47" i="31"/>
  <c r="A49" i="19"/>
  <c r="A61" i="16"/>
  <c r="B37" i="11"/>
  <c r="B36" i="11"/>
  <c r="P122" i="43" l="1"/>
  <c r="A123" i="43"/>
  <c r="A48" i="31"/>
  <c r="A50" i="19"/>
  <c r="A62" i="16"/>
  <c r="A125" i="43" l="1"/>
  <c r="P123" i="43"/>
  <c r="A49" i="31"/>
  <c r="A51" i="19"/>
  <c r="A63" i="16"/>
  <c r="B39" i="11"/>
  <c r="B38" i="11"/>
  <c r="A126" i="43" l="1"/>
  <c r="P125" i="43"/>
  <c r="A50" i="31"/>
  <c r="A52" i="19"/>
  <c r="A64" i="16"/>
  <c r="P126" i="43" l="1"/>
  <c r="A128" i="43"/>
  <c r="A51" i="31"/>
  <c r="A53" i="19"/>
  <c r="A65" i="16"/>
  <c r="B41" i="11"/>
  <c r="B40" i="11"/>
  <c r="A129" i="43" l="1"/>
  <c r="P128" i="43"/>
  <c r="A52" i="31"/>
  <c r="A54" i="19"/>
  <c r="A66" i="16"/>
  <c r="A130" i="43" l="1"/>
  <c r="P129" i="43"/>
  <c r="A53" i="31"/>
  <c r="A55" i="19"/>
  <c r="A67" i="16"/>
  <c r="B43" i="11"/>
  <c r="B42" i="11"/>
  <c r="A133" i="43" l="1"/>
  <c r="P130" i="43"/>
  <c r="A54" i="31"/>
  <c r="A56" i="19"/>
  <c r="A58" i="19" s="1"/>
  <c r="A68" i="16"/>
  <c r="A134" i="43" l="1"/>
  <c r="P133" i="43"/>
  <c r="A55" i="31"/>
  <c r="A59" i="19"/>
  <c r="A60" i="19" s="1"/>
  <c r="A69" i="16"/>
  <c r="B44" i="11"/>
  <c r="B45" i="11"/>
  <c r="A136" i="43" l="1"/>
  <c r="P134" i="43"/>
  <c r="A56" i="31"/>
  <c r="A61" i="19"/>
  <c r="A70" i="16"/>
  <c r="P136" i="43" l="1"/>
  <c r="A138" i="43"/>
  <c r="A57" i="31"/>
  <c r="A62" i="19"/>
  <c r="A71" i="16"/>
  <c r="A73" i="16" s="1"/>
  <c r="E20" i="16" s="1"/>
  <c r="A139" i="43" l="1"/>
  <c r="P138" i="43"/>
  <c r="A58" i="31"/>
  <c r="A63" i="19"/>
  <c r="A140" i="43" l="1"/>
  <c r="P139" i="43"/>
  <c r="A59" i="31"/>
  <c r="A64" i="19"/>
  <c r="A141" i="43" l="1"/>
  <c r="P140" i="43"/>
  <c r="A60" i="31"/>
  <c r="A65" i="19"/>
  <c r="P141" i="43" l="1"/>
  <c r="A142" i="43"/>
  <c r="A61" i="31"/>
  <c r="A66" i="19"/>
  <c r="E21" i="16"/>
  <c r="A143" i="43" l="1"/>
  <c r="P142" i="43"/>
  <c r="A62" i="31"/>
  <c r="A67" i="19"/>
  <c r="E22" i="16"/>
  <c r="A144" i="43" l="1"/>
  <c r="P143" i="43"/>
  <c r="A63" i="31"/>
  <c r="A68" i="19"/>
  <c r="E23" i="16"/>
  <c r="A146" i="43" l="1"/>
  <c r="P144" i="43"/>
  <c r="A64" i="31"/>
  <c r="A69" i="19"/>
  <c r="E24" i="16"/>
  <c r="P146" i="43" l="1"/>
  <c r="A147" i="43"/>
  <c r="A65" i="31"/>
  <c r="A70" i="19"/>
  <c r="E25" i="16"/>
  <c r="A148" i="43" l="1"/>
  <c r="P147" i="43"/>
  <c r="A66" i="31"/>
  <c r="A71" i="19"/>
  <c r="E26" i="16"/>
  <c r="B56" i="11"/>
  <c r="B54" i="11"/>
  <c r="B52" i="11"/>
  <c r="B57" i="11"/>
  <c r="P148" i="43" l="1"/>
  <c r="A149" i="43"/>
  <c r="A67" i="31"/>
  <c r="A72" i="19"/>
  <c r="E27" i="16"/>
  <c r="B55" i="11"/>
  <c r="A151" i="43" l="1"/>
  <c r="P149" i="43"/>
  <c r="A68" i="31"/>
  <c r="A73" i="19"/>
  <c r="E28" i="16"/>
  <c r="B58" i="11"/>
  <c r="B59" i="11"/>
  <c r="A152" i="43" l="1"/>
  <c r="P151" i="43"/>
  <c r="A69" i="31"/>
  <c r="E5" i="19"/>
  <c r="E29" i="16"/>
  <c r="A153" i="43" l="1"/>
  <c r="P152" i="43"/>
  <c r="A70" i="31"/>
  <c r="E6" i="19"/>
  <c r="E30" i="16"/>
  <c r="B60" i="11"/>
  <c r="B61" i="11"/>
  <c r="P153" i="43" l="1"/>
  <c r="A154" i="43"/>
  <c r="A71" i="31"/>
  <c r="E7" i="19"/>
  <c r="E31" i="16"/>
  <c r="A155" i="43" l="1"/>
  <c r="P154" i="43"/>
  <c r="A72" i="31"/>
  <c r="E8" i="19"/>
  <c r="E32" i="16"/>
  <c r="B62" i="11"/>
  <c r="A156" i="43" l="1"/>
  <c r="P155" i="43"/>
  <c r="A73" i="31"/>
  <c r="E9" i="19"/>
  <c r="E33" i="16"/>
  <c r="B63" i="11"/>
  <c r="B64" i="11"/>
  <c r="A157" i="43" l="1"/>
  <c r="P156" i="43"/>
  <c r="F5" i="31"/>
  <c r="E10" i="19"/>
  <c r="E34" i="16"/>
  <c r="B65" i="11"/>
  <c r="P157" i="43" l="1"/>
  <c r="A158" i="43"/>
  <c r="F6" i="31"/>
  <c r="E11" i="19"/>
  <c r="E35" i="16"/>
  <c r="A159" i="43" l="1"/>
  <c r="P158" i="43"/>
  <c r="F7" i="31"/>
  <c r="E12" i="19"/>
  <c r="E36" i="16"/>
  <c r="A160" i="43" l="1"/>
  <c r="P159" i="43"/>
  <c r="F8" i="31"/>
  <c r="E13" i="19"/>
  <c r="E37" i="16"/>
  <c r="P160" i="43" l="1"/>
  <c r="A161" i="43"/>
  <c r="F9" i="31"/>
  <c r="E14" i="19"/>
  <c r="E38" i="16"/>
  <c r="A162" i="43" l="1"/>
  <c r="P161" i="43"/>
  <c r="F10" i="31"/>
  <c r="E15" i="19"/>
  <c r="E39" i="16"/>
  <c r="A163" i="43" l="1"/>
  <c r="P162" i="43"/>
  <c r="F11" i="31"/>
  <c r="E16" i="19"/>
  <c r="E40" i="16"/>
  <c r="A164" i="43" l="1"/>
  <c r="P163" i="43"/>
  <c r="F12" i="31"/>
  <c r="E17" i="19"/>
  <c r="E41" i="16"/>
  <c r="P164" i="43" l="1"/>
  <c r="A165" i="43"/>
  <c r="F13" i="31"/>
  <c r="E18" i="19"/>
  <c r="E42" i="16"/>
  <c r="A166" i="43" l="1"/>
  <c r="P165" i="43"/>
  <c r="F14" i="31"/>
  <c r="E19" i="19"/>
  <c r="E43" i="16"/>
  <c r="A168" i="43" l="1"/>
  <c r="P166" i="43"/>
  <c r="F15" i="31"/>
  <c r="E20" i="19"/>
  <c r="E44" i="16"/>
  <c r="A169" i="43" l="1"/>
  <c r="P168" i="43"/>
  <c r="F16" i="31"/>
  <c r="E21" i="19"/>
  <c r="E45" i="16"/>
  <c r="P169" i="43" l="1"/>
  <c r="A171" i="43"/>
  <c r="F17" i="31"/>
  <c r="E22" i="19"/>
  <c r="E46" i="16"/>
  <c r="A172" i="43" l="1"/>
  <c r="P171" i="43"/>
  <c r="F18" i="31"/>
  <c r="E23" i="19"/>
  <c r="E47" i="16"/>
  <c r="D22" i="11"/>
  <c r="D20" i="11"/>
  <c r="D13" i="11"/>
  <c r="D39" i="11"/>
  <c r="D11" i="11"/>
  <c r="D32" i="11"/>
  <c r="D35" i="11"/>
  <c r="D30" i="11"/>
  <c r="D29" i="11"/>
  <c r="D28" i="11"/>
  <c r="D27" i="11"/>
  <c r="D26" i="11"/>
  <c r="D23" i="11"/>
  <c r="D24" i="11"/>
  <c r="D21" i="11"/>
  <c r="D19" i="11"/>
  <c r="D18" i="11"/>
  <c r="D17" i="11"/>
  <c r="D16" i="11"/>
  <c r="D15" i="11"/>
  <c r="D14" i="11"/>
  <c r="B51" i="11"/>
  <c r="D12" i="11"/>
  <c r="B49" i="11"/>
  <c r="B46" i="11"/>
  <c r="B47" i="11"/>
  <c r="B48" i="11"/>
  <c r="B50" i="11"/>
  <c r="B66" i="11"/>
  <c r="A173" i="43" l="1"/>
  <c r="P172" i="43"/>
  <c r="F19" i="31"/>
  <c r="D41" i="11"/>
  <c r="D43" i="11"/>
  <c r="D40" i="11"/>
  <c r="D42" i="11"/>
  <c r="D36" i="11"/>
  <c r="D31" i="11"/>
  <c r="D34" i="11"/>
  <c r="D33" i="11"/>
  <c r="D25" i="11"/>
  <c r="D38" i="11"/>
  <c r="E24" i="19"/>
  <c r="E48" i="16"/>
  <c r="D44" i="11"/>
  <c r="D37" i="11"/>
  <c r="A174" i="43" l="1"/>
  <c r="P173" i="43"/>
  <c r="F20" i="31"/>
  <c r="E25" i="19"/>
  <c r="E49" i="16"/>
  <c r="A175" i="43" l="1"/>
  <c r="P174" i="43"/>
  <c r="F21" i="31"/>
  <c r="E26" i="19"/>
  <c r="E50" i="16"/>
  <c r="A176" i="43" l="1"/>
  <c r="P175" i="43"/>
  <c r="F22" i="31"/>
  <c r="E27" i="19"/>
  <c r="E51" i="16"/>
  <c r="P176" i="43" l="1"/>
  <c r="A177" i="43"/>
  <c r="F23" i="31"/>
  <c r="E28" i="19"/>
  <c r="E52" i="16"/>
  <c r="A178" i="43" l="1"/>
  <c r="P177" i="43"/>
  <c r="F24" i="31"/>
  <c r="E29" i="19"/>
  <c r="E53" i="16"/>
  <c r="P178" i="43" l="1"/>
  <c r="A179" i="43"/>
  <c r="F25" i="31"/>
  <c r="E30" i="19"/>
  <c r="E54" i="16"/>
  <c r="A181" i="43" l="1"/>
  <c r="P179" i="43"/>
  <c r="F26" i="31"/>
  <c r="E31" i="19"/>
  <c r="E55" i="16"/>
  <c r="P181" i="43" l="1"/>
  <c r="A182" i="43"/>
  <c r="F27" i="31"/>
  <c r="E32" i="19"/>
  <c r="E56" i="16"/>
  <c r="A185" i="43" l="1"/>
  <c r="P182" i="43"/>
  <c r="F28" i="31"/>
  <c r="E33" i="19"/>
  <c r="E57" i="16"/>
  <c r="P185" i="43" l="1"/>
  <c r="A186" i="43"/>
  <c r="F29" i="31"/>
  <c r="E34" i="19"/>
  <c r="E58" i="16"/>
  <c r="A206" i="43" l="1"/>
  <c r="P186" i="43"/>
  <c r="F30" i="31"/>
  <c r="E35" i="19"/>
  <c r="E59" i="16"/>
  <c r="P206" i="43" l="1"/>
  <c r="A207" i="43"/>
  <c r="F31" i="31"/>
  <c r="E36" i="19"/>
  <c r="E60" i="16"/>
  <c r="A208" i="43" l="1"/>
  <c r="P207" i="43"/>
  <c r="F32" i="31"/>
  <c r="E37" i="19"/>
  <c r="E61" i="16"/>
  <c r="A209" i="43" l="1"/>
  <c r="P208" i="43"/>
  <c r="F33" i="31"/>
  <c r="E38" i="19"/>
  <c r="E62" i="16"/>
  <c r="A219" i="43" l="1"/>
  <c r="P210" i="43"/>
  <c r="F34" i="31"/>
  <c r="E39" i="19"/>
  <c r="E63" i="16"/>
  <c r="A220" i="43" l="1"/>
  <c r="P219" i="43"/>
  <c r="F35" i="31"/>
  <c r="E40" i="19"/>
  <c r="E64" i="16"/>
  <c r="P220" i="43" l="1"/>
  <c r="A221" i="43"/>
  <c r="F36" i="31"/>
  <c r="E41" i="19"/>
  <c r="E42" i="19" s="1"/>
  <c r="E65" i="16"/>
  <c r="A222" i="43" l="1"/>
  <c r="P221" i="43"/>
  <c r="F37" i="31"/>
  <c r="E66" i="16"/>
  <c r="P222" i="43" l="1"/>
  <c r="A223" i="43"/>
  <c r="F38" i="31"/>
  <c r="E43" i="19"/>
  <c r="E67" i="16"/>
  <c r="A224" i="43" l="1"/>
  <c r="P223" i="43"/>
  <c r="F39" i="31"/>
  <c r="E44" i="19"/>
  <c r="E68" i="16"/>
  <c r="A226" i="43" l="1"/>
  <c r="P224" i="43"/>
  <c r="F40" i="31"/>
  <c r="E45" i="19"/>
  <c r="E47" i="19" s="1"/>
  <c r="E69" i="16"/>
  <c r="A227" i="43" l="1"/>
  <c r="P226" i="43"/>
  <c r="F41" i="31"/>
  <c r="E48" i="19"/>
  <c r="E70" i="16"/>
  <c r="P227" i="43" l="1"/>
  <c r="A228" i="43"/>
  <c r="F42" i="31"/>
  <c r="E71" i="16"/>
  <c r="A229" i="43" l="1"/>
  <c r="P228" i="43"/>
  <c r="F43" i="31"/>
  <c r="E72" i="16"/>
  <c r="A230" i="43" l="1"/>
  <c r="P229" i="43"/>
  <c r="F44" i="31"/>
  <c r="E49" i="19"/>
  <c r="E73" i="16"/>
  <c r="A78" i="16" s="1"/>
  <c r="A79" i="16" s="1"/>
  <c r="A231" i="43" l="1"/>
  <c r="P230" i="43"/>
  <c r="F45" i="31"/>
  <c r="A81" i="16"/>
  <c r="E50" i="19"/>
  <c r="A232" i="43" l="1"/>
  <c r="P231" i="43"/>
  <c r="F46" i="31"/>
  <c r="E51" i="19"/>
  <c r="A233" i="43" l="1"/>
  <c r="P232" i="43"/>
  <c r="F47" i="31"/>
  <c r="E52" i="19"/>
  <c r="A234" i="43" l="1"/>
  <c r="P233" i="43"/>
  <c r="F48" i="31"/>
  <c r="E53" i="19"/>
  <c r="A235" i="43" l="1"/>
  <c r="P234" i="43"/>
  <c r="F49" i="31"/>
  <c r="E54" i="19"/>
  <c r="A236" i="43" l="1"/>
  <c r="P235" i="43"/>
  <c r="F50" i="31"/>
  <c r="E55" i="19"/>
  <c r="A82" i="16"/>
  <c r="A237" i="43" l="1"/>
  <c r="P236" i="43"/>
  <c r="F51" i="31"/>
  <c r="E56" i="19"/>
  <c r="A83" i="16"/>
  <c r="A238" i="43" l="1"/>
  <c r="P237" i="43"/>
  <c r="F52" i="31"/>
  <c r="E57" i="19"/>
  <c r="A84" i="16"/>
  <c r="A239" i="43" l="1"/>
  <c r="P238" i="43"/>
  <c r="F53" i="31"/>
  <c r="E58" i="19"/>
  <c r="A85" i="16"/>
  <c r="A240" i="43" l="1"/>
  <c r="P239" i="43"/>
  <c r="F54" i="31"/>
  <c r="E59" i="19"/>
  <c r="A86" i="16"/>
  <c r="A241" i="43" l="1"/>
  <c r="P240" i="43"/>
  <c r="F55" i="31"/>
  <c r="E60" i="19"/>
  <c r="A87" i="16"/>
  <c r="A242" i="43" l="1"/>
  <c r="P241" i="43"/>
  <c r="F56" i="31"/>
  <c r="E61" i="19"/>
  <c r="A88" i="16"/>
  <c r="A243" i="43" l="1"/>
  <c r="P242" i="43"/>
  <c r="F57" i="31"/>
  <c r="E62" i="19"/>
  <c r="A89" i="16"/>
  <c r="A244" i="43" l="1"/>
  <c r="P243" i="43"/>
  <c r="F58" i="31"/>
  <c r="E63" i="19"/>
  <c r="A90" i="16"/>
  <c r="A245" i="43" l="1"/>
  <c r="P244" i="43"/>
  <c r="F59" i="31"/>
  <c r="E64" i="19"/>
  <c r="A91" i="16"/>
  <c r="A246" i="43" l="1"/>
  <c r="P245" i="43"/>
  <c r="F60" i="31"/>
  <c r="E65" i="19"/>
  <c r="A92" i="16"/>
  <c r="A247" i="43" l="1"/>
  <c r="P246" i="43"/>
  <c r="F61" i="31"/>
  <c r="E66" i="19"/>
  <c r="A93" i="16"/>
  <c r="A248" i="43" l="1"/>
  <c r="P247" i="43"/>
  <c r="F62" i="31"/>
  <c r="E67" i="19"/>
  <c r="A94" i="16"/>
  <c r="P248" i="43" l="1"/>
  <c r="A249" i="43"/>
  <c r="F63" i="31"/>
  <c r="E68" i="19"/>
  <c r="A95" i="16"/>
  <c r="A250" i="43" l="1"/>
  <c r="P249" i="43"/>
  <c r="F64" i="31"/>
  <c r="E69" i="19"/>
  <c r="A96" i="16"/>
  <c r="A251" i="43" l="1"/>
  <c r="P250" i="43"/>
  <c r="F65" i="31"/>
  <c r="E70" i="19"/>
  <c r="A97" i="16"/>
  <c r="P251" i="43" l="1"/>
  <c r="A252" i="43"/>
  <c r="F66" i="31"/>
  <c r="E71" i="19"/>
  <c r="A98" i="16"/>
  <c r="A253" i="43" l="1"/>
  <c r="P252" i="43"/>
  <c r="F67" i="31"/>
  <c r="E72" i="19"/>
  <c r="A99" i="16"/>
  <c r="A254" i="43" l="1"/>
  <c r="P253" i="43"/>
  <c r="F68" i="31"/>
  <c r="E73" i="19"/>
  <c r="A100" i="16"/>
  <c r="P254" i="43" l="1"/>
  <c r="A255" i="43"/>
  <c r="F69" i="31"/>
  <c r="A77" i="19"/>
  <c r="A101" i="16"/>
  <c r="A256" i="43" l="1"/>
  <c r="P255" i="43"/>
  <c r="F70" i="31"/>
  <c r="A78" i="19"/>
  <c r="A102" i="16"/>
  <c r="P256" i="43" l="1"/>
  <c r="A257" i="43"/>
  <c r="F71" i="31"/>
  <c r="A79" i="19"/>
  <c r="A103" i="16"/>
  <c r="A258" i="43" l="1"/>
  <c r="P257" i="43"/>
  <c r="F72" i="31"/>
  <c r="A80" i="19"/>
  <c r="A104" i="16"/>
  <c r="A259" i="43" l="1"/>
  <c r="P258" i="43"/>
  <c r="F73" i="31"/>
  <c r="A81" i="19"/>
  <c r="A105" i="16"/>
  <c r="P259" i="43" l="1"/>
  <c r="A260" i="43"/>
  <c r="A77" i="31"/>
  <c r="A82" i="19"/>
  <c r="A106" i="16"/>
  <c r="A261" i="43" l="1"/>
  <c r="P260" i="43"/>
  <c r="A78" i="31"/>
  <c r="A83" i="19"/>
  <c r="A107" i="16"/>
  <c r="A262" i="43" l="1"/>
  <c r="P261" i="43"/>
  <c r="A79" i="31"/>
  <c r="A84" i="19"/>
  <c r="A108" i="16"/>
  <c r="P262" i="43" l="1"/>
  <c r="A263" i="43"/>
  <c r="A80" i="31"/>
  <c r="A85" i="19"/>
  <c r="A109" i="16"/>
  <c r="A264" i="43" l="1"/>
  <c r="P263" i="43"/>
  <c r="A81" i="31"/>
  <c r="A82" i="31" s="1"/>
  <c r="A86" i="19"/>
  <c r="A110" i="16"/>
  <c r="A266" i="43" l="1"/>
  <c r="P264" i="43"/>
  <c r="A83" i="31"/>
  <c r="A87" i="19"/>
  <c r="A111" i="16"/>
  <c r="A267" i="43" l="1"/>
  <c r="P266" i="43"/>
  <c r="A84" i="31"/>
  <c r="A88" i="19"/>
  <c r="A112" i="16"/>
  <c r="A268" i="43" l="1"/>
  <c r="P267" i="43"/>
  <c r="A85" i="31"/>
  <c r="A86" i="31" s="1"/>
  <c r="A89" i="19"/>
  <c r="A113" i="16"/>
  <c r="A269" i="43" l="1"/>
  <c r="P268" i="43"/>
  <c r="A90" i="19"/>
  <c r="A114" i="16"/>
  <c r="A270" i="43" l="1"/>
  <c r="P269" i="43"/>
  <c r="A87" i="31"/>
  <c r="A91" i="19"/>
  <c r="A115" i="16"/>
  <c r="A271" i="43" l="1"/>
  <c r="P270" i="43"/>
  <c r="A88" i="31"/>
  <c r="A92" i="19"/>
  <c r="A116" i="16"/>
  <c r="A272" i="43" l="1"/>
  <c r="P271" i="43"/>
  <c r="A89" i="31"/>
  <c r="A93" i="19"/>
  <c r="A117" i="16"/>
  <c r="A273" i="43" l="1"/>
  <c r="P272" i="43"/>
  <c r="A90" i="31"/>
  <c r="A94" i="19"/>
  <c r="A118" i="16"/>
  <c r="P273" i="43" l="1"/>
  <c r="A274" i="43"/>
  <c r="A91" i="31"/>
  <c r="A95" i="19"/>
  <c r="A119" i="16"/>
  <c r="A275" i="43" l="1"/>
  <c r="P274" i="43"/>
  <c r="A92" i="31"/>
  <c r="A96" i="19"/>
  <c r="A120" i="16"/>
  <c r="A276" i="43" l="1"/>
  <c r="P275" i="43"/>
  <c r="A93" i="31"/>
  <c r="A97" i="19"/>
  <c r="A121" i="16"/>
  <c r="A277" i="43" l="1"/>
  <c r="P276" i="43"/>
  <c r="A94" i="31"/>
  <c r="A98" i="19"/>
  <c r="A122" i="16"/>
  <c r="P277" i="43" l="1"/>
  <c r="A278" i="43"/>
  <c r="A95" i="31"/>
  <c r="A99" i="19"/>
  <c r="A123" i="16"/>
  <c r="A279" i="43" l="1"/>
  <c r="P278" i="43"/>
  <c r="A96" i="31"/>
  <c r="A100" i="19"/>
  <c r="A124" i="16"/>
  <c r="P279" i="43" l="1"/>
  <c r="A280" i="43"/>
  <c r="A97" i="31"/>
  <c r="A101" i="19"/>
  <c r="A125" i="16"/>
  <c r="A281" i="43" l="1"/>
  <c r="P280" i="43"/>
  <c r="A98" i="31"/>
  <c r="A102" i="19"/>
  <c r="A126" i="16"/>
  <c r="A282" i="43" l="1"/>
  <c r="P281" i="43"/>
  <c r="A99" i="31"/>
  <c r="A103" i="19"/>
  <c r="A127" i="16"/>
  <c r="A283" i="43" l="1"/>
  <c r="P282" i="43"/>
  <c r="A100" i="31"/>
  <c r="A104" i="19"/>
  <c r="A128" i="16"/>
  <c r="P283" i="43" l="1"/>
  <c r="A284" i="43"/>
  <c r="A101" i="31"/>
  <c r="A105" i="19"/>
  <c r="A129" i="16"/>
  <c r="A286" i="43" l="1"/>
  <c r="P284" i="43"/>
  <c r="A102" i="31"/>
  <c r="A106" i="19"/>
  <c r="A130" i="16"/>
  <c r="A287" i="43" l="1"/>
  <c r="P286" i="43"/>
  <c r="A103" i="31"/>
  <c r="A107" i="19"/>
  <c r="A131" i="16"/>
  <c r="P287" i="43" l="1"/>
  <c r="A288" i="43"/>
  <c r="A104" i="31"/>
  <c r="A108" i="19"/>
  <c r="A132" i="16"/>
  <c r="A289" i="43" l="1"/>
  <c r="P288" i="43"/>
  <c r="A105" i="31"/>
  <c r="A109" i="19"/>
  <c r="A133" i="16"/>
  <c r="A291" i="43" l="1"/>
  <c r="P289" i="43"/>
  <c r="A106" i="31"/>
  <c r="A110" i="19"/>
  <c r="A134" i="16"/>
  <c r="A292" i="43" l="1"/>
  <c r="P291" i="43"/>
  <c r="A107" i="31"/>
  <c r="A111" i="19"/>
  <c r="A135" i="16"/>
  <c r="A293" i="43" l="1"/>
  <c r="P292" i="43"/>
  <c r="A108" i="31"/>
  <c r="A112" i="19"/>
  <c r="A136" i="16"/>
  <c r="P293" i="43" l="1"/>
  <c r="A296" i="43"/>
  <c r="A109" i="31"/>
  <c r="A113" i="19"/>
  <c r="A137" i="16"/>
  <c r="A297" i="43" l="1"/>
  <c r="P296" i="43"/>
  <c r="A110" i="31"/>
  <c r="A114" i="19"/>
  <c r="A138" i="16"/>
  <c r="A298" i="43" l="1"/>
  <c r="P297" i="43"/>
  <c r="A111" i="31"/>
  <c r="A115" i="19"/>
  <c r="A139" i="16"/>
  <c r="P298" i="43" l="1"/>
  <c r="A299" i="43"/>
  <c r="A112" i="31"/>
  <c r="A116" i="19"/>
  <c r="A140" i="16"/>
  <c r="A300" i="43" l="1"/>
  <c r="P299" i="43"/>
  <c r="A113" i="31"/>
  <c r="A117" i="19"/>
  <c r="A141" i="16"/>
  <c r="A301" i="43" l="1"/>
  <c r="P300" i="43"/>
  <c r="A114" i="31"/>
  <c r="A118" i="19"/>
  <c r="A142" i="16"/>
  <c r="A302" i="43" l="1"/>
  <c r="P301" i="43"/>
  <c r="A115" i="31"/>
  <c r="A119" i="19"/>
  <c r="A143" i="16"/>
  <c r="A303" i="43" l="1"/>
  <c r="P302" i="43"/>
  <c r="A116" i="31"/>
  <c r="A120" i="19"/>
  <c r="A144" i="16"/>
  <c r="P303" i="43" l="1"/>
  <c r="A305" i="43"/>
  <c r="A117" i="31"/>
  <c r="A121" i="19"/>
  <c r="A145" i="16"/>
  <c r="A146" i="16" s="1"/>
  <c r="A307" i="43" l="1"/>
  <c r="P305" i="43"/>
  <c r="A118" i="31"/>
  <c r="A147" i="16"/>
  <c r="A122" i="19"/>
  <c r="A308" i="43" l="1"/>
  <c r="P307" i="43"/>
  <c r="A119" i="31"/>
  <c r="A123" i="19"/>
  <c r="A125" i="19" s="1"/>
  <c r="A126" i="19" s="1"/>
  <c r="E78" i="16"/>
  <c r="A309" i="43" l="1"/>
  <c r="P308" i="43"/>
  <c r="A120" i="31"/>
  <c r="A127" i="19"/>
  <c r="E79" i="16"/>
  <c r="A310" i="43" l="1"/>
  <c r="P309" i="43"/>
  <c r="A121" i="31"/>
  <c r="A122" i="31" s="1"/>
  <c r="A128" i="19"/>
  <c r="E80" i="16"/>
  <c r="A311" i="43" l="1"/>
  <c r="P310" i="43"/>
  <c r="A123" i="31"/>
  <c r="A129" i="19"/>
  <c r="E81" i="16"/>
  <c r="E82" i="16" s="1"/>
  <c r="A312" i="43" l="1"/>
  <c r="P311" i="43"/>
  <c r="A124" i="31"/>
  <c r="A125" i="31" s="1"/>
  <c r="A130" i="19"/>
  <c r="E83" i="16"/>
  <c r="E84" i="16" s="1"/>
  <c r="A314" i="43" l="1"/>
  <c r="P312" i="43"/>
  <c r="A126" i="31"/>
  <c r="A131" i="19"/>
  <c r="E86" i="16"/>
  <c r="E87" i="16" s="1"/>
  <c r="A317" i="43" l="1"/>
  <c r="P314" i="43"/>
  <c r="A127" i="31"/>
  <c r="A132" i="19"/>
  <c r="E88" i="16"/>
  <c r="A318" i="43" l="1"/>
  <c r="P317" i="43"/>
  <c r="A133" i="19"/>
  <c r="E89" i="16"/>
  <c r="A319" i="43" l="1"/>
  <c r="P318" i="43"/>
  <c r="A128" i="31"/>
  <c r="A134" i="19"/>
  <c r="E90" i="16"/>
  <c r="A320" i="43" l="1"/>
  <c r="P319" i="43"/>
  <c r="A129" i="31"/>
  <c r="A135" i="19"/>
  <c r="E91" i="16"/>
  <c r="P320" i="43" l="1"/>
  <c r="A321" i="43"/>
  <c r="A130" i="31"/>
  <c r="A136" i="19"/>
  <c r="E92" i="16"/>
  <c r="A322" i="43" l="1"/>
  <c r="P321" i="43"/>
  <c r="A131" i="31"/>
  <c r="A137" i="19"/>
  <c r="E93" i="16"/>
  <c r="A323" i="43" l="1"/>
  <c r="P322" i="43"/>
  <c r="A132" i="31"/>
  <c r="A138" i="19"/>
  <c r="E94" i="16"/>
  <c r="P323" i="43" l="1"/>
  <c r="A324" i="43"/>
  <c r="A133" i="31"/>
  <c r="A139" i="19"/>
  <c r="E95" i="16"/>
  <c r="A325" i="43" l="1"/>
  <c r="P324" i="43"/>
  <c r="A134" i="31"/>
  <c r="A140" i="19"/>
  <c r="E96" i="16"/>
  <c r="A326" i="43" l="1"/>
  <c r="P325" i="43"/>
  <c r="A135" i="31"/>
  <c r="A141" i="19"/>
  <c r="E97" i="16"/>
  <c r="P326" i="43" l="1"/>
  <c r="A327" i="43"/>
  <c r="A136" i="31"/>
  <c r="A142" i="19"/>
  <c r="E98" i="16"/>
  <c r="A328" i="43" l="1"/>
  <c r="P327" i="43"/>
  <c r="A137" i="31"/>
  <c r="A143" i="19"/>
  <c r="E99" i="16"/>
  <c r="A329" i="43" l="1"/>
  <c r="P328" i="43"/>
  <c r="A138" i="31"/>
  <c r="A144" i="19"/>
  <c r="E100" i="16"/>
  <c r="A330" i="43" l="1"/>
  <c r="P329" i="43"/>
  <c r="A139" i="31"/>
  <c r="A145" i="19"/>
  <c r="E101" i="16"/>
  <c r="A331" i="43" l="1"/>
  <c r="P330" i="43"/>
  <c r="A140" i="31"/>
  <c r="E77" i="19"/>
  <c r="E102" i="16"/>
  <c r="A332" i="43" l="1"/>
  <c r="P331" i="43"/>
  <c r="A141" i="31"/>
  <c r="E78" i="19"/>
  <c r="E103" i="16"/>
  <c r="A333" i="43" l="1"/>
  <c r="P332" i="43"/>
  <c r="A142" i="31"/>
  <c r="E79" i="19"/>
  <c r="E104" i="16"/>
  <c r="A334" i="43" l="1"/>
  <c r="P333" i="43"/>
  <c r="A143" i="31"/>
  <c r="E80" i="19"/>
  <c r="E105" i="16"/>
  <c r="A335" i="43" l="1"/>
  <c r="P334" i="43"/>
  <c r="A144" i="31"/>
  <c r="E81" i="19"/>
  <c r="E106" i="16"/>
  <c r="A336" i="43" l="1"/>
  <c r="P335" i="43"/>
  <c r="A145" i="31"/>
  <c r="E82" i="19"/>
  <c r="E107" i="16"/>
  <c r="A337" i="43" l="1"/>
  <c r="P336" i="43"/>
  <c r="F77" i="31"/>
  <c r="E83" i="19"/>
  <c r="E84" i="19" s="1"/>
  <c r="E108" i="16"/>
  <c r="A338" i="43" l="1"/>
  <c r="P337" i="43"/>
  <c r="F78" i="31"/>
  <c r="E85" i="19"/>
  <c r="E109" i="16"/>
  <c r="A339" i="43" l="1"/>
  <c r="P338" i="43"/>
  <c r="F79" i="31"/>
  <c r="E86" i="19"/>
  <c r="E110" i="16"/>
  <c r="A340" i="43" l="1"/>
  <c r="P339" i="43"/>
  <c r="F80" i="31"/>
  <c r="E87" i="19"/>
  <c r="E111" i="16"/>
  <c r="A341" i="43" l="1"/>
  <c r="P340" i="43"/>
  <c r="F81" i="31"/>
  <c r="E88" i="19"/>
  <c r="E112" i="16"/>
  <c r="A342" i="43" l="1"/>
  <c r="P341" i="43"/>
  <c r="F82" i="31"/>
  <c r="E89" i="19"/>
  <c r="E113" i="16"/>
  <c r="A343" i="43" l="1"/>
  <c r="P342" i="43"/>
  <c r="F83" i="31"/>
  <c r="E90" i="19"/>
  <c r="E114" i="16"/>
  <c r="A344" i="43" l="1"/>
  <c r="P343" i="43"/>
  <c r="F84" i="31"/>
  <c r="E91" i="19"/>
  <c r="E115" i="16"/>
  <c r="A345" i="43" l="1"/>
  <c r="P344" i="43"/>
  <c r="F85" i="31"/>
  <c r="E92" i="19"/>
  <c r="E116" i="16"/>
  <c r="A346" i="43" l="1"/>
  <c r="P345" i="43"/>
  <c r="F86" i="31"/>
  <c r="E93" i="19"/>
  <c r="E117" i="16"/>
  <c r="A347" i="43" l="1"/>
  <c r="P346" i="43"/>
  <c r="F87" i="31"/>
  <c r="E94" i="19"/>
  <c r="E118" i="16"/>
  <c r="A348" i="43" l="1"/>
  <c r="P347" i="43"/>
  <c r="F88" i="31"/>
  <c r="E95" i="19"/>
  <c r="E119" i="16"/>
  <c r="A349" i="43" l="1"/>
  <c r="P348" i="43"/>
  <c r="F89" i="31"/>
  <c r="E96" i="19"/>
  <c r="E120" i="16"/>
  <c r="A350" i="43" l="1"/>
  <c r="P349" i="43"/>
  <c r="F90" i="31"/>
  <c r="E97" i="19"/>
  <c r="E121" i="16"/>
  <c r="A351" i="43" l="1"/>
  <c r="P350" i="43"/>
  <c r="F91" i="31"/>
  <c r="E98" i="19"/>
  <c r="E122" i="16"/>
  <c r="A352" i="43" l="1"/>
  <c r="P351" i="43"/>
  <c r="F92" i="31"/>
  <c r="E99" i="19"/>
  <c r="E123" i="16"/>
  <c r="A353" i="43" l="1"/>
  <c r="P352" i="43"/>
  <c r="F93" i="31"/>
  <c r="E100" i="19"/>
  <c r="E124" i="16"/>
  <c r="P353" i="43" l="1"/>
  <c r="A354" i="43"/>
  <c r="F94" i="31"/>
  <c r="E101" i="19"/>
  <c r="E125" i="16"/>
  <c r="A355" i="43" l="1"/>
  <c r="P354" i="43"/>
  <c r="F95" i="31"/>
  <c r="E102" i="19"/>
  <c r="E126" i="16"/>
  <c r="A356" i="43" l="1"/>
  <c r="P355" i="43"/>
  <c r="F96" i="31"/>
  <c r="E103" i="19"/>
  <c r="E127" i="16"/>
  <c r="A357" i="43" l="1"/>
  <c r="P356" i="43"/>
  <c r="F97" i="31"/>
  <c r="E104" i="19"/>
  <c r="E128" i="16"/>
  <c r="A358" i="43" l="1"/>
  <c r="P357" i="43"/>
  <c r="F98" i="31"/>
  <c r="E105" i="19"/>
  <c r="E129" i="16"/>
  <c r="A359" i="43" l="1"/>
  <c r="P358" i="43"/>
  <c r="F99" i="31"/>
  <c r="E106" i="19"/>
  <c r="E130" i="16"/>
  <c r="A360" i="43" l="1"/>
  <c r="P359" i="43"/>
  <c r="F100" i="31"/>
  <c r="E107" i="19"/>
  <c r="E131" i="16"/>
  <c r="A363" i="43" l="1"/>
  <c r="P360" i="43"/>
  <c r="F101" i="31"/>
  <c r="E108" i="19"/>
  <c r="E132" i="16"/>
  <c r="A364" i="43" l="1"/>
  <c r="P363" i="43"/>
  <c r="F102" i="31"/>
  <c r="E109" i="19"/>
  <c r="E133" i="16"/>
  <c r="A365" i="43" l="1"/>
  <c r="P364" i="43"/>
  <c r="F103" i="31"/>
  <c r="E110" i="19"/>
  <c r="E134" i="16"/>
  <c r="A366" i="43" l="1"/>
  <c r="P365" i="43"/>
  <c r="F104" i="31"/>
  <c r="E111" i="19"/>
  <c r="E135" i="16"/>
  <c r="P366" i="43" l="1"/>
  <c r="A367" i="43"/>
  <c r="F105" i="31"/>
  <c r="E112" i="19"/>
  <c r="E136" i="16"/>
  <c r="A368" i="43" l="1"/>
  <c r="P367" i="43"/>
  <c r="F106" i="31"/>
  <c r="E113" i="19"/>
  <c r="E137" i="16"/>
  <c r="A369" i="43" l="1"/>
  <c r="P368" i="43"/>
  <c r="F107" i="31"/>
  <c r="E114" i="19"/>
  <c r="E138" i="16"/>
  <c r="A370" i="43" l="1"/>
  <c r="P369" i="43"/>
  <c r="F108" i="31"/>
  <c r="E115" i="19"/>
  <c r="E139" i="16"/>
  <c r="A371" i="43" l="1"/>
  <c r="P370" i="43"/>
  <c r="F109" i="31"/>
  <c r="E116" i="19"/>
  <c r="E140" i="16"/>
  <c r="P371" i="43" l="1"/>
  <c r="A372" i="43"/>
  <c r="F110" i="31"/>
  <c r="E117" i="19"/>
  <c r="E141" i="16"/>
  <c r="A373" i="43" l="1"/>
  <c r="P372" i="43"/>
  <c r="F111" i="31"/>
  <c r="E118" i="19"/>
  <c r="E142" i="16"/>
  <c r="A374" i="43" l="1"/>
  <c r="P373" i="43"/>
  <c r="F112" i="31"/>
  <c r="E119" i="19"/>
  <c r="E143" i="16"/>
  <c r="A375" i="43" l="1"/>
  <c r="P374" i="43"/>
  <c r="F113" i="31"/>
  <c r="E120" i="19"/>
  <c r="E144" i="16"/>
  <c r="A376" i="43" l="1"/>
  <c r="P375" i="43"/>
  <c r="F114" i="31"/>
  <c r="E121" i="19"/>
  <c r="E145" i="16"/>
  <c r="E146" i="16" s="1"/>
  <c r="A377" i="43" l="1"/>
  <c r="P376" i="43"/>
  <c r="F115" i="31"/>
  <c r="E147" i="16"/>
  <c r="E122" i="19"/>
  <c r="A379" i="43" l="1"/>
  <c r="P379" i="43" s="1"/>
  <c r="P377" i="43"/>
  <c r="F116" i="31"/>
  <c r="E123" i="19"/>
  <c r="A151" i="16"/>
  <c r="F117" i="31" l="1"/>
  <c r="E124" i="19"/>
  <c r="A152" i="16"/>
  <c r="F118" i="31" l="1"/>
  <c r="E125" i="19"/>
  <c r="A153" i="16"/>
  <c r="F119" i="31" l="1"/>
  <c r="E126" i="19"/>
  <c r="A154" i="16"/>
  <c r="F120" i="31" l="1"/>
  <c r="E127" i="19"/>
  <c r="A155" i="16"/>
  <c r="F121" i="31" l="1"/>
  <c r="E128" i="19"/>
  <c r="A156" i="16"/>
  <c r="F122" i="31" l="1"/>
  <c r="E129" i="19"/>
  <c r="A157" i="16"/>
  <c r="F123" i="31" l="1"/>
  <c r="E130" i="19"/>
  <c r="A158" i="16"/>
  <c r="F124" i="31" l="1"/>
  <c r="E131" i="19"/>
  <c r="A159" i="16"/>
  <c r="F125" i="31" l="1"/>
  <c r="E132" i="19"/>
  <c r="A160" i="16"/>
  <c r="F126" i="31" l="1"/>
  <c r="E133" i="19"/>
  <c r="A161" i="16"/>
  <c r="F127" i="31" l="1"/>
  <c r="E134" i="19"/>
  <c r="A162" i="16"/>
  <c r="F128" i="31" l="1"/>
  <c r="E135" i="19"/>
  <c r="A163" i="16"/>
  <c r="F129" i="31" l="1"/>
  <c r="E136" i="19"/>
  <c r="A164" i="16"/>
  <c r="F130" i="31" l="1"/>
  <c r="E137" i="19"/>
  <c r="A165" i="16"/>
  <c r="F131" i="31" l="1"/>
  <c r="E138" i="19"/>
  <c r="A166" i="16"/>
  <c r="F132" i="31" l="1"/>
  <c r="E139" i="19"/>
  <c r="A167" i="16"/>
  <c r="F133" i="31" l="1"/>
  <c r="E140" i="19"/>
  <c r="A168" i="16"/>
  <c r="F134" i="31" l="1"/>
  <c r="E141" i="19"/>
  <c r="A169" i="16"/>
  <c r="F135" i="31" l="1"/>
  <c r="E142" i="19"/>
  <c r="A170" i="16"/>
  <c r="F136" i="31" l="1"/>
  <c r="A171" i="16"/>
  <c r="E151" i="16" s="1"/>
  <c r="E152" i="16" s="1"/>
  <c r="E153" i="16" s="1"/>
  <c r="E143" i="19"/>
  <c r="F137" i="31" l="1"/>
  <c r="E144" i="19"/>
  <c r="F138" i="31" l="1"/>
  <c r="E145" i="19"/>
  <c r="F139" i="31" l="1"/>
  <c r="A149" i="19"/>
  <c r="E154" i="16"/>
  <c r="F140" i="31" l="1"/>
  <c r="A150" i="19"/>
  <c r="E155" i="16"/>
  <c r="F141" i="31" l="1"/>
  <c r="A151" i="19"/>
  <c r="E156" i="16"/>
  <c r="F142" i="31" l="1"/>
  <c r="A152" i="19"/>
  <c r="E157" i="16"/>
  <c r="F143" i="31" l="1"/>
  <c r="A153" i="19"/>
  <c r="E158" i="16"/>
  <c r="F144" i="31" l="1"/>
  <c r="A154" i="19"/>
  <c r="E159" i="16"/>
  <c r="F145" i="31" l="1"/>
  <c r="A155" i="19"/>
  <c r="E160" i="16"/>
  <c r="A149" i="31" l="1"/>
  <c r="A156" i="19"/>
  <c r="E161" i="16"/>
  <c r="A150" i="31" l="1"/>
  <c r="A157" i="19"/>
  <c r="E162" i="16"/>
  <c r="E163" i="16" l="1"/>
  <c r="E164" i="16" l="1"/>
  <c r="E165" i="16" l="1"/>
  <c r="E166" i="16" l="1"/>
  <c r="B118" i="11" l="1"/>
  <c r="B125" i="11"/>
  <c r="B81" i="11"/>
  <c r="B86" i="11"/>
  <c r="B103" i="11"/>
  <c r="B91" i="11"/>
  <c r="B93" i="11"/>
  <c r="B101" i="11"/>
  <c r="B84" i="11"/>
  <c r="B98" i="11"/>
  <c r="B111" i="11"/>
  <c r="D74" i="11"/>
  <c r="D66" i="11"/>
  <c r="D81" i="11"/>
  <c r="D48" i="11"/>
  <c r="B96" i="11"/>
  <c r="B89" i="11"/>
  <c r="D109" i="11"/>
  <c r="B71" i="11"/>
  <c r="B73" i="11"/>
  <c r="D52" i="11"/>
  <c r="D61" i="11"/>
  <c r="B122" i="11"/>
  <c r="B115" i="11"/>
  <c r="D94" i="11"/>
  <c r="B87" i="11"/>
  <c r="D113" i="11"/>
  <c r="B88" i="11"/>
  <c r="B69" i="11"/>
  <c r="D55" i="11"/>
  <c r="D71" i="11"/>
  <c r="B108" i="11"/>
  <c r="D60" i="11"/>
  <c r="D69" i="11"/>
  <c r="B114" i="11"/>
  <c r="D108" i="11"/>
  <c r="D110" i="11"/>
  <c r="D84" i="11"/>
  <c r="B83" i="11"/>
  <c r="B109" i="11"/>
  <c r="D56" i="11"/>
  <c r="D92" i="11"/>
  <c r="D122" i="11"/>
  <c r="D65" i="11"/>
  <c r="B119" i="11"/>
  <c r="B116" i="11"/>
  <c r="D123" i="11"/>
  <c r="B102" i="11"/>
  <c r="D89" i="11"/>
  <c r="B126" i="11"/>
  <c r="B78" i="11"/>
  <c r="D53" i="11"/>
  <c r="B90" i="11"/>
  <c r="B77" i="11"/>
  <c r="D105" i="11"/>
  <c r="B112" i="11"/>
  <c r="D118" i="11"/>
  <c r="B72" i="11"/>
  <c r="D97" i="11"/>
  <c r="D111" i="11"/>
  <c r="B120" i="11"/>
  <c r="B97" i="11"/>
  <c r="D77" i="11"/>
  <c r="D103" i="11"/>
  <c r="B85" i="11"/>
  <c r="B121" i="11"/>
  <c r="B99" i="11"/>
  <c r="B117" i="11"/>
  <c r="D98" i="11"/>
  <c r="D121" i="11"/>
  <c r="B123" i="11"/>
  <c r="B94" i="11"/>
  <c r="D93" i="11"/>
  <c r="D91" i="11"/>
  <c r="D72" i="11"/>
  <c r="D90" i="11"/>
  <c r="D57" i="11"/>
  <c r="D85" i="11"/>
  <c r="D49" i="11"/>
  <c r="D83" i="11"/>
  <c r="D54" i="11"/>
  <c r="D80" i="11"/>
  <c r="B105" i="11"/>
  <c r="B127" i="11"/>
  <c r="B76" i="11"/>
  <c r="D79" i="11"/>
  <c r="B124" i="11"/>
  <c r="D96" i="11"/>
  <c r="D59" i="11"/>
  <c r="D119" i="11"/>
  <c r="D78" i="11"/>
  <c r="D47" i="11"/>
  <c r="D114" i="11"/>
  <c r="B104" i="11"/>
  <c r="D117" i="11"/>
  <c r="D45" i="11"/>
  <c r="D50" i="11"/>
  <c r="B110" i="11"/>
  <c r="D101" i="11"/>
  <c r="D58" i="11"/>
  <c r="B95" i="11"/>
  <c r="D62" i="11"/>
  <c r="D104" i="11"/>
  <c r="D51" i="11"/>
  <c r="D70" i="11"/>
  <c r="B74" i="11"/>
  <c r="B107" i="11"/>
  <c r="D88" i="11"/>
  <c r="D107" i="11"/>
  <c r="D82" i="11"/>
  <c r="B100" i="11"/>
  <c r="B70" i="11"/>
  <c r="D46" i="11"/>
  <c r="D95" i="11"/>
  <c r="D120" i="11"/>
  <c r="D75" i="11"/>
  <c r="D106" i="11"/>
  <c r="B79" i="11"/>
  <c r="D76" i="11"/>
  <c r="B82" i="11"/>
  <c r="D112" i="11"/>
  <c r="B106" i="11"/>
  <c r="D73" i="11"/>
  <c r="B113" i="11"/>
  <c r="D64" i="11"/>
  <c r="D86" i="11"/>
  <c r="D115" i="11"/>
  <c r="B80" i="11"/>
  <c r="D100" i="11"/>
  <c r="D102" i="11"/>
  <c r="D63" i="11"/>
  <c r="D99" i="11"/>
  <c r="D87" i="11"/>
  <c r="D116" i="11"/>
  <c r="D9" i="31" l="1"/>
  <c r="C24" i="16"/>
  <c r="E9" i="31"/>
  <c r="G9" i="33"/>
  <c r="B9" i="31"/>
  <c r="F9" i="33"/>
  <c r="B24" i="16"/>
  <c r="D9" i="33"/>
  <c r="B9" i="33"/>
  <c r="D9" i="19"/>
  <c r="E9" i="33"/>
  <c r="C9" i="19"/>
  <c r="C9" i="31"/>
  <c r="D24" i="16"/>
  <c r="B9" i="19"/>
  <c r="C9" i="33"/>
  <c r="F10" i="33" l="1"/>
  <c r="B25" i="16"/>
  <c r="D10" i="19"/>
  <c r="C10" i="31"/>
  <c r="D25" i="16"/>
  <c r="G10" i="33"/>
  <c r="C10" i="19"/>
  <c r="C10" i="33"/>
  <c r="D10" i="33"/>
  <c r="B10" i="33"/>
  <c r="B10" i="19"/>
  <c r="C25" i="16"/>
  <c r="E10" i="33"/>
  <c r="E10" i="31"/>
  <c r="B10" i="31"/>
  <c r="D10" i="31"/>
  <c r="C11" i="33" l="1"/>
  <c r="E11" i="33"/>
  <c r="C11" i="31"/>
  <c r="G11" i="33"/>
  <c r="C26" i="16"/>
  <c r="E11" i="31"/>
  <c r="D11" i="19"/>
  <c r="D11" i="31"/>
  <c r="C11" i="19"/>
  <c r="B11" i="19"/>
  <c r="D11" i="33"/>
  <c r="B11" i="31"/>
  <c r="D26" i="16"/>
  <c r="F11" i="33"/>
  <c r="B26" i="16"/>
  <c r="B11" i="33"/>
  <c r="D27" i="16" l="1"/>
  <c r="E12" i="33"/>
  <c r="C12" i="33"/>
  <c r="D12" i="19"/>
  <c r="C27" i="16"/>
  <c r="C12" i="31"/>
  <c r="B12" i="19"/>
  <c r="D12" i="33"/>
  <c r="C12" i="19"/>
  <c r="F12" i="33"/>
  <c r="B27" i="16"/>
  <c r="D12" i="31"/>
  <c r="B12" i="31"/>
  <c r="E12" i="31"/>
  <c r="B12" i="33"/>
  <c r="G12" i="33"/>
  <c r="F13" i="33" l="1"/>
  <c r="C13" i="31"/>
  <c r="E13" i="31"/>
  <c r="B13" i="19"/>
  <c r="D28" i="16"/>
  <c r="C13" i="19"/>
  <c r="B28" i="16"/>
  <c r="C13" i="33"/>
  <c r="D13" i="33"/>
  <c r="B13" i="31"/>
  <c r="E13" i="33"/>
  <c r="C28" i="16"/>
  <c r="D13" i="31"/>
  <c r="G13" i="33"/>
  <c r="D13" i="19"/>
  <c r="D14" i="19"/>
  <c r="C29" i="16"/>
  <c r="B14" i="33"/>
  <c r="B14" i="31"/>
  <c r="D14" i="31"/>
  <c r="D29" i="16" l="1"/>
  <c r="C14" i="31"/>
  <c r="B14" i="19"/>
  <c r="C14" i="19"/>
  <c r="B29" i="16"/>
  <c r="E15" i="33"/>
  <c r="B15" i="19"/>
  <c r="B30" i="16"/>
  <c r="C15" i="33"/>
  <c r="E15" i="31"/>
  <c r="D30" i="16"/>
  <c r="B15" i="31"/>
  <c r="E14" i="31"/>
  <c r="D15" i="19"/>
  <c r="C15" i="31"/>
  <c r="D16" i="19"/>
  <c r="D15" i="31"/>
  <c r="C30" i="16"/>
  <c r="C15" i="19"/>
  <c r="D16" i="31" l="1"/>
  <c r="B16" i="31"/>
  <c r="C31" i="16"/>
  <c r="C16" i="19"/>
  <c r="D16" i="33"/>
  <c r="D31" i="16"/>
  <c r="B16" i="19"/>
  <c r="B31" i="16"/>
  <c r="D32" i="16"/>
  <c r="E16" i="31"/>
  <c r="C16" i="31"/>
  <c r="D17" i="31" l="1"/>
  <c r="D17" i="19"/>
  <c r="C32" i="16"/>
  <c r="B17" i="31"/>
  <c r="C17" i="31"/>
  <c r="G17" i="33"/>
  <c r="B32" i="16"/>
  <c r="B17" i="19"/>
  <c r="E17" i="31"/>
  <c r="C17" i="19"/>
  <c r="D33" i="16"/>
  <c r="E18" i="31" l="1"/>
  <c r="C18" i="19"/>
  <c r="B33" i="16"/>
  <c r="D18" i="19"/>
  <c r="B18" i="31"/>
  <c r="B18" i="19"/>
  <c r="C18" i="31"/>
  <c r="C33" i="16"/>
  <c r="D18" i="31"/>
  <c r="C22" i="19" l="1"/>
  <c r="B20" i="31"/>
  <c r="C20" i="19"/>
  <c r="D37" i="16"/>
  <c r="B22" i="19"/>
  <c r="D22" i="19"/>
  <c r="C21" i="31"/>
  <c r="D21" i="31"/>
  <c r="B34" i="16"/>
  <c r="E20" i="31"/>
  <c r="C19" i="19"/>
  <c r="B19" i="31"/>
  <c r="C36" i="16"/>
  <c r="B37" i="16"/>
  <c r="C19" i="31"/>
  <c r="C37" i="16"/>
  <c r="B22" i="31"/>
  <c r="D22" i="31"/>
  <c r="D36" i="16"/>
  <c r="B21" i="19"/>
  <c r="D34" i="16"/>
  <c r="E22" i="31"/>
  <c r="D20" i="31"/>
  <c r="E21" i="31"/>
  <c r="C35" i="16"/>
  <c r="B19" i="19"/>
  <c r="C22" i="31"/>
  <c r="D35" i="16"/>
  <c r="B35" i="16"/>
  <c r="E19" i="31"/>
  <c r="B21" i="31"/>
  <c r="C21" i="19"/>
  <c r="D20" i="19"/>
  <c r="D21" i="19"/>
  <c r="D19" i="19"/>
  <c r="D19" i="31"/>
  <c r="B20" i="19"/>
  <c r="C34" i="16"/>
  <c r="B36" i="16"/>
  <c r="C20" i="31"/>
  <c r="F22" i="33"/>
  <c r="B13" i="33"/>
  <c r="C20" i="33"/>
  <c r="C19" i="33"/>
  <c r="C14" i="33"/>
  <c r="D14" i="33"/>
  <c r="B22" i="33"/>
  <c r="F15" i="33"/>
  <c r="E20" i="33"/>
  <c r="F14" i="33"/>
  <c r="D21" i="33"/>
  <c r="B20" i="33"/>
  <c r="G15" i="33"/>
  <c r="F21" i="33"/>
  <c r="B21" i="33"/>
  <c r="E21" i="33"/>
  <c r="F18" i="33"/>
  <c r="D19" i="33"/>
  <c r="E17" i="33"/>
  <c r="C22" i="33"/>
  <c r="E16" i="33"/>
  <c r="E19" i="33"/>
  <c r="E14" i="33"/>
  <c r="G20" i="33"/>
  <c r="F16" i="33"/>
  <c r="G14" i="33"/>
  <c r="C16" i="33"/>
  <c r="G19" i="33"/>
  <c r="G18" i="33"/>
  <c r="C18" i="33"/>
  <c r="D22" i="33"/>
  <c r="F20" i="33"/>
  <c r="F17" i="33"/>
  <c r="B17" i="33"/>
  <c r="E18" i="33"/>
  <c r="B16" i="33"/>
  <c r="C21" i="33"/>
  <c r="G16" i="33"/>
  <c r="G21" i="33"/>
  <c r="B18" i="33"/>
  <c r="D15" i="33"/>
  <c r="F19" i="33"/>
  <c r="D17" i="33"/>
  <c r="G22" i="33"/>
  <c r="B15" i="33"/>
  <c r="D20" i="33"/>
  <c r="C17" i="33"/>
  <c r="E22" i="33"/>
  <c r="D18" i="33"/>
  <c r="B19" i="33"/>
  <c r="D38" i="16" l="1"/>
  <c r="E23" i="31"/>
  <c r="F23" i="33"/>
  <c r="C23" i="33"/>
  <c r="C23" i="31"/>
  <c r="G23" i="33"/>
  <c r="D23" i="19"/>
  <c r="B23" i="31"/>
  <c r="C23" i="19"/>
  <c r="C38" i="16"/>
  <c r="E23" i="33"/>
  <c r="D24" i="19"/>
  <c r="B38" i="16"/>
  <c r="B23" i="19"/>
  <c r="D23" i="33"/>
  <c r="D23" i="31"/>
  <c r="B23" i="33"/>
  <c r="C24" i="33"/>
  <c r="D39" i="16"/>
  <c r="D24" i="33"/>
  <c r="E24" i="33"/>
  <c r="F24" i="33"/>
  <c r="B24" i="19"/>
  <c r="D24" i="31"/>
  <c r="C24" i="31"/>
  <c r="B24" i="33"/>
  <c r="G24" i="33"/>
  <c r="C24" i="19"/>
  <c r="B24" i="31"/>
  <c r="E24" i="31"/>
  <c r="B39" i="16"/>
  <c r="C39" i="16"/>
  <c r="B25" i="33"/>
  <c r="C25" i="19" l="1"/>
  <c r="D25" i="31"/>
  <c r="C25" i="31"/>
  <c r="B40" i="16"/>
  <c r="E25" i="31"/>
  <c r="B25" i="31"/>
  <c r="B25" i="19"/>
  <c r="G26" i="33"/>
  <c r="B26" i="19"/>
  <c r="D25" i="33"/>
  <c r="G25" i="33"/>
  <c r="D25" i="19"/>
  <c r="D40" i="16"/>
  <c r="E26" i="33"/>
  <c r="F26" i="33"/>
  <c r="B41" i="16"/>
  <c r="E26" i="31"/>
  <c r="F25" i="33"/>
  <c r="C25" i="33"/>
  <c r="E25" i="33"/>
  <c r="C40" i="16"/>
  <c r="D41" i="16"/>
  <c r="C41" i="16" l="1"/>
  <c r="B26" i="33"/>
  <c r="C26" i="19"/>
  <c r="D26" i="19"/>
  <c r="D26" i="33"/>
  <c r="D26" i="31"/>
  <c r="B26" i="31"/>
  <c r="C26" i="31"/>
  <c r="C26" i="33"/>
  <c r="F365" i="40" l="1"/>
  <c r="F363" i="40"/>
  <c r="E370" i="33"/>
  <c r="G360" i="40"/>
  <c r="G369" i="40"/>
  <c r="B366" i="40"/>
  <c r="E381" i="33"/>
  <c r="G380" i="33"/>
  <c r="B365" i="40"/>
  <c r="F367" i="40"/>
  <c r="G361" i="40"/>
  <c r="B358" i="40"/>
  <c r="D363" i="40"/>
  <c r="D375" i="33"/>
  <c r="B374" i="33"/>
  <c r="D374" i="33"/>
  <c r="D365" i="40"/>
  <c r="D368" i="40"/>
  <c r="D364" i="40"/>
  <c r="G377" i="33"/>
  <c r="B361" i="40"/>
  <c r="D381" i="33"/>
  <c r="D358" i="40"/>
  <c r="F381" i="33"/>
  <c r="D372" i="33"/>
  <c r="D373" i="33"/>
  <c r="F359" i="40"/>
  <c r="F358" i="40"/>
  <c r="E379" i="33"/>
  <c r="B373" i="33"/>
  <c r="B378" i="33"/>
  <c r="G371" i="33"/>
  <c r="F370" i="40"/>
  <c r="D361" i="40"/>
  <c r="E368" i="40"/>
  <c r="E376" i="33"/>
  <c r="F373" i="33"/>
  <c r="F378" i="33"/>
  <c r="F364" i="40"/>
  <c r="E371" i="33"/>
  <c r="B362" i="40"/>
  <c r="E359" i="40"/>
  <c r="E365" i="40"/>
  <c r="G378" i="33"/>
  <c r="D377" i="33"/>
  <c r="D371" i="33"/>
  <c r="G372" i="33"/>
  <c r="F371" i="33"/>
  <c r="G379" i="33"/>
  <c r="F362" i="40"/>
  <c r="D369" i="33"/>
  <c r="F372" i="33"/>
  <c r="E369" i="40"/>
  <c r="E375" i="33"/>
  <c r="E377" i="33"/>
  <c r="B370" i="40"/>
  <c r="E371" i="40"/>
  <c r="F369" i="40"/>
  <c r="G373" i="33"/>
  <c r="B375" i="33"/>
  <c r="E364" i="40"/>
  <c r="F369" i="33"/>
  <c r="F375" i="33"/>
  <c r="B376" i="33"/>
  <c r="B369" i="40"/>
  <c r="B359" i="40"/>
  <c r="D382" i="33"/>
  <c r="E366" i="40"/>
  <c r="F361" i="40"/>
  <c r="D370" i="40"/>
  <c r="F366" i="40"/>
  <c r="G367" i="40"/>
  <c r="D379" i="33"/>
  <c r="F368" i="40"/>
  <c r="D362" i="40"/>
  <c r="E362" i="40"/>
  <c r="E373" i="33"/>
  <c r="B380" i="33"/>
  <c r="G363" i="40"/>
  <c r="G358" i="40"/>
  <c r="G376" i="33"/>
  <c r="E382" i="33"/>
  <c r="G369" i="33"/>
  <c r="G362" i="40"/>
  <c r="D378" i="33"/>
  <c r="B371" i="33"/>
  <c r="D359" i="40"/>
  <c r="G375" i="33"/>
  <c r="F371" i="40"/>
  <c r="G364" i="40"/>
  <c r="B360" i="40"/>
  <c r="B371" i="40"/>
  <c r="E367" i="40"/>
  <c r="D376" i="33"/>
  <c r="E374" i="33"/>
  <c r="D371" i="40"/>
  <c r="D360" i="40"/>
  <c r="E358" i="40"/>
  <c r="E369" i="33"/>
  <c r="B367" i="40"/>
  <c r="G368" i="40"/>
  <c r="E372" i="33"/>
  <c r="G370" i="40"/>
  <c r="G371" i="40"/>
  <c r="B377" i="33"/>
  <c r="E378" i="33"/>
  <c r="B369" i="33"/>
  <c r="G366" i="40"/>
  <c r="F374" i="33"/>
  <c r="B363" i="40"/>
  <c r="B372" i="33"/>
  <c r="G365" i="40"/>
  <c r="D380" i="33"/>
  <c r="G370" i="33"/>
  <c r="E380" i="33"/>
  <c r="D370" i="33"/>
  <c r="B379" i="33"/>
  <c r="B381" i="33"/>
  <c r="G381" i="33"/>
  <c r="E363" i="40"/>
  <c r="F377" i="33"/>
  <c r="G382" i="33"/>
  <c r="F370" i="33"/>
  <c r="G359" i="40"/>
  <c r="E360" i="40"/>
  <c r="B368" i="40"/>
  <c r="F360" i="40"/>
  <c r="B370" i="33"/>
  <c r="E370" i="40"/>
  <c r="B364" i="40"/>
  <c r="F380" i="33"/>
  <c r="F382" i="33"/>
  <c r="G374" i="33"/>
  <c r="B382" i="33"/>
  <c r="E361" i="40"/>
  <c r="F379" i="33"/>
  <c r="F376" i="33"/>
  <c r="D366" i="40"/>
  <c r="D367" i="40"/>
  <c r="D369" i="40"/>
  <c r="H384" i="40"/>
  <c r="B383" i="40"/>
  <c r="I361" i="40"/>
  <c r="I382" i="40"/>
  <c r="E402" i="33"/>
  <c r="B383" i="33"/>
  <c r="H361" i="40"/>
  <c r="H372" i="40"/>
  <c r="F372" i="40"/>
  <c r="D373" i="40"/>
  <c r="G388" i="33"/>
  <c r="D380" i="40"/>
  <c r="D391" i="33"/>
  <c r="E385" i="33"/>
  <c r="D393" i="33"/>
  <c r="E375" i="40"/>
  <c r="E391" i="33"/>
  <c r="B386" i="40"/>
  <c r="F387" i="33"/>
  <c r="H382" i="40"/>
  <c r="G378" i="40"/>
  <c r="E390" i="33"/>
  <c r="B389" i="33"/>
  <c r="E374" i="40"/>
  <c r="D374" i="40"/>
  <c r="E385" i="40"/>
  <c r="G384" i="33"/>
  <c r="F384" i="33"/>
  <c r="D381" i="40"/>
  <c r="F394" i="33"/>
  <c r="H377" i="40"/>
  <c r="D372" i="40"/>
  <c r="F375" i="40"/>
  <c r="H369" i="40"/>
  <c r="E378" i="40"/>
  <c r="D388" i="33"/>
  <c r="I360" i="40"/>
  <c r="G374" i="40"/>
  <c r="B376" i="40"/>
  <c r="F381" i="40"/>
  <c r="I364" i="40"/>
  <c r="H360" i="40"/>
  <c r="F382" i="40"/>
  <c r="B386" i="33"/>
  <c r="H365" i="40"/>
  <c r="G398" i="33"/>
  <c r="E383" i="40"/>
  <c r="H385" i="40"/>
  <c r="B390" i="33"/>
  <c r="I359" i="40"/>
  <c r="D375" i="40"/>
  <c r="G391" i="33"/>
  <c r="G394" i="33"/>
  <c r="G397" i="33"/>
  <c r="B384" i="33"/>
  <c r="G383" i="33"/>
  <c r="I363" i="40"/>
  <c r="B378" i="40"/>
  <c r="B389" i="40"/>
  <c r="D382" i="40"/>
  <c r="E387" i="33"/>
  <c r="E394" i="33"/>
  <c r="E384" i="33"/>
  <c r="D383" i="33"/>
  <c r="E388" i="33"/>
  <c r="D378" i="40"/>
  <c r="F389" i="33"/>
  <c r="D385" i="33"/>
  <c r="D384" i="33"/>
  <c r="G389" i="33"/>
  <c r="F384" i="40"/>
  <c r="F377" i="40"/>
  <c r="D389" i="33"/>
  <c r="B394" i="33"/>
  <c r="F391" i="33"/>
  <c r="G387" i="33"/>
  <c r="G403" i="33"/>
  <c r="H367" i="40"/>
  <c r="F387" i="40"/>
  <c r="E393" i="33"/>
  <c r="F397" i="33"/>
  <c r="I374" i="40"/>
  <c r="G376" i="40"/>
  <c r="H386" i="40"/>
  <c r="D377" i="40"/>
  <c r="I384" i="40"/>
  <c r="D383" i="40"/>
  <c r="I380" i="40"/>
  <c r="B385" i="33"/>
  <c r="H368" i="40"/>
  <c r="F385" i="33"/>
  <c r="B388" i="33"/>
  <c r="D395" i="33"/>
  <c r="I365" i="40"/>
  <c r="E383" i="33"/>
  <c r="B387" i="40"/>
  <c r="H374" i="40"/>
  <c r="D376" i="40"/>
  <c r="E397" i="33"/>
  <c r="B373" i="40"/>
  <c r="G389" i="40"/>
  <c r="H378" i="40"/>
  <c r="H364" i="40"/>
  <c r="G383" i="40"/>
  <c r="G373" i="40"/>
  <c r="E382" i="40"/>
  <c r="H375" i="40"/>
  <c r="D390" i="33"/>
  <c r="I366" i="40"/>
  <c r="I367" i="40"/>
  <c r="B385" i="40"/>
  <c r="G380" i="40"/>
  <c r="E377" i="40"/>
  <c r="I377" i="40"/>
  <c r="I388" i="40"/>
  <c r="E384" i="40"/>
  <c r="H376" i="40"/>
  <c r="F390" i="33"/>
  <c r="E386" i="33"/>
  <c r="E379" i="40"/>
  <c r="G392" i="33"/>
  <c r="F380" i="40"/>
  <c r="F392" i="33"/>
  <c r="B379" i="40"/>
  <c r="F379" i="40"/>
  <c r="H381" i="40"/>
  <c r="E381" i="40"/>
  <c r="G396" i="33"/>
  <c r="B384" i="40"/>
  <c r="H379" i="40"/>
  <c r="D403" i="33"/>
  <c r="B377" i="40"/>
  <c r="F376" i="40"/>
  <c r="G381" i="40"/>
  <c r="G390" i="33"/>
  <c r="H388" i="40"/>
  <c r="I386" i="40"/>
  <c r="B393" i="33"/>
  <c r="H358" i="40"/>
  <c r="I389" i="40"/>
  <c r="E395" i="33"/>
  <c r="D379" i="40"/>
  <c r="B396" i="33"/>
  <c r="B372" i="40"/>
  <c r="B402" i="33"/>
  <c r="F393" i="33"/>
  <c r="F378" i="40"/>
  <c r="E380" i="40"/>
  <c r="F403" i="33"/>
  <c r="F383" i="33"/>
  <c r="E372" i="40"/>
  <c r="D388" i="40"/>
  <c r="I385" i="40"/>
  <c r="F386" i="33"/>
  <c r="G395" i="33"/>
  <c r="E392" i="33"/>
  <c r="G387" i="40"/>
  <c r="H370" i="40"/>
  <c r="B388" i="40"/>
  <c r="D392" i="33"/>
  <c r="B387" i="33"/>
  <c r="D386" i="40"/>
  <c r="H362" i="40"/>
  <c r="D396" i="33"/>
  <c r="H371" i="40"/>
  <c r="I376" i="40"/>
  <c r="G385" i="33"/>
  <c r="B374" i="40"/>
  <c r="I373" i="40"/>
  <c r="H373" i="40"/>
  <c r="B382" i="40"/>
  <c r="I358" i="40"/>
  <c r="G379" i="40"/>
  <c r="H380" i="40"/>
  <c r="I362" i="40"/>
  <c r="I372" i="40"/>
  <c r="I379" i="40"/>
  <c r="D402" i="33"/>
  <c r="G385" i="40"/>
  <c r="I375" i="40"/>
  <c r="E398" i="33"/>
  <c r="H389" i="40"/>
  <c r="H383" i="40"/>
  <c r="I371" i="40"/>
  <c r="G375" i="40"/>
  <c r="F388" i="40"/>
  <c r="I370" i="40"/>
  <c r="G372" i="40"/>
  <c r="E388" i="40"/>
  <c r="D384" i="40"/>
  <c r="B395" i="33"/>
  <c r="F395" i="33"/>
  <c r="B392" i="33"/>
  <c r="B398" i="33"/>
  <c r="H363" i="40"/>
  <c r="G384" i="40"/>
  <c r="E396" i="33"/>
  <c r="F385" i="40"/>
  <c r="B397" i="33"/>
  <c r="F388" i="33"/>
  <c r="I368" i="40"/>
  <c r="G386" i="40"/>
  <c r="F386" i="40"/>
  <c r="H387" i="40"/>
  <c r="I369" i="40"/>
  <c r="G393" i="33"/>
  <c r="I381" i="40"/>
  <c r="B391" i="33"/>
  <c r="B375" i="40"/>
  <c r="E376" i="40"/>
  <c r="D394" i="33"/>
  <c r="H366" i="40"/>
  <c r="D398" i="33"/>
  <c r="E387" i="40"/>
  <c r="F396" i="33"/>
  <c r="G382" i="40"/>
  <c r="D389" i="40"/>
  <c r="I383" i="40"/>
  <c r="D387" i="40"/>
  <c r="G386" i="33"/>
  <c r="E373" i="40"/>
  <c r="F398" i="33"/>
  <c r="F374" i="40"/>
  <c r="F402" i="33"/>
  <c r="E386" i="40"/>
  <c r="E389" i="33"/>
  <c r="G402" i="33"/>
  <c r="D387" i="33"/>
  <c r="B381" i="40"/>
  <c r="I387" i="40"/>
  <c r="I378" i="40"/>
  <c r="D397" i="33"/>
  <c r="F373" i="40"/>
  <c r="B380" i="40"/>
  <c r="E389" i="40"/>
  <c r="F383" i="40"/>
  <c r="H359" i="40"/>
  <c r="D385" i="40"/>
  <c r="G388" i="40"/>
  <c r="B403" i="33"/>
  <c r="F389" i="40"/>
  <c r="E403" i="33"/>
  <c r="D386" i="33"/>
  <c r="G377" i="40"/>
  <c r="D390" i="40"/>
  <c r="F405" i="33"/>
  <c r="B390" i="40"/>
  <c r="I390" i="40"/>
  <c r="E390" i="40"/>
  <c r="B404" i="33"/>
  <c r="F390" i="40"/>
  <c r="E391" i="40"/>
  <c r="H391" i="40"/>
  <c r="B405" i="33"/>
  <c r="D391" i="40"/>
  <c r="B391" i="40"/>
  <c r="E404" i="33"/>
  <c r="E405" i="33"/>
  <c r="G391" i="40"/>
  <c r="H390" i="40"/>
  <c r="G390" i="40"/>
  <c r="D404" i="33"/>
  <c r="G404" i="33"/>
  <c r="G405" i="33"/>
  <c r="D405" i="33"/>
  <c r="F391" i="40"/>
  <c r="F404" i="33"/>
  <c r="I391" i="40"/>
  <c r="C8" i="33" l="1"/>
  <c r="C8" i="31"/>
  <c r="B8" i="31"/>
  <c r="D8" i="31"/>
  <c r="E8" i="31"/>
  <c r="D23" i="16"/>
  <c r="D8" i="33"/>
  <c r="B23" i="16"/>
  <c r="G8" i="33"/>
  <c r="B8" i="19"/>
  <c r="C23" i="16"/>
  <c r="C8" i="19"/>
  <c r="B8" i="33"/>
  <c r="E8" i="33"/>
  <c r="F8" i="33"/>
  <c r="D8" i="19"/>
  <c r="B7" i="31"/>
  <c r="D22" i="16"/>
  <c r="B22" i="16"/>
  <c r="C7" i="31"/>
  <c r="C7" i="19"/>
  <c r="G7" i="33"/>
  <c r="C7" i="33"/>
  <c r="D7" i="33"/>
  <c r="D7" i="31"/>
  <c r="E7" i="33"/>
  <c r="F7" i="33"/>
  <c r="B7" i="33"/>
  <c r="B7" i="19"/>
  <c r="D7" i="19"/>
  <c r="C22" i="16"/>
  <c r="E7" i="31"/>
  <c r="B42" i="16" l="1"/>
  <c r="D27" i="33"/>
  <c r="D27" i="31"/>
  <c r="C42" i="16"/>
  <c r="E27" i="31"/>
  <c r="B27" i="31"/>
  <c r="C27" i="19"/>
  <c r="F27" i="33"/>
  <c r="G27" i="33"/>
  <c r="B27" i="19"/>
  <c r="C27" i="33"/>
  <c r="E27" i="33"/>
  <c r="B27" i="33"/>
  <c r="D27" i="19"/>
  <c r="D42" i="16"/>
  <c r="C27" i="31"/>
  <c r="F29" i="33"/>
  <c r="C29" i="31" l="1"/>
  <c r="D28" i="33"/>
  <c r="C28" i="31"/>
  <c r="C29" i="19"/>
  <c r="B29" i="31"/>
  <c r="C44" i="16"/>
  <c r="G29" i="33"/>
  <c r="E29" i="31"/>
  <c r="D29" i="31"/>
  <c r="C28" i="19"/>
  <c r="E28" i="31"/>
  <c r="G28" i="33"/>
  <c r="D29" i="33"/>
  <c r="B43" i="16"/>
  <c r="D28" i="19"/>
  <c r="B28" i="31"/>
  <c r="B29" i="19"/>
  <c r="C29" i="33"/>
  <c r="E29" i="33"/>
  <c r="B28" i="19"/>
  <c r="C28" i="33"/>
  <c r="D29" i="19"/>
  <c r="E28" i="33"/>
  <c r="B44" i="16"/>
  <c r="B29" i="33"/>
  <c r="F28" i="33"/>
  <c r="C43" i="16"/>
  <c r="D28" i="31"/>
  <c r="D43" i="16"/>
  <c r="D44" i="16"/>
  <c r="B28" i="33"/>
  <c r="B30" i="31" l="1"/>
  <c r="B46" i="16"/>
  <c r="D31" i="31"/>
  <c r="C30" i="31"/>
  <c r="D30" i="33"/>
  <c r="D31" i="33"/>
  <c r="C45" i="16"/>
  <c r="C31" i="31"/>
  <c r="B31" i="33"/>
  <c r="D30" i="19"/>
  <c r="C31" i="33"/>
  <c r="C30" i="33"/>
  <c r="G30" i="33"/>
  <c r="B31" i="31"/>
  <c r="F30" i="33"/>
  <c r="E31" i="31"/>
  <c r="E30" i="33"/>
  <c r="D45" i="16"/>
  <c r="C30" i="19"/>
  <c r="E30" i="31"/>
  <c r="F31" i="33"/>
  <c r="B30" i="33"/>
  <c r="C31" i="19"/>
  <c r="E31" i="33"/>
  <c r="D31" i="19"/>
  <c r="G31" i="33"/>
  <c r="D46" i="16"/>
  <c r="B31" i="19"/>
  <c r="B30" i="19"/>
  <c r="B45" i="16"/>
  <c r="D30" i="31"/>
  <c r="C46" i="16"/>
  <c r="D32" i="33"/>
  <c r="C33" i="33" l="1"/>
  <c r="B47" i="16"/>
  <c r="G32" i="33"/>
  <c r="D33" i="31"/>
  <c r="B32" i="31"/>
  <c r="C47" i="16"/>
  <c r="B32" i="33"/>
  <c r="C32" i="33"/>
  <c r="F32" i="33"/>
  <c r="D32" i="31"/>
  <c r="C32" i="31"/>
  <c r="D47" i="16"/>
  <c r="C33" i="31"/>
  <c r="E32" i="33"/>
  <c r="E32" i="31"/>
  <c r="D32" i="19"/>
  <c r="C32" i="19"/>
  <c r="B32" i="19"/>
  <c r="B33" i="31" l="1"/>
  <c r="B33" i="33"/>
  <c r="E33" i="31"/>
  <c r="C33" i="19"/>
  <c r="D33" i="19"/>
  <c r="B33" i="19"/>
  <c r="E33" i="33"/>
  <c r="B48" i="16"/>
  <c r="F33" i="33"/>
  <c r="G33" i="33"/>
  <c r="D33" i="33"/>
  <c r="C48" i="16"/>
  <c r="D48" i="16"/>
  <c r="D34" i="19" l="1"/>
  <c r="E34" i="31"/>
  <c r="B34" i="31"/>
  <c r="B34" i="33"/>
  <c r="D34" i="33"/>
  <c r="B49" i="16"/>
  <c r="D34" i="31"/>
  <c r="C34" i="33"/>
  <c r="F34" i="33"/>
  <c r="E35" i="31"/>
  <c r="E34" i="33"/>
  <c r="C34" i="19"/>
  <c r="C34" i="31"/>
  <c r="C49" i="16"/>
  <c r="D49" i="16"/>
  <c r="G34" i="33"/>
  <c r="B34" i="19"/>
  <c r="C50" i="16"/>
  <c r="C35" i="33"/>
  <c r="B35" i="19"/>
  <c r="B35" i="33"/>
  <c r="D35" i="19"/>
  <c r="C35" i="19"/>
  <c r="D50" i="16"/>
  <c r="B35" i="31"/>
  <c r="C36" i="31"/>
  <c r="F35" i="33"/>
  <c r="D35" i="33" l="1"/>
  <c r="C35" i="31"/>
  <c r="E35" i="33"/>
  <c r="B50" i="16"/>
  <c r="G35" i="33"/>
  <c r="D35" i="31"/>
  <c r="C36" i="19"/>
  <c r="B36" i="33"/>
  <c r="B51" i="16"/>
  <c r="D51" i="16"/>
  <c r="F36" i="33"/>
  <c r="C51" i="16"/>
  <c r="E36" i="33"/>
  <c r="D36" i="19"/>
  <c r="B36" i="31"/>
  <c r="G37" i="33"/>
  <c r="C36" i="33"/>
  <c r="D36" i="31"/>
  <c r="B36" i="19"/>
  <c r="D36" i="33"/>
  <c r="G36" i="33"/>
  <c r="E36" i="31"/>
  <c r="F37" i="33" l="1"/>
  <c r="C37" i="33"/>
  <c r="C37" i="31"/>
  <c r="D37" i="33"/>
  <c r="B37" i="33"/>
  <c r="E37" i="33"/>
  <c r="D52" i="16"/>
  <c r="C52" i="16"/>
  <c r="B52" i="16"/>
  <c r="D37" i="31"/>
  <c r="B37" i="31"/>
  <c r="D38" i="31"/>
  <c r="C37" i="19"/>
  <c r="E37" i="31"/>
  <c r="D37" i="19"/>
  <c r="B37" i="19"/>
  <c r="D38" i="33" l="1"/>
  <c r="B53" i="16"/>
  <c r="C38" i="31"/>
  <c r="C38" i="19"/>
  <c r="B38" i="33"/>
  <c r="C38" i="33"/>
  <c r="B54" i="16"/>
  <c r="B38" i="19"/>
  <c r="G38" i="33"/>
  <c r="D38" i="19"/>
  <c r="F38" i="33"/>
  <c r="C53" i="16"/>
  <c r="D53" i="16"/>
  <c r="B39" i="33" l="1"/>
  <c r="C39" i="31"/>
  <c r="E39" i="31"/>
  <c r="D55" i="16"/>
  <c r="D54" i="16"/>
  <c r="G39" i="33"/>
  <c r="C55" i="16" l="1"/>
  <c r="B59" i="19" l="1"/>
  <c r="F67" i="33"/>
  <c r="C70" i="16"/>
  <c r="H38" i="16"/>
  <c r="C55" i="31"/>
  <c r="B66" i="31"/>
  <c r="C42" i="31"/>
  <c r="D58" i="16"/>
  <c r="G23" i="19"/>
  <c r="H25" i="16"/>
  <c r="I15" i="31"/>
  <c r="E56" i="33"/>
  <c r="F41" i="33"/>
  <c r="C56" i="19"/>
  <c r="D114" i="33"/>
  <c r="D68" i="16"/>
  <c r="C53" i="19"/>
  <c r="B46" i="33"/>
  <c r="C48" i="31"/>
  <c r="B72" i="33"/>
  <c r="G81" i="33"/>
  <c r="H14" i="19"/>
  <c r="B54" i="19"/>
  <c r="F9" i="19"/>
  <c r="B43" i="19"/>
  <c r="H45" i="16"/>
  <c r="G19" i="31"/>
  <c r="F119" i="33"/>
  <c r="C93" i="33"/>
  <c r="C105" i="33"/>
  <c r="G31" i="16"/>
  <c r="J18" i="31"/>
  <c r="H27" i="31"/>
  <c r="F102" i="33"/>
  <c r="H10" i="31"/>
  <c r="G42" i="19"/>
  <c r="B53" i="31"/>
  <c r="D57" i="31"/>
  <c r="E118" i="33"/>
  <c r="B84" i="33"/>
  <c r="G17" i="19"/>
  <c r="G103" i="33"/>
  <c r="C82" i="33"/>
  <c r="D46" i="31"/>
  <c r="B69" i="16"/>
  <c r="F63" i="33"/>
  <c r="G57" i="33"/>
  <c r="C62" i="19"/>
  <c r="C112" i="33"/>
  <c r="G101" i="33"/>
  <c r="F65" i="33"/>
  <c r="B74" i="33"/>
  <c r="D120" i="33"/>
  <c r="D41" i="19"/>
  <c r="H14" i="31"/>
  <c r="C54" i="33"/>
  <c r="G15" i="31"/>
  <c r="B54" i="31"/>
  <c r="G44" i="19"/>
  <c r="I13" i="31"/>
  <c r="F76" i="33"/>
  <c r="F52" i="16"/>
  <c r="B69" i="33"/>
  <c r="E42" i="33"/>
  <c r="F100" i="33"/>
  <c r="G18" i="19"/>
  <c r="B110" i="33"/>
  <c r="D84" i="33"/>
  <c r="D65" i="16"/>
  <c r="G43" i="16"/>
  <c r="C63" i="19"/>
  <c r="B60" i="19"/>
  <c r="C64" i="33"/>
  <c r="G40" i="19"/>
  <c r="B54" i="33"/>
  <c r="E95" i="33"/>
  <c r="G40" i="31"/>
  <c r="F18" i="19"/>
  <c r="F92" i="33"/>
  <c r="C47" i="31"/>
  <c r="H20" i="16"/>
  <c r="D41" i="33"/>
  <c r="B64" i="33"/>
  <c r="G92" i="33"/>
  <c r="H67" i="16"/>
  <c r="H31" i="31"/>
  <c r="F58" i="16"/>
  <c r="J8" i="31"/>
  <c r="G65" i="16"/>
  <c r="F72" i="33"/>
  <c r="H44" i="16"/>
  <c r="I37" i="31"/>
  <c r="D56" i="31"/>
  <c r="C118" i="33"/>
  <c r="F38" i="19"/>
  <c r="G72" i="16"/>
  <c r="F37" i="16"/>
  <c r="F27" i="16"/>
  <c r="B73" i="19"/>
  <c r="E113" i="33"/>
  <c r="F64" i="16"/>
  <c r="C87" i="33"/>
  <c r="G41" i="19"/>
  <c r="D98" i="33"/>
  <c r="G25" i="16"/>
  <c r="C61" i="19"/>
  <c r="B108" i="33"/>
  <c r="J30" i="31"/>
  <c r="G22" i="31"/>
  <c r="B63" i="19"/>
  <c r="H35" i="19"/>
  <c r="H57" i="16"/>
  <c r="G10" i="31"/>
  <c r="H58" i="16"/>
  <c r="D79" i="33"/>
  <c r="B77" i="33"/>
  <c r="D86" i="33"/>
  <c r="F101" i="33"/>
  <c r="F77" i="33"/>
  <c r="G32" i="19"/>
  <c r="G36" i="31"/>
  <c r="E66" i="31"/>
  <c r="E59" i="31"/>
  <c r="C43" i="31"/>
  <c r="C44" i="31"/>
  <c r="E65" i="31"/>
  <c r="C68" i="19"/>
  <c r="D54" i="31"/>
  <c r="D70" i="33"/>
  <c r="E84" i="33"/>
  <c r="C40" i="33"/>
  <c r="D68" i="19"/>
  <c r="C95" i="33"/>
  <c r="H22" i="31"/>
  <c r="D46" i="19"/>
  <c r="G99" i="33"/>
  <c r="G29" i="19"/>
  <c r="B94" i="33"/>
  <c r="B71" i="31"/>
  <c r="F17" i="19"/>
  <c r="H41" i="16"/>
  <c r="H47" i="16"/>
  <c r="C73" i="31"/>
  <c r="H53" i="16"/>
  <c r="G89" i="33"/>
  <c r="B60" i="16"/>
  <c r="D64" i="31"/>
  <c r="G35" i="16"/>
  <c r="C71" i="31"/>
  <c r="D78" i="16"/>
  <c r="I21" i="31"/>
  <c r="D53" i="31"/>
  <c r="F28" i="19"/>
  <c r="H43" i="19"/>
  <c r="B98" i="33"/>
  <c r="D57" i="33"/>
  <c r="B40" i="33"/>
  <c r="C76" i="33"/>
  <c r="J23" i="31"/>
  <c r="C75" i="33"/>
  <c r="F11" i="19"/>
  <c r="I32" i="31"/>
  <c r="G73" i="33"/>
  <c r="E46" i="31"/>
  <c r="D51" i="31"/>
  <c r="G37" i="16"/>
  <c r="C71" i="19"/>
  <c r="G85" i="33"/>
  <c r="G96" i="33"/>
  <c r="C59" i="31"/>
  <c r="D59" i="19"/>
  <c r="B73" i="16"/>
  <c r="D64" i="16"/>
  <c r="B62" i="16"/>
  <c r="G53" i="16"/>
  <c r="H31" i="16"/>
  <c r="D100" i="33"/>
  <c r="B42" i="33"/>
  <c r="D66" i="31"/>
  <c r="H9" i="19"/>
  <c r="C98" i="33"/>
  <c r="E72" i="31"/>
  <c r="B57" i="33"/>
  <c r="G25" i="19"/>
  <c r="D81" i="33"/>
  <c r="G38" i="19"/>
  <c r="C72" i="33"/>
  <c r="G47" i="16"/>
  <c r="C54" i="19"/>
  <c r="G72" i="33"/>
  <c r="C40" i="31"/>
  <c r="C54" i="31"/>
  <c r="H33" i="19"/>
  <c r="J15" i="31"/>
  <c r="C65" i="33"/>
  <c r="B49" i="31"/>
  <c r="C56" i="33"/>
  <c r="I35" i="31"/>
  <c r="H65" i="16"/>
  <c r="H72" i="16"/>
  <c r="D103" i="33"/>
  <c r="H23" i="19"/>
  <c r="H7" i="19"/>
  <c r="E93" i="33"/>
  <c r="H30" i="31"/>
  <c r="F29" i="19"/>
  <c r="G39" i="19"/>
  <c r="E91" i="33"/>
  <c r="H42" i="19"/>
  <c r="G11" i="19"/>
  <c r="H28" i="16"/>
  <c r="G112" i="33"/>
  <c r="I42" i="31"/>
  <c r="F103" i="33"/>
  <c r="B66" i="19"/>
  <c r="G118" i="33"/>
  <c r="I17" i="31"/>
  <c r="C61" i="31"/>
  <c r="J14" i="31"/>
  <c r="C51" i="31"/>
  <c r="F45" i="19"/>
  <c r="H55" i="16"/>
  <c r="G33" i="19"/>
  <c r="F40" i="33"/>
  <c r="B56" i="33"/>
  <c r="H16" i="31"/>
  <c r="F61" i="33"/>
  <c r="H10" i="19"/>
  <c r="B72" i="19"/>
  <c r="F66" i="16"/>
  <c r="B55" i="16"/>
  <c r="D41" i="31"/>
  <c r="J16" i="31"/>
  <c r="F27" i="19"/>
  <c r="H21" i="19"/>
  <c r="E90" i="33"/>
  <c r="B44" i="31"/>
  <c r="B68" i="19"/>
  <c r="C56" i="16"/>
  <c r="C43" i="33"/>
  <c r="E58" i="31"/>
  <c r="C63" i="16"/>
  <c r="F45" i="33"/>
  <c r="G39" i="31"/>
  <c r="B43" i="31"/>
  <c r="C62" i="16"/>
  <c r="F105" i="33"/>
  <c r="E71" i="33"/>
  <c r="I31" i="31"/>
  <c r="B64" i="16"/>
  <c r="D60" i="19"/>
  <c r="B53" i="19"/>
  <c r="G41" i="33"/>
  <c r="G109" i="33"/>
  <c r="F39" i="16"/>
  <c r="C61" i="16"/>
  <c r="G48" i="16"/>
  <c r="D61" i="31"/>
  <c r="H36" i="31"/>
  <c r="E73" i="33"/>
  <c r="J35" i="31"/>
  <c r="C49" i="19"/>
  <c r="F44" i="16"/>
  <c r="B41" i="31"/>
  <c r="D91" i="33"/>
  <c r="E43" i="33"/>
  <c r="C68" i="31"/>
  <c r="J31" i="31"/>
  <c r="H17" i="31"/>
  <c r="J5" i="31"/>
  <c r="G27" i="19"/>
  <c r="F35" i="16"/>
  <c r="C99" i="33"/>
  <c r="G16" i="31"/>
  <c r="C73" i="33"/>
  <c r="D49" i="19"/>
  <c r="B65" i="33"/>
  <c r="D110" i="33"/>
  <c r="B53" i="33"/>
  <c r="G67" i="33"/>
  <c r="E52" i="31"/>
  <c r="B59" i="31"/>
  <c r="C46" i="33"/>
  <c r="G33" i="16"/>
  <c r="E87" i="33"/>
  <c r="B62" i="19"/>
  <c r="G75" i="33"/>
  <c r="B81" i="16"/>
  <c r="C83" i="33"/>
  <c r="B56" i="19"/>
  <c r="B99" i="33"/>
  <c r="G6" i="19"/>
  <c r="D58" i="31"/>
  <c r="C45" i="19"/>
  <c r="J34" i="31"/>
  <c r="G119" i="33"/>
  <c r="H26" i="31"/>
  <c r="B90" i="33"/>
  <c r="G67" i="16"/>
  <c r="G77" i="33"/>
  <c r="E114" i="33"/>
  <c r="G90" i="33"/>
  <c r="F68" i="16"/>
  <c r="E61" i="31"/>
  <c r="J39" i="31"/>
  <c r="G69" i="16"/>
  <c r="G55" i="33"/>
  <c r="D59" i="31"/>
  <c r="G110" i="33"/>
  <c r="H24" i="19"/>
  <c r="D92" i="33"/>
  <c r="G64" i="33"/>
  <c r="E45" i="31"/>
  <c r="G105" i="33"/>
  <c r="C119" i="33"/>
  <c r="H33" i="16"/>
  <c r="F28" i="16"/>
  <c r="H16" i="19"/>
  <c r="B58" i="31"/>
  <c r="G23" i="31"/>
  <c r="G18" i="31"/>
  <c r="H32" i="31"/>
  <c r="C97" i="33"/>
  <c r="E98" i="33"/>
  <c r="B89" i="33"/>
  <c r="B47" i="33"/>
  <c r="F26" i="19"/>
  <c r="D107" i="33"/>
  <c r="D73" i="16"/>
  <c r="E77" i="33"/>
  <c r="G74" i="33"/>
  <c r="G41" i="16"/>
  <c r="C46" i="31"/>
  <c r="E66" i="33"/>
  <c r="G48" i="33"/>
  <c r="G21" i="19"/>
  <c r="J9" i="31"/>
  <c r="H17" i="19"/>
  <c r="D62" i="33"/>
  <c r="H39" i="31"/>
  <c r="G31" i="31"/>
  <c r="E79" i="33"/>
  <c r="G51" i="16"/>
  <c r="B103" i="33"/>
  <c r="E50" i="31"/>
  <c r="G26" i="19"/>
  <c r="H62" i="16"/>
  <c r="C67" i="33"/>
  <c r="H24" i="31"/>
  <c r="D63" i="16"/>
  <c r="E51" i="31"/>
  <c r="G13" i="19"/>
  <c r="E63" i="33"/>
  <c r="G40" i="16"/>
  <c r="H43" i="16"/>
  <c r="D61" i="16"/>
  <c r="D85" i="33"/>
  <c r="D64" i="19"/>
  <c r="F8" i="19"/>
  <c r="F26" i="16"/>
  <c r="H71" i="16"/>
  <c r="B81" i="33"/>
  <c r="E99" i="33"/>
  <c r="D95" i="33"/>
  <c r="G11" i="31"/>
  <c r="C79" i="16"/>
  <c r="F107" i="33"/>
  <c r="C67" i="16"/>
  <c r="B50" i="33"/>
  <c r="F24" i="19"/>
  <c r="E69" i="31"/>
  <c r="C65" i="31"/>
  <c r="E67" i="31"/>
  <c r="C102" i="33"/>
  <c r="B45" i="33"/>
  <c r="H50" i="16"/>
  <c r="G15" i="19"/>
  <c r="F71" i="16"/>
  <c r="F15" i="19"/>
  <c r="E67" i="33"/>
  <c r="G14" i="31"/>
  <c r="G44" i="33"/>
  <c r="G9" i="31"/>
  <c r="I12" i="31"/>
  <c r="C94" i="33"/>
  <c r="E49" i="31"/>
  <c r="D49" i="31"/>
  <c r="H19" i="31"/>
  <c r="G35" i="31"/>
  <c r="D56" i="19"/>
  <c r="E50" i="33"/>
  <c r="D56" i="33"/>
  <c r="E62" i="33"/>
  <c r="B113" i="33"/>
  <c r="D112" i="33"/>
  <c r="G35" i="19"/>
  <c r="H66" i="16"/>
  <c r="H44" i="31"/>
  <c r="G38" i="31"/>
  <c r="G107" i="33"/>
  <c r="G54" i="16"/>
  <c r="F49" i="33"/>
  <c r="F98" i="33"/>
  <c r="G6" i="31"/>
  <c r="H22" i="19"/>
  <c r="H37" i="19"/>
  <c r="G19" i="19"/>
  <c r="D97" i="33"/>
  <c r="B47" i="19"/>
  <c r="H38" i="31"/>
  <c r="C66" i="19"/>
  <c r="E101" i="33"/>
  <c r="H30" i="16"/>
  <c r="F64" i="33"/>
  <c r="G43" i="31"/>
  <c r="C100" i="33"/>
  <c r="I20" i="31"/>
  <c r="F114" i="33"/>
  <c r="D106" i="33"/>
  <c r="G17" i="31"/>
  <c r="F13" i="19"/>
  <c r="C57" i="31"/>
  <c r="H18" i="31"/>
  <c r="B50" i="19"/>
  <c r="D73" i="31"/>
  <c r="B62" i="31"/>
  <c r="C66" i="33"/>
  <c r="H21" i="31"/>
  <c r="F21" i="19"/>
  <c r="D90" i="33"/>
  <c r="F108" i="33"/>
  <c r="F5" i="19"/>
  <c r="B95" i="33"/>
  <c r="F65" i="16"/>
  <c r="B48" i="19"/>
  <c r="F109" i="33"/>
  <c r="B111" i="33"/>
  <c r="G51" i="33"/>
  <c r="C46" i="19"/>
  <c r="E68" i="33"/>
  <c r="C86" i="33"/>
  <c r="E61" i="33"/>
  <c r="C104" i="33"/>
  <c r="F14" i="19"/>
  <c r="H29" i="19"/>
  <c r="D52" i="31"/>
  <c r="B93" i="33"/>
  <c r="C69" i="16"/>
  <c r="H11" i="31"/>
  <c r="E62" i="31"/>
  <c r="G10" i="19"/>
  <c r="D51" i="19"/>
  <c r="G69" i="33"/>
  <c r="G37" i="19"/>
  <c r="C101" i="33"/>
  <c r="C88" i="33"/>
  <c r="J7" i="31"/>
  <c r="G29" i="16"/>
  <c r="I40" i="31"/>
  <c r="H52" i="16"/>
  <c r="G104" i="33"/>
  <c r="F81" i="33"/>
  <c r="H48" i="16"/>
  <c r="B42" i="31"/>
  <c r="C70" i="31"/>
  <c r="F52" i="33"/>
  <c r="G54" i="33"/>
  <c r="G29" i="31"/>
  <c r="B71" i="16"/>
  <c r="G20" i="31"/>
  <c r="D61" i="33"/>
  <c r="G12" i="31"/>
  <c r="F43" i="16"/>
  <c r="F56" i="33"/>
  <c r="D111" i="33"/>
  <c r="C60" i="16"/>
  <c r="C55" i="19"/>
  <c r="F30" i="19"/>
  <c r="F80" i="33"/>
  <c r="I16" i="31"/>
  <c r="J25" i="31"/>
  <c r="B92" i="33"/>
  <c r="D94" i="33"/>
  <c r="J21" i="31"/>
  <c r="F66" i="33"/>
  <c r="E89" i="33"/>
  <c r="C52" i="31"/>
  <c r="F97" i="33"/>
  <c r="C59" i="16"/>
  <c r="F42" i="33"/>
  <c r="F96" i="33"/>
  <c r="E102" i="33"/>
  <c r="G27" i="16"/>
  <c r="D66" i="19"/>
  <c r="H23" i="31"/>
  <c r="G21" i="31"/>
  <c r="H45" i="19"/>
  <c r="B63" i="33"/>
  <c r="H45" i="31"/>
  <c r="C92" i="33"/>
  <c r="E112" i="33"/>
  <c r="C106" i="33"/>
  <c r="F35" i="19"/>
  <c r="G71" i="33"/>
  <c r="C73" i="19"/>
  <c r="D101" i="33"/>
  <c r="I25" i="31"/>
  <c r="C69" i="33"/>
  <c r="E65" i="33"/>
  <c r="G45" i="19"/>
  <c r="F69" i="33"/>
  <c r="F24" i="16"/>
  <c r="G61" i="16"/>
  <c r="H44" i="19"/>
  <c r="H40" i="19"/>
  <c r="B101" i="33"/>
  <c r="I45" i="31"/>
  <c r="G34" i="19"/>
  <c r="F32" i="16"/>
  <c r="C84" i="33"/>
  <c r="J11" i="31"/>
  <c r="C64" i="19"/>
  <c r="B73" i="31"/>
  <c r="C91" i="33"/>
  <c r="H41" i="19"/>
  <c r="D47" i="19"/>
  <c r="G12" i="19"/>
  <c r="F84" i="33"/>
  <c r="F73" i="33"/>
  <c r="B56" i="31"/>
  <c r="E60" i="31"/>
  <c r="D66" i="16"/>
  <c r="D73" i="33"/>
  <c r="D71" i="31"/>
  <c r="D67" i="16"/>
  <c r="C90" i="33"/>
  <c r="G45" i="33"/>
  <c r="D48" i="19"/>
  <c r="G84" i="33"/>
  <c r="G78" i="33"/>
  <c r="F118" i="33"/>
  <c r="B70" i="31"/>
  <c r="D64" i="33"/>
  <c r="C120" i="33"/>
  <c r="B87" i="33"/>
  <c r="F91" i="33"/>
  <c r="D43" i="31"/>
  <c r="D67" i="33"/>
  <c r="D68" i="31"/>
  <c r="F120" i="33"/>
  <c r="D52" i="19"/>
  <c r="F40" i="19"/>
  <c r="D89" i="33"/>
  <c r="C59" i="19"/>
  <c r="B79" i="33"/>
  <c r="B66" i="33"/>
  <c r="F70" i="16"/>
  <c r="J38" i="31"/>
  <c r="B68" i="31"/>
  <c r="D80" i="33"/>
  <c r="B105" i="33"/>
  <c r="D44" i="31"/>
  <c r="G52" i="16"/>
  <c r="E45" i="33"/>
  <c r="D70" i="16"/>
  <c r="G44" i="16"/>
  <c r="H6" i="19"/>
  <c r="F74" i="33"/>
  <c r="G58" i="16"/>
  <c r="C64" i="31"/>
  <c r="F22" i="16"/>
  <c r="E81" i="33"/>
  <c r="D58" i="19"/>
  <c r="C49" i="33"/>
  <c r="C50" i="31"/>
  <c r="C77" i="33"/>
  <c r="G111" i="33"/>
  <c r="C107" i="33"/>
  <c r="D42" i="31"/>
  <c r="G50" i="33"/>
  <c r="J42" i="31"/>
  <c r="H34" i="16"/>
  <c r="F73" i="16"/>
  <c r="C44" i="19"/>
  <c r="J13" i="31"/>
  <c r="E88" i="33"/>
  <c r="D55" i="31"/>
  <c r="D69" i="33"/>
  <c r="E49" i="33"/>
  <c r="B64" i="19"/>
  <c r="H30" i="19"/>
  <c r="H46" i="16"/>
  <c r="G7" i="19"/>
  <c r="G71" i="16"/>
  <c r="D54" i="33"/>
  <c r="I6" i="31"/>
  <c r="C70" i="33"/>
  <c r="F99" i="33"/>
  <c r="I29" i="31"/>
  <c r="E97" i="33"/>
  <c r="H73" i="16"/>
  <c r="H42" i="16"/>
  <c r="G70" i="16"/>
  <c r="F95" i="33"/>
  <c r="B75" i="33"/>
  <c r="H34" i="31"/>
  <c r="B68" i="33"/>
  <c r="H41" i="31"/>
  <c r="B104" i="33"/>
  <c r="G26" i="31"/>
  <c r="H59" i="16"/>
  <c r="F54" i="16"/>
  <c r="D72" i="33"/>
  <c r="J43" i="31"/>
  <c r="B102" i="33"/>
  <c r="H26" i="19"/>
  <c r="G28" i="19"/>
  <c r="H64" i="16"/>
  <c r="H28" i="31"/>
  <c r="G97" i="33"/>
  <c r="F110" i="33"/>
  <c r="D52" i="33"/>
  <c r="H23" i="16"/>
  <c r="C66" i="31"/>
  <c r="D53" i="19"/>
  <c r="E100" i="33"/>
  <c r="F42" i="16"/>
  <c r="H47" i="19"/>
  <c r="I26" i="31"/>
  <c r="H18" i="19"/>
  <c r="F37" i="19"/>
  <c r="G46" i="16"/>
  <c r="B80" i="33"/>
  <c r="B57" i="31"/>
  <c r="D48" i="31"/>
  <c r="F54" i="33"/>
  <c r="G45" i="31"/>
  <c r="G5" i="19"/>
  <c r="D74" i="33"/>
  <c r="G30" i="31"/>
  <c r="H8" i="19"/>
  <c r="G36" i="16"/>
  <c r="B45" i="19"/>
  <c r="C51" i="19"/>
  <c r="E71" i="31"/>
  <c r="G61" i="33"/>
  <c r="H5" i="19"/>
  <c r="G100" i="33"/>
  <c r="G24" i="31"/>
  <c r="I33" i="31"/>
  <c r="F21" i="16"/>
  <c r="F83" i="33"/>
  <c r="C71" i="16"/>
  <c r="E83" i="33"/>
  <c r="I22" i="31"/>
  <c r="G25" i="31"/>
  <c r="G13" i="31"/>
  <c r="F20" i="19"/>
  <c r="G7" i="31"/>
  <c r="D65" i="33"/>
  <c r="C65" i="16"/>
  <c r="E43" i="31"/>
  <c r="F47" i="16"/>
  <c r="F22" i="19"/>
  <c r="G60" i="16"/>
  <c r="B58" i="16"/>
  <c r="G32" i="31"/>
  <c r="D67" i="31"/>
  <c r="F47" i="19"/>
  <c r="G21" i="16"/>
  <c r="E48" i="33"/>
  <c r="B65" i="19"/>
  <c r="I9" i="31"/>
  <c r="G83" i="33"/>
  <c r="J20" i="31"/>
  <c r="H9" i="31"/>
  <c r="D99" i="33"/>
  <c r="C103" i="33"/>
  <c r="F106" i="33"/>
  <c r="F85" i="33"/>
  <c r="F93" i="33"/>
  <c r="F16" i="19"/>
  <c r="C114" i="33"/>
  <c r="C68" i="33"/>
  <c r="D102" i="33"/>
  <c r="J32" i="31"/>
  <c r="F78" i="33"/>
  <c r="D63" i="31"/>
  <c r="G63" i="33"/>
  <c r="B47" i="31"/>
  <c r="I10" i="31"/>
  <c r="C62" i="31"/>
  <c r="G66" i="16"/>
  <c r="C53" i="33"/>
  <c r="F89" i="33"/>
  <c r="B82" i="33"/>
  <c r="G65" i="33"/>
  <c r="B67" i="19"/>
  <c r="I44" i="31"/>
  <c r="F113" i="33"/>
  <c r="G8" i="31"/>
  <c r="F19" i="19"/>
  <c r="G91" i="33"/>
  <c r="G53" i="33"/>
  <c r="E96" i="33"/>
  <c r="I14" i="31"/>
  <c r="F43" i="19"/>
  <c r="B70" i="19"/>
  <c r="G16" i="19"/>
  <c r="G41" i="31"/>
  <c r="D87" i="33"/>
  <c r="E86" i="33"/>
  <c r="F34" i="16"/>
  <c r="H38" i="19"/>
  <c r="H29" i="31"/>
  <c r="B48" i="31"/>
  <c r="F56" i="16"/>
  <c r="H24" i="16"/>
  <c r="H42" i="31"/>
  <c r="I5" i="31"/>
  <c r="C51" i="33"/>
  <c r="E80" i="33"/>
  <c r="H12" i="19"/>
  <c r="B70" i="33"/>
  <c r="C54" i="16"/>
  <c r="D63" i="19"/>
  <c r="C72" i="31"/>
  <c r="F33" i="16"/>
  <c r="F51" i="16"/>
  <c r="J10" i="31"/>
  <c r="E76" i="33"/>
  <c r="G32" i="16"/>
  <c r="B50" i="31"/>
  <c r="E47" i="33"/>
  <c r="H13" i="19"/>
  <c r="H20" i="19"/>
  <c r="C58" i="31"/>
  <c r="C44" i="33"/>
  <c r="G95" i="33"/>
  <c r="B48" i="33"/>
  <c r="B46" i="19"/>
  <c r="G86" i="33"/>
  <c r="B70" i="16"/>
  <c r="F50" i="33"/>
  <c r="C43" i="19"/>
  <c r="B61" i="16"/>
  <c r="H19" i="19"/>
  <c r="G49" i="16"/>
  <c r="G42" i="16"/>
  <c r="F79" i="33"/>
  <c r="H68" i="16"/>
  <c r="J22" i="31"/>
  <c r="H15" i="31"/>
  <c r="J29" i="31"/>
  <c r="E70" i="31"/>
  <c r="C64" i="16"/>
  <c r="E63" i="31"/>
  <c r="G66" i="33"/>
  <c r="H20" i="31"/>
  <c r="E82" i="33"/>
  <c r="C85" i="33"/>
  <c r="F41" i="16"/>
  <c r="H7" i="31"/>
  <c r="I36" i="31"/>
  <c r="B61" i="31"/>
  <c r="C78" i="33"/>
  <c r="H25" i="19"/>
  <c r="B88" i="33"/>
  <c r="B67" i="33"/>
  <c r="H51" i="16"/>
  <c r="C81" i="16"/>
  <c r="F60" i="16"/>
  <c r="C73" i="16"/>
  <c r="F20" i="16"/>
  <c r="B52" i="19"/>
  <c r="F82" i="33"/>
  <c r="F53" i="16"/>
  <c r="H32" i="19"/>
  <c r="G24" i="16"/>
  <c r="I30" i="31"/>
  <c r="D47" i="31"/>
  <c r="J24" i="31"/>
  <c r="B61" i="19"/>
  <c r="D69" i="19"/>
  <c r="F55" i="16"/>
  <c r="E54" i="33"/>
  <c r="I24" i="31"/>
  <c r="B46" i="31"/>
  <c r="B119" i="33"/>
  <c r="G120" i="33"/>
  <c r="F75" i="33"/>
  <c r="D72" i="31"/>
  <c r="B55" i="19"/>
  <c r="G39" i="16"/>
  <c r="C65" i="19"/>
  <c r="E120" i="33"/>
  <c r="G59" i="16"/>
  <c r="E78" i="33"/>
  <c r="G62" i="16"/>
  <c r="G102" i="33"/>
  <c r="E69" i="33"/>
  <c r="G68" i="33"/>
  <c r="B72" i="31"/>
  <c r="C110" i="33"/>
  <c r="I38" i="31"/>
  <c r="E74" i="33"/>
  <c r="G113" i="33"/>
  <c r="H33" i="31"/>
  <c r="F88" i="33"/>
  <c r="B66" i="16"/>
  <c r="G98" i="33"/>
  <c r="F71" i="33"/>
  <c r="J44" i="31"/>
  <c r="B61" i="33"/>
  <c r="I19" i="31"/>
  <c r="D109" i="33"/>
  <c r="H25" i="31"/>
  <c r="E108" i="33"/>
  <c r="F6" i="19"/>
  <c r="G56" i="16"/>
  <c r="H21" i="16"/>
  <c r="F57" i="16"/>
  <c r="H69" i="16"/>
  <c r="G57" i="16"/>
  <c r="I43" i="31"/>
  <c r="C67" i="19"/>
  <c r="D77" i="33"/>
  <c r="F39" i="19"/>
  <c r="H34" i="19"/>
  <c r="C58" i="16"/>
  <c r="D43" i="33"/>
  <c r="E41" i="33"/>
  <c r="D40" i="33"/>
  <c r="G45" i="16"/>
  <c r="B51" i="33"/>
  <c r="B76" i="33"/>
  <c r="J36" i="31"/>
  <c r="B39" i="31"/>
  <c r="H32" i="16"/>
  <c r="B41" i="19"/>
  <c r="J41" i="31"/>
  <c r="F32" i="19"/>
  <c r="G5" i="31"/>
  <c r="B65" i="16"/>
  <c r="C48" i="33"/>
  <c r="B114" i="33"/>
  <c r="F42" i="19"/>
  <c r="E52" i="33"/>
  <c r="F49" i="16"/>
  <c r="F53" i="33"/>
  <c r="E111" i="33"/>
  <c r="F31" i="19"/>
  <c r="G24" i="19"/>
  <c r="C42" i="33"/>
  <c r="E92" i="33"/>
  <c r="G33" i="31"/>
  <c r="B100" i="33"/>
  <c r="D59" i="16"/>
  <c r="D40" i="31"/>
  <c r="B83" i="33"/>
  <c r="G68" i="16"/>
  <c r="G56" i="33"/>
  <c r="C61" i="33"/>
  <c r="D69" i="16"/>
  <c r="D65" i="31"/>
  <c r="D43" i="19"/>
  <c r="E40" i="33"/>
  <c r="F40" i="16"/>
  <c r="F87" i="33"/>
  <c r="F31" i="16"/>
  <c r="B52" i="33"/>
  <c r="I8" i="31"/>
  <c r="F62" i="33"/>
  <c r="C72" i="19"/>
  <c r="C78" i="16"/>
  <c r="B107" i="33"/>
  <c r="F36" i="16"/>
  <c r="D45" i="19"/>
  <c r="F12" i="19"/>
  <c r="B71" i="33"/>
  <c r="D62" i="16"/>
  <c r="E56" i="31"/>
  <c r="C74" i="33"/>
  <c r="C69" i="31"/>
  <c r="J6" i="31"/>
  <c r="I11" i="31"/>
  <c r="C96" i="33"/>
  <c r="C60" i="19"/>
  <c r="D44" i="19"/>
  <c r="F67" i="16"/>
  <c r="C79" i="33"/>
  <c r="B55" i="31"/>
  <c r="G28" i="16"/>
  <c r="B40" i="31"/>
  <c r="D71" i="19"/>
  <c r="H36" i="19"/>
  <c r="B78" i="16"/>
  <c r="D42" i="19"/>
  <c r="B59" i="16"/>
  <c r="B69" i="31"/>
  <c r="D54" i="19"/>
  <c r="B79" i="16"/>
  <c r="E42" i="31"/>
  <c r="E44" i="33"/>
  <c r="G76" i="33"/>
  <c r="G70" i="33"/>
  <c r="G88" i="33"/>
  <c r="E85" i="33"/>
  <c r="D68" i="33"/>
  <c r="H37" i="16"/>
  <c r="G38" i="16"/>
  <c r="G93" i="33"/>
  <c r="B40" i="19"/>
  <c r="D83" i="33"/>
  <c r="C60" i="31"/>
  <c r="H56" i="16"/>
  <c r="D67" i="19"/>
  <c r="E119" i="33"/>
  <c r="G31" i="19"/>
  <c r="B109" i="33"/>
  <c r="F112" i="33"/>
  <c r="F47" i="33"/>
  <c r="E39" i="33"/>
  <c r="C53" i="31"/>
  <c r="D56" i="16"/>
  <c r="G114" i="33"/>
  <c r="G55" i="16"/>
  <c r="B44" i="19"/>
  <c r="D50" i="19"/>
  <c r="D93" i="33"/>
  <c r="G28" i="31"/>
  <c r="D45" i="31"/>
  <c r="G37" i="31"/>
  <c r="H70" i="16"/>
  <c r="H60" i="16"/>
  <c r="E64" i="31"/>
  <c r="C58" i="19"/>
  <c r="B67" i="31"/>
  <c r="F48" i="16"/>
  <c r="G52" i="33"/>
  <c r="C63" i="31"/>
  <c r="C67" i="31"/>
  <c r="D71" i="16"/>
  <c r="D62" i="19"/>
  <c r="H11" i="19"/>
  <c r="B63" i="31"/>
  <c r="D47" i="33"/>
  <c r="I41" i="31"/>
  <c r="B97" i="33"/>
  <c r="J37" i="31"/>
  <c r="E48" i="31"/>
  <c r="D55" i="19"/>
  <c r="H22" i="16"/>
  <c r="B73" i="33"/>
  <c r="B39" i="19"/>
  <c r="C48" i="19"/>
  <c r="G47" i="33"/>
  <c r="C52" i="19"/>
  <c r="G22" i="16"/>
  <c r="G82" i="33"/>
  <c r="B69" i="19"/>
  <c r="J28" i="31"/>
  <c r="H63" i="16"/>
  <c r="E103" i="33"/>
  <c r="D66" i="33"/>
  <c r="H8" i="31"/>
  <c r="F33" i="19"/>
  <c r="F94" i="33"/>
  <c r="H61" i="16"/>
  <c r="D113" i="33"/>
  <c r="H6" i="31"/>
  <c r="E53" i="33"/>
  <c r="D82" i="33"/>
  <c r="G79" i="33"/>
  <c r="G87" i="33"/>
  <c r="H15" i="19"/>
  <c r="F68" i="33"/>
  <c r="D60" i="31"/>
  <c r="B49" i="19"/>
  <c r="C45" i="33"/>
  <c r="B57" i="16"/>
  <c r="C55" i="33"/>
  <c r="D50" i="33"/>
  <c r="E109" i="33"/>
  <c r="F63" i="16"/>
  <c r="G14" i="19"/>
  <c r="D104" i="33"/>
  <c r="D42" i="33"/>
  <c r="C41" i="19"/>
  <c r="F90" i="33"/>
  <c r="D79" i="16"/>
  <c r="H27" i="16"/>
  <c r="F39" i="33"/>
  <c r="J26" i="31"/>
  <c r="D46" i="33"/>
  <c r="D69" i="31"/>
  <c r="H5" i="31"/>
  <c r="G108" i="33"/>
  <c r="C57" i="33"/>
  <c r="J19" i="31"/>
  <c r="E68" i="31"/>
  <c r="E72" i="33"/>
  <c r="E44" i="31"/>
  <c r="C111" i="33"/>
  <c r="B91" i="33"/>
  <c r="B62" i="33"/>
  <c r="I7" i="31"/>
  <c r="B86" i="33"/>
  <c r="E75" i="33"/>
  <c r="F7" i="19"/>
  <c r="C63" i="33"/>
  <c r="E41" i="31"/>
  <c r="D108" i="33"/>
  <c r="D118" i="33"/>
  <c r="G106" i="33"/>
  <c r="C41" i="31"/>
  <c r="G44" i="31"/>
  <c r="G43" i="19"/>
  <c r="E55" i="31"/>
  <c r="C42" i="19"/>
  <c r="F29" i="16"/>
  <c r="H29" i="16"/>
  <c r="H49" i="16"/>
  <c r="H39" i="16"/>
  <c r="D49" i="33"/>
  <c r="B56" i="16"/>
  <c r="G34" i="16"/>
  <c r="B42" i="19"/>
  <c r="G9" i="19"/>
  <c r="G73" i="16"/>
  <c r="I39" i="31"/>
  <c r="F72" i="16"/>
  <c r="F104" i="33"/>
  <c r="D71" i="33"/>
  <c r="E105" i="33"/>
  <c r="G22" i="19"/>
  <c r="B106" i="33"/>
  <c r="G43" i="33"/>
  <c r="E106" i="33"/>
  <c r="F51" i="33"/>
  <c r="G30" i="19"/>
  <c r="D76" i="33"/>
  <c r="D96" i="33"/>
  <c r="G40" i="33"/>
  <c r="D48" i="33"/>
  <c r="H12" i="31"/>
  <c r="D55" i="33"/>
  <c r="G42" i="31"/>
  <c r="D72" i="19"/>
  <c r="C50" i="33"/>
  <c r="B63" i="16"/>
  <c r="B118" i="33"/>
  <c r="C41" i="33"/>
  <c r="F10" i="19"/>
  <c r="I34" i="31"/>
  <c r="F62" i="16"/>
  <c r="F23" i="19"/>
  <c r="I23" i="31"/>
  <c r="C52" i="33"/>
  <c r="D61" i="19"/>
  <c r="H39" i="19"/>
  <c r="D53" i="33"/>
  <c r="D39" i="19"/>
  <c r="D65" i="19"/>
  <c r="F46" i="33"/>
  <c r="E107" i="33"/>
  <c r="F38" i="16"/>
  <c r="C50" i="19"/>
  <c r="H35" i="31"/>
  <c r="C69" i="19"/>
  <c r="D40" i="19"/>
  <c r="H27" i="19"/>
  <c r="C71" i="33"/>
  <c r="D39" i="33"/>
  <c r="C57" i="16"/>
  <c r="D63" i="33"/>
  <c r="G23" i="16"/>
  <c r="C70" i="19"/>
  <c r="D73" i="19"/>
  <c r="J27" i="31"/>
  <c r="I28" i="31"/>
  <c r="G30" i="16"/>
  <c r="J12" i="31"/>
  <c r="E55" i="33"/>
  <c r="D62" i="31"/>
  <c r="B68" i="16"/>
  <c r="F34" i="19"/>
  <c r="H26" i="16"/>
  <c r="F59" i="16"/>
  <c r="D78" i="33"/>
  <c r="E94" i="33"/>
  <c r="H43" i="31"/>
  <c r="B112" i="33"/>
  <c r="J45" i="31"/>
  <c r="C109" i="33"/>
  <c r="D105" i="33"/>
  <c r="G46" i="33"/>
  <c r="G42" i="33"/>
  <c r="D39" i="31"/>
  <c r="F41" i="19"/>
  <c r="F55" i="33"/>
  <c r="C45" i="31"/>
  <c r="E38" i="31"/>
  <c r="D45" i="33"/>
  <c r="E70" i="33"/>
  <c r="B38" i="31"/>
  <c r="G27" i="31"/>
  <c r="E110" i="33"/>
  <c r="B49" i="33"/>
  <c r="B58" i="19"/>
  <c r="H40" i="16"/>
  <c r="B64" i="31"/>
  <c r="B78" i="33"/>
  <c r="C113" i="33"/>
  <c r="E51" i="33"/>
  <c r="E53" i="31"/>
  <c r="C47" i="33"/>
  <c r="D119" i="33"/>
  <c r="B52" i="31"/>
  <c r="D60" i="16"/>
  <c r="G20" i="19"/>
  <c r="E40" i="31"/>
  <c r="F86" i="33"/>
  <c r="F44" i="33"/>
  <c r="G62" i="33"/>
  <c r="D57" i="16"/>
  <c r="C47" i="19"/>
  <c r="H36" i="16"/>
  <c r="B96" i="33"/>
  <c r="H37" i="31"/>
  <c r="B120" i="33"/>
  <c r="F50" i="16"/>
  <c r="C39" i="19"/>
  <c r="F61" i="16"/>
  <c r="H28" i="19"/>
  <c r="G63" i="16"/>
  <c r="G64" i="16"/>
  <c r="B43" i="33"/>
  <c r="F45" i="16"/>
  <c r="C40" i="19"/>
  <c r="C89" i="33"/>
  <c r="F23" i="16"/>
  <c r="C68" i="16"/>
  <c r="E104" i="33"/>
  <c r="J17" i="31"/>
  <c r="E64" i="33"/>
  <c r="F43" i="33"/>
  <c r="B51" i="19"/>
  <c r="C81" i="33"/>
  <c r="D88" i="33"/>
  <c r="B65" i="31"/>
  <c r="C49" i="31"/>
  <c r="G50" i="16"/>
  <c r="F111" i="33"/>
  <c r="B51" i="31"/>
  <c r="G47" i="19"/>
  <c r="G34" i="31"/>
  <c r="B45" i="31"/>
  <c r="D70" i="31"/>
  <c r="H35" i="16"/>
  <c r="E54" i="31"/>
  <c r="C39" i="33"/>
  <c r="C108" i="33"/>
  <c r="C66" i="16"/>
  <c r="F44" i="19"/>
  <c r="H31" i="19"/>
  <c r="G36" i="19"/>
  <c r="B44" i="33"/>
  <c r="I27" i="31"/>
  <c r="F69" i="16"/>
  <c r="B85" i="33"/>
  <c r="D75" i="33"/>
  <c r="H54" i="16"/>
  <c r="I18" i="31"/>
  <c r="E73" i="31"/>
  <c r="H13" i="31"/>
  <c r="G20" i="16"/>
  <c r="J33" i="31"/>
  <c r="F46" i="16"/>
  <c r="C62" i="33"/>
  <c r="B67" i="16"/>
  <c r="F48" i="33"/>
  <c r="F70" i="33"/>
  <c r="G94" i="33"/>
  <c r="F36" i="19"/>
  <c r="H40" i="31"/>
  <c r="F30" i="16"/>
  <c r="B55" i="33"/>
  <c r="G80" i="33"/>
  <c r="B71" i="19"/>
  <c r="F25" i="16"/>
  <c r="C56" i="31"/>
  <c r="E57" i="33"/>
  <c r="J40" i="31"/>
  <c r="D81" i="16"/>
  <c r="C80" i="33"/>
  <c r="E57" i="31"/>
  <c r="G26" i="16"/>
  <c r="D70" i="19"/>
  <c r="D50" i="31"/>
  <c r="G49" i="33"/>
  <c r="B60" i="31"/>
  <c r="F57" i="33"/>
  <c r="E47" i="31"/>
  <c r="G8" i="19"/>
  <c r="E46" i="33"/>
  <c r="F25" i="19"/>
  <c r="D51" i="33"/>
  <c r="D44" i="33"/>
  <c r="B41" i="33"/>
  <c r="E38" i="33"/>
  <c r="E98" i="40" l="1"/>
  <c r="S114" i="40"/>
  <c r="S45" i="40"/>
  <c r="R20" i="40"/>
  <c r="I15" i="40"/>
  <c r="Q74" i="40"/>
  <c r="P16" i="40"/>
  <c r="M80" i="40"/>
  <c r="Q19" i="40"/>
  <c r="P80" i="40"/>
  <c r="K16" i="40"/>
  <c r="H57" i="40"/>
  <c r="G66" i="40"/>
  <c r="S67" i="40"/>
  <c r="F73" i="40"/>
  <c r="L90" i="40"/>
  <c r="G89" i="40"/>
  <c r="B71" i="40"/>
  <c r="B17" i="40"/>
  <c r="H100" i="40"/>
  <c r="J105" i="40"/>
  <c r="N67" i="40"/>
  <c r="P111" i="40"/>
  <c r="O65" i="40"/>
  <c r="S87" i="40"/>
  <c r="M18" i="40"/>
  <c r="G73" i="40"/>
  <c r="R23" i="40"/>
  <c r="S14" i="40"/>
  <c r="E44" i="40"/>
  <c r="N81" i="40"/>
  <c r="Q112" i="40"/>
  <c r="M55" i="40"/>
  <c r="J80" i="40"/>
  <c r="R50" i="40"/>
  <c r="Q39" i="40"/>
  <c r="B94" i="40"/>
  <c r="E59" i="40"/>
  <c r="N24" i="40"/>
  <c r="R69" i="40"/>
  <c r="D27" i="40"/>
  <c r="C28" i="40"/>
  <c r="G67" i="40"/>
  <c r="E103" i="40"/>
  <c r="S90" i="40"/>
  <c r="Q99" i="40"/>
  <c r="L84" i="40"/>
  <c r="E75" i="40"/>
  <c r="J32" i="40"/>
  <c r="B74" i="40"/>
  <c r="M81" i="40"/>
  <c r="J63" i="40"/>
  <c r="E46" i="40"/>
  <c r="H87" i="40"/>
  <c r="D33" i="40"/>
  <c r="P109" i="40"/>
  <c r="D30" i="40"/>
  <c r="J51" i="40"/>
  <c r="J58" i="40"/>
  <c r="N35" i="40"/>
  <c r="P112" i="40"/>
  <c r="R48" i="40"/>
  <c r="K72" i="40"/>
  <c r="G78" i="40"/>
  <c r="C65" i="40"/>
  <c r="L92" i="40"/>
  <c r="Q14" i="40"/>
  <c r="P114" i="40"/>
  <c r="S76" i="40"/>
  <c r="M77" i="40"/>
  <c r="B95" i="40"/>
  <c r="D22" i="40"/>
  <c r="M20" i="40"/>
  <c r="N94" i="40"/>
  <c r="K54" i="40"/>
  <c r="S111" i="40"/>
  <c r="I102" i="40"/>
  <c r="D39" i="40"/>
  <c r="E33" i="40"/>
  <c r="P61" i="40"/>
  <c r="H84" i="40"/>
  <c r="H31" i="40"/>
  <c r="D72" i="40"/>
  <c r="F23" i="40"/>
  <c r="N28" i="40"/>
  <c r="P34" i="40"/>
  <c r="M41" i="40"/>
  <c r="G82" i="40"/>
  <c r="S61" i="40"/>
  <c r="C64" i="40"/>
  <c r="B12" i="40"/>
  <c r="P14" i="40"/>
  <c r="K68" i="40"/>
  <c r="L108" i="40"/>
  <c r="I53" i="40"/>
  <c r="N110" i="40"/>
  <c r="O47" i="40"/>
  <c r="L85" i="40"/>
  <c r="L73" i="40"/>
  <c r="I14" i="40"/>
  <c r="S63" i="40"/>
  <c r="R93" i="40"/>
  <c r="Q66" i="40"/>
  <c r="D14" i="40"/>
  <c r="N29" i="40"/>
  <c r="B82" i="40"/>
  <c r="I38" i="40"/>
  <c r="I63" i="40"/>
  <c r="B98" i="40"/>
  <c r="B49" i="40"/>
  <c r="I34" i="40"/>
  <c r="E99" i="40"/>
  <c r="E89" i="40"/>
  <c r="I24" i="40"/>
  <c r="I82" i="40"/>
  <c r="B47" i="40"/>
  <c r="R103" i="40"/>
  <c r="E14" i="40"/>
  <c r="M17" i="40"/>
  <c r="R65" i="40"/>
  <c r="C81" i="40"/>
  <c r="R73" i="40"/>
  <c r="Q61" i="40"/>
  <c r="Q101" i="40"/>
  <c r="S17" i="40"/>
  <c r="G30" i="40"/>
  <c r="O14" i="40"/>
  <c r="S23" i="40"/>
  <c r="D111" i="40"/>
  <c r="C31" i="40"/>
  <c r="E72" i="40"/>
  <c r="D60" i="40"/>
  <c r="Q30" i="40"/>
  <c r="O108" i="40"/>
  <c r="F114" i="40"/>
  <c r="B112" i="40"/>
  <c r="P37" i="40"/>
  <c r="B22" i="40"/>
  <c r="I110" i="40"/>
  <c r="G57" i="40"/>
  <c r="Q18" i="40"/>
  <c r="Q94" i="40"/>
  <c r="G42" i="40"/>
  <c r="M12" i="40"/>
  <c r="I65" i="40"/>
  <c r="L32" i="40"/>
  <c r="L58" i="40"/>
  <c r="F54" i="40"/>
  <c r="Q32" i="40"/>
  <c r="C99" i="40"/>
  <c r="J29" i="40"/>
  <c r="Q53" i="40"/>
  <c r="L22" i="40"/>
  <c r="L110" i="40"/>
  <c r="N42" i="40"/>
  <c r="B61" i="40"/>
  <c r="M50" i="40"/>
  <c r="C36" i="40"/>
  <c r="J40" i="40"/>
  <c r="I42" i="40"/>
  <c r="F47" i="40"/>
  <c r="E36" i="40"/>
  <c r="O72" i="40"/>
  <c r="R109" i="40"/>
  <c r="G21" i="40"/>
  <c r="I109" i="40"/>
  <c r="P63" i="40"/>
  <c r="K18" i="40"/>
  <c r="R85" i="40"/>
  <c r="O67" i="40"/>
  <c r="E38" i="40"/>
  <c r="O41" i="40"/>
  <c r="L97" i="40"/>
  <c r="Q17" i="40"/>
  <c r="K56" i="40"/>
  <c r="G24" i="40"/>
  <c r="J83" i="40"/>
  <c r="F36" i="40"/>
  <c r="I67" i="40"/>
  <c r="P107" i="40"/>
  <c r="R22" i="40"/>
  <c r="J52" i="40"/>
  <c r="O99" i="40"/>
  <c r="J41" i="40"/>
  <c r="H35" i="40"/>
  <c r="P30" i="40"/>
  <c r="L13" i="40"/>
  <c r="P92" i="40"/>
  <c r="G63" i="40"/>
  <c r="J25" i="40"/>
  <c r="K104" i="40"/>
  <c r="Q37" i="40"/>
  <c r="F84" i="40"/>
  <c r="M65" i="40"/>
  <c r="C79" i="40"/>
  <c r="C98" i="40"/>
  <c r="L107" i="40"/>
  <c r="F37" i="40"/>
  <c r="M68" i="40"/>
  <c r="K85" i="40"/>
  <c r="C46" i="40"/>
  <c r="L18" i="40"/>
  <c r="C58" i="40"/>
  <c r="Q23" i="40"/>
  <c r="H62" i="40"/>
  <c r="H66" i="40"/>
  <c r="O29" i="40"/>
  <c r="J90" i="40"/>
  <c r="C96" i="40"/>
  <c r="F63" i="40"/>
  <c r="L35" i="40"/>
  <c r="D50" i="40"/>
  <c r="G114" i="40"/>
  <c r="Q29" i="40"/>
  <c r="O105" i="40"/>
  <c r="I55" i="40"/>
  <c r="Q103" i="40"/>
  <c r="S44" i="40"/>
  <c r="E45" i="40"/>
  <c r="G28" i="40"/>
  <c r="R14" i="40"/>
  <c r="D103" i="40"/>
  <c r="P84" i="40"/>
  <c r="K96" i="40"/>
  <c r="R40" i="40"/>
  <c r="K94" i="40"/>
  <c r="M85" i="40"/>
  <c r="L57" i="40"/>
  <c r="L91" i="40"/>
  <c r="I69" i="40"/>
  <c r="J89" i="40"/>
  <c r="B58" i="40"/>
  <c r="F99" i="40"/>
  <c r="N43" i="40"/>
  <c r="H79" i="40"/>
  <c r="F110" i="40"/>
  <c r="F27" i="40"/>
  <c r="M23" i="40"/>
  <c r="P99" i="40"/>
  <c r="D87" i="40"/>
  <c r="R88" i="40"/>
  <c r="I112" i="40"/>
  <c r="E35" i="40"/>
  <c r="B33" i="40"/>
  <c r="F94" i="40"/>
  <c r="Q87" i="40"/>
  <c r="M66" i="40"/>
  <c r="M35" i="40"/>
  <c r="Q58" i="40"/>
  <c r="J96" i="40"/>
  <c r="C77" i="40"/>
  <c r="O76" i="40"/>
  <c r="I39" i="40"/>
  <c r="G27" i="40"/>
  <c r="S62" i="40"/>
  <c r="B113" i="40"/>
  <c r="O57" i="40"/>
  <c r="C27" i="40"/>
  <c r="P108" i="40"/>
  <c r="B69" i="40"/>
  <c r="O20" i="40"/>
  <c r="M108" i="40"/>
  <c r="Q81" i="40"/>
  <c r="D45" i="40"/>
  <c r="S35" i="40"/>
  <c r="Q90" i="40"/>
  <c r="I103" i="40"/>
  <c r="K13" i="40"/>
  <c r="J36" i="40"/>
  <c r="J102" i="40"/>
  <c r="Q98" i="40"/>
  <c r="C49" i="40"/>
  <c r="G77" i="40"/>
  <c r="D75" i="40"/>
  <c r="C90" i="40"/>
  <c r="Q24" i="40"/>
  <c r="D92" i="40"/>
  <c r="D83" i="40"/>
  <c r="G61" i="40"/>
  <c r="J56" i="40"/>
  <c r="M59" i="40"/>
  <c r="J59" i="40"/>
  <c r="P22" i="40"/>
  <c r="F83" i="40"/>
  <c r="G106" i="40"/>
  <c r="D51" i="40"/>
  <c r="C106" i="40"/>
  <c r="O111" i="40"/>
  <c r="O28" i="40"/>
  <c r="J112" i="40"/>
  <c r="P40" i="40"/>
  <c r="M73" i="40"/>
  <c r="Q78" i="40"/>
  <c r="G13" i="40"/>
  <c r="M74" i="40"/>
  <c r="M101" i="40"/>
  <c r="G101" i="40"/>
  <c r="R113" i="40"/>
  <c r="O109" i="40"/>
  <c r="S43" i="40"/>
  <c r="D59" i="40"/>
  <c r="N40" i="40"/>
  <c r="K64" i="40"/>
  <c r="Q67" i="40"/>
  <c r="J46" i="40"/>
  <c r="L56" i="40"/>
  <c r="D94" i="40"/>
  <c r="S96" i="40"/>
  <c r="R104" i="40"/>
  <c r="N109" i="40"/>
  <c r="K26" i="40"/>
  <c r="S72" i="40"/>
  <c r="C14" i="40"/>
  <c r="D66" i="40"/>
  <c r="D19" i="40"/>
  <c r="G20" i="40"/>
  <c r="J47" i="40"/>
  <c r="J82" i="40"/>
  <c r="E47" i="40"/>
  <c r="H86" i="40"/>
  <c r="P82" i="40"/>
  <c r="K78" i="40"/>
  <c r="K15" i="40"/>
  <c r="L14" i="40"/>
  <c r="G104" i="40"/>
  <c r="K111" i="40"/>
  <c r="E86" i="40"/>
  <c r="E24" i="40"/>
  <c r="I98" i="40"/>
  <c r="S70" i="40"/>
  <c r="O93" i="40"/>
  <c r="S57" i="40"/>
  <c r="B96" i="40"/>
  <c r="G37" i="40"/>
  <c r="I86" i="40"/>
  <c r="D62" i="40"/>
  <c r="M37" i="40"/>
  <c r="L98" i="40"/>
  <c r="L38" i="40"/>
  <c r="S34" i="40"/>
  <c r="H17" i="40"/>
  <c r="R13" i="40"/>
  <c r="K112" i="40"/>
  <c r="I43" i="40"/>
  <c r="J98" i="40"/>
  <c r="M98" i="40"/>
  <c r="O80" i="40"/>
  <c r="L61" i="40"/>
  <c r="P47" i="40"/>
  <c r="K59" i="40"/>
  <c r="D26" i="40"/>
  <c r="K103" i="40"/>
  <c r="K50" i="40"/>
  <c r="J76" i="40"/>
  <c r="F42" i="40"/>
  <c r="D108" i="40"/>
  <c r="B105" i="40"/>
  <c r="M13" i="40"/>
  <c r="K93" i="40"/>
  <c r="E61" i="40"/>
  <c r="H69" i="40"/>
  <c r="P91" i="40"/>
  <c r="H21" i="40"/>
  <c r="D91" i="40"/>
  <c r="C16" i="40"/>
  <c r="G68" i="40"/>
  <c r="C70" i="40"/>
  <c r="K105" i="40"/>
  <c r="J65" i="40"/>
  <c r="K80" i="40"/>
  <c r="J87" i="40"/>
  <c r="H49" i="40"/>
  <c r="F112" i="40"/>
  <c r="L37" i="40"/>
  <c r="Q92" i="40"/>
  <c r="O68" i="40"/>
  <c r="E51" i="40"/>
  <c r="I83" i="40"/>
  <c r="H48" i="40"/>
  <c r="M63" i="40"/>
  <c r="D107" i="40"/>
  <c r="Q69" i="40"/>
  <c r="G92" i="40"/>
  <c r="D63" i="40"/>
  <c r="F29" i="40"/>
  <c r="Q108" i="40"/>
  <c r="S56" i="40"/>
  <c r="F72" i="40"/>
  <c r="R16" i="40"/>
  <c r="K101" i="40"/>
  <c r="G46" i="40"/>
  <c r="E41" i="40"/>
  <c r="F43" i="40"/>
  <c r="H91" i="40"/>
  <c r="M104" i="40"/>
  <c r="M106" i="40"/>
  <c r="D25" i="40"/>
  <c r="E13" i="40"/>
  <c r="S78" i="40"/>
  <c r="G17" i="40"/>
  <c r="P49" i="40"/>
  <c r="C42" i="40"/>
  <c r="F81" i="40"/>
  <c r="S60" i="40"/>
  <c r="S93" i="40"/>
  <c r="C114" i="40"/>
  <c r="Q105" i="40"/>
  <c r="L52" i="40"/>
  <c r="D38" i="40"/>
  <c r="J84" i="40"/>
  <c r="F44" i="40"/>
  <c r="O92" i="40"/>
  <c r="N55" i="40"/>
  <c r="J54" i="40"/>
  <c r="D64" i="40"/>
  <c r="K38" i="40"/>
  <c r="R52" i="40"/>
  <c r="Q28" i="40"/>
  <c r="P15" i="40"/>
  <c r="L44" i="40"/>
  <c r="Q97" i="40"/>
  <c r="M69" i="40"/>
  <c r="M103" i="40"/>
  <c r="B67" i="40"/>
  <c r="C21" i="40"/>
  <c r="B15" i="40"/>
  <c r="R17" i="40"/>
  <c r="I45" i="40"/>
  <c r="F78" i="40"/>
  <c r="Q15" i="40"/>
  <c r="C23" i="40"/>
  <c r="Q46" i="40"/>
  <c r="P26" i="40"/>
  <c r="N99" i="40"/>
  <c r="J34" i="40"/>
  <c r="C111" i="40"/>
  <c r="D16" i="40"/>
  <c r="M40" i="40"/>
  <c r="S37" i="40"/>
  <c r="J17" i="40"/>
  <c r="P101" i="40"/>
  <c r="O36" i="40"/>
  <c r="N33" i="40"/>
  <c r="S40" i="40"/>
  <c r="K81" i="40"/>
  <c r="O16" i="40"/>
  <c r="I41" i="40"/>
  <c r="O48" i="40"/>
  <c r="C100" i="40"/>
  <c r="P52" i="40"/>
  <c r="S20" i="40"/>
  <c r="F50" i="40"/>
  <c r="P105" i="40"/>
  <c r="C40" i="40"/>
  <c r="I66" i="40"/>
  <c r="L72" i="40"/>
  <c r="Q51" i="40"/>
  <c r="D40" i="40"/>
  <c r="L30" i="40"/>
  <c r="G98" i="40"/>
  <c r="D106" i="40"/>
  <c r="R21" i="40"/>
  <c r="K97" i="40"/>
  <c r="H99" i="40"/>
  <c r="E106" i="40"/>
  <c r="E34" i="40"/>
  <c r="J110" i="40"/>
  <c r="F102" i="40"/>
  <c r="N57" i="40"/>
  <c r="H16" i="40"/>
  <c r="I85" i="40"/>
  <c r="J15" i="40"/>
  <c r="I101" i="40"/>
  <c r="R92" i="40"/>
  <c r="N34" i="40"/>
  <c r="J21" i="40"/>
  <c r="J62" i="40"/>
  <c r="S66" i="40"/>
  <c r="N111" i="40"/>
  <c r="K110" i="40"/>
  <c r="F90" i="40"/>
  <c r="I44" i="40"/>
  <c r="G38" i="40"/>
  <c r="C59" i="40"/>
  <c r="H43" i="40"/>
  <c r="C95" i="40"/>
  <c r="L81" i="40"/>
  <c r="G55" i="40"/>
  <c r="J111" i="40"/>
  <c r="Q72" i="40"/>
  <c r="D113" i="40"/>
  <c r="F32" i="40"/>
  <c r="H40" i="40"/>
  <c r="B56" i="40"/>
  <c r="H58" i="40"/>
  <c r="I74" i="40"/>
  <c r="R63" i="40"/>
  <c r="M33" i="40"/>
  <c r="L20" i="40"/>
  <c r="K36" i="40"/>
  <c r="M100" i="40"/>
  <c r="D44" i="40"/>
  <c r="F41" i="40"/>
  <c r="B86" i="40"/>
  <c r="C15" i="40"/>
  <c r="B100" i="40"/>
  <c r="J19" i="40"/>
  <c r="I104" i="40"/>
  <c r="I56" i="40"/>
  <c r="O27" i="40"/>
  <c r="H37" i="40"/>
  <c r="G16" i="40"/>
  <c r="C56" i="40"/>
  <c r="E21" i="40"/>
  <c r="E87" i="40"/>
  <c r="N83" i="40"/>
  <c r="B31" i="40"/>
  <c r="G43" i="40"/>
  <c r="F75" i="40"/>
  <c r="I111" i="40"/>
  <c r="L93" i="40"/>
  <c r="K91" i="40"/>
  <c r="M56" i="40"/>
  <c r="J38" i="40"/>
  <c r="E94" i="40"/>
  <c r="L114" i="40"/>
  <c r="E101" i="40"/>
  <c r="O62" i="40"/>
  <c r="J66" i="40"/>
  <c r="F101" i="40"/>
  <c r="C66" i="40"/>
  <c r="K87" i="40"/>
  <c r="K114" i="40"/>
  <c r="I21" i="40"/>
  <c r="O43" i="40"/>
  <c r="P79" i="40"/>
  <c r="H18" i="40"/>
  <c r="C43" i="40"/>
  <c r="B84" i="40"/>
  <c r="K107" i="40"/>
  <c r="H30" i="40"/>
  <c r="R82" i="40"/>
  <c r="S51" i="40"/>
  <c r="O44" i="40"/>
  <c r="B13" i="40"/>
  <c r="D56" i="40"/>
  <c r="F38" i="40"/>
  <c r="M90" i="40"/>
  <c r="M32" i="40"/>
  <c r="I22" i="40"/>
  <c r="Q41" i="40"/>
  <c r="F46" i="40"/>
  <c r="L67" i="40"/>
  <c r="N93" i="40"/>
  <c r="G109" i="40"/>
  <c r="J24" i="40"/>
  <c r="B48" i="40"/>
  <c r="M53" i="40"/>
  <c r="O82" i="40"/>
  <c r="F59" i="40"/>
  <c r="M114" i="40"/>
  <c r="C32" i="40"/>
  <c r="N69" i="40"/>
  <c r="N20" i="40"/>
  <c r="I97" i="40"/>
  <c r="Q110" i="40"/>
  <c r="Q80" i="40"/>
  <c r="E37" i="40"/>
  <c r="Q59" i="40"/>
  <c r="S108" i="40"/>
  <c r="M71" i="40"/>
  <c r="S27" i="40"/>
  <c r="C104" i="40"/>
  <c r="O113" i="40"/>
  <c r="M72" i="40"/>
  <c r="K61" i="40"/>
  <c r="B18" i="40"/>
  <c r="B43" i="40"/>
  <c r="C35" i="40"/>
  <c r="N95" i="40"/>
  <c r="H94" i="40"/>
  <c r="N112" i="40"/>
  <c r="P98" i="40"/>
  <c r="O42" i="40"/>
  <c r="B89" i="40"/>
  <c r="I18" i="40"/>
  <c r="M97" i="40"/>
  <c r="E53" i="40"/>
  <c r="M86" i="40"/>
  <c r="N90" i="40"/>
  <c r="B59" i="40"/>
  <c r="G108" i="40"/>
  <c r="H89" i="40"/>
  <c r="B29" i="40"/>
  <c r="R74" i="40"/>
  <c r="S42" i="40"/>
  <c r="I40" i="40"/>
  <c r="Q85" i="40"/>
  <c r="Q49" i="40"/>
  <c r="R55" i="40"/>
  <c r="D96" i="40"/>
  <c r="J26" i="40"/>
  <c r="S21" i="40"/>
  <c r="M52" i="40"/>
  <c r="J100" i="40"/>
  <c r="P97" i="40"/>
  <c r="K70" i="40"/>
  <c r="I108" i="40"/>
  <c r="S13" i="40"/>
  <c r="F67" i="40"/>
  <c r="F26" i="40"/>
  <c r="E85" i="40"/>
  <c r="P45" i="40"/>
  <c r="S74" i="40"/>
  <c r="I105" i="40"/>
  <c r="L68" i="40"/>
  <c r="I36" i="40"/>
  <c r="O71" i="40"/>
  <c r="K83" i="40"/>
  <c r="E54" i="40"/>
  <c r="P39" i="40"/>
  <c r="P70" i="40"/>
  <c r="C73" i="40"/>
  <c r="E19" i="40"/>
  <c r="H44" i="40"/>
  <c r="R87" i="40"/>
  <c r="I89" i="40"/>
  <c r="J91" i="40"/>
  <c r="E78" i="40"/>
  <c r="K99" i="40"/>
  <c r="I26" i="40"/>
  <c r="P25" i="40"/>
  <c r="M76" i="40"/>
  <c r="S28" i="40"/>
  <c r="H110" i="40"/>
  <c r="N26" i="40"/>
  <c r="C39" i="40"/>
  <c r="C30" i="40"/>
  <c r="D70" i="40"/>
  <c r="O26" i="40"/>
  <c r="G75" i="40"/>
  <c r="O38" i="40"/>
  <c r="B85" i="40"/>
  <c r="K55" i="40"/>
  <c r="I78" i="40"/>
  <c r="O33" i="40"/>
  <c r="P69" i="40"/>
  <c r="E84" i="40"/>
  <c r="G100" i="40"/>
  <c r="L54" i="40"/>
  <c r="Q62" i="40"/>
  <c r="S91" i="40"/>
  <c r="K46" i="40"/>
  <c r="R96" i="40"/>
  <c r="P23" i="40"/>
  <c r="M94" i="40"/>
  <c r="H67" i="40"/>
  <c r="M51" i="40"/>
  <c r="D84" i="40"/>
  <c r="M58" i="40"/>
  <c r="R95" i="40"/>
  <c r="N98" i="40"/>
  <c r="E66" i="40"/>
  <c r="N61" i="40"/>
  <c r="M57" i="40"/>
  <c r="M30" i="40"/>
  <c r="H28" i="40"/>
  <c r="G110" i="40"/>
  <c r="Q56" i="40"/>
  <c r="B39" i="40"/>
  <c r="N56" i="40"/>
  <c r="C87" i="40"/>
  <c r="E68" i="40"/>
  <c r="S55" i="40"/>
  <c r="P20" i="40"/>
  <c r="G112" i="40"/>
  <c r="S33" i="40"/>
  <c r="F34" i="40"/>
  <c r="N52" i="40"/>
  <c r="J88" i="40"/>
  <c r="E60" i="40"/>
  <c r="S48" i="40"/>
  <c r="B46" i="40"/>
  <c r="H32" i="40"/>
  <c r="R106" i="40"/>
  <c r="O81" i="40"/>
  <c r="M87" i="40"/>
  <c r="S109" i="40"/>
  <c r="B75" i="40"/>
  <c r="M24" i="40"/>
  <c r="R108" i="40"/>
  <c r="J72" i="40"/>
  <c r="N27" i="40"/>
  <c r="S69" i="40"/>
  <c r="M110" i="40"/>
  <c r="R56" i="40"/>
  <c r="R45" i="40"/>
  <c r="G72" i="40"/>
  <c r="S85" i="40"/>
  <c r="P104" i="40"/>
  <c r="J114" i="40"/>
  <c r="P66" i="40"/>
  <c r="K14" i="40"/>
  <c r="E107" i="40"/>
  <c r="P60" i="40"/>
  <c r="N65" i="40"/>
  <c r="D36" i="40"/>
  <c r="H114" i="40"/>
  <c r="H71" i="40"/>
  <c r="K39" i="40"/>
  <c r="C105" i="40"/>
  <c r="C41" i="40"/>
  <c r="C61" i="40"/>
  <c r="N48" i="40"/>
  <c r="R46" i="40"/>
  <c r="B103" i="40"/>
  <c r="G70" i="40"/>
  <c r="P73" i="40"/>
  <c r="L46" i="40"/>
  <c r="H55" i="40"/>
  <c r="D67" i="40"/>
  <c r="J45" i="40"/>
  <c r="L99" i="40"/>
  <c r="L19" i="40"/>
  <c r="O70" i="40"/>
  <c r="G87" i="40"/>
  <c r="L94" i="40"/>
  <c r="N74" i="40"/>
  <c r="D105" i="40"/>
  <c r="H93" i="40"/>
  <c r="R59" i="40"/>
  <c r="F107" i="40"/>
  <c r="F21" i="40"/>
  <c r="H38" i="40"/>
  <c r="L111" i="40"/>
  <c r="P81" i="40"/>
  <c r="G14" i="40"/>
  <c r="P13" i="40"/>
  <c r="M14" i="40"/>
  <c r="F22" i="40"/>
  <c r="N22" i="40"/>
  <c r="I47" i="40"/>
  <c r="O84" i="40"/>
  <c r="C112" i="40"/>
  <c r="I106" i="40"/>
  <c r="R29" i="40"/>
  <c r="P103" i="40"/>
  <c r="G35" i="40"/>
  <c r="Q86" i="40"/>
  <c r="S82" i="40"/>
  <c r="O19" i="40"/>
  <c r="N85" i="40"/>
  <c r="H27" i="40"/>
  <c r="M105" i="40"/>
  <c r="Q96" i="40"/>
  <c r="K44" i="40"/>
  <c r="O24" i="40"/>
  <c r="N89" i="40"/>
  <c r="L96" i="40"/>
  <c r="Q104" i="40"/>
  <c r="S16" i="40"/>
  <c r="M48" i="40"/>
  <c r="I84" i="40"/>
  <c r="Q106" i="40"/>
  <c r="E31" i="40"/>
  <c r="S103" i="40"/>
  <c r="Q63" i="40"/>
  <c r="H53" i="40"/>
  <c r="D57" i="40"/>
  <c r="B104" i="40"/>
  <c r="F85" i="40"/>
  <c r="G44" i="40"/>
  <c r="L33" i="40"/>
  <c r="L106" i="40"/>
  <c r="P102" i="40"/>
  <c r="S99" i="40"/>
  <c r="I107" i="40"/>
  <c r="Q44" i="40"/>
  <c r="R18" i="40"/>
  <c r="I80" i="40"/>
  <c r="F108" i="40"/>
  <c r="S79" i="40"/>
  <c r="L51" i="40"/>
  <c r="B30" i="40"/>
  <c r="Q35" i="40"/>
  <c r="C62" i="40"/>
  <c r="E64" i="40"/>
  <c r="D20" i="40"/>
  <c r="B80" i="40"/>
  <c r="D90" i="40"/>
  <c r="F98" i="40"/>
  <c r="S101" i="40"/>
  <c r="B37" i="40"/>
  <c r="G39" i="40"/>
  <c r="D89" i="40"/>
  <c r="E111" i="40"/>
  <c r="F31" i="40"/>
  <c r="L80" i="40"/>
  <c r="E49" i="40"/>
  <c r="F79" i="40"/>
  <c r="E74" i="40"/>
  <c r="S102" i="40"/>
  <c r="N78" i="40"/>
  <c r="L40" i="40"/>
  <c r="Q89" i="40"/>
  <c r="B64" i="40"/>
  <c r="K22" i="40"/>
  <c r="R25" i="40"/>
  <c r="L25" i="40"/>
  <c r="C51" i="40"/>
  <c r="O78" i="40"/>
  <c r="M15" i="40"/>
  <c r="F96" i="40"/>
  <c r="M93" i="40"/>
  <c r="R101" i="40"/>
  <c r="N86" i="40"/>
  <c r="S73" i="40"/>
  <c r="F77" i="40"/>
  <c r="J31" i="40"/>
  <c r="S88" i="40"/>
  <c r="O40" i="40"/>
  <c r="L45" i="40"/>
  <c r="O74" i="40"/>
  <c r="H72" i="40"/>
  <c r="C33" i="40"/>
  <c r="G103" i="40"/>
  <c r="D46" i="40"/>
  <c r="O52" i="40"/>
  <c r="M16" i="40"/>
  <c r="P35" i="40"/>
  <c r="H112" i="40"/>
  <c r="O35" i="40"/>
  <c r="J33" i="40"/>
  <c r="K31" i="40"/>
  <c r="D55" i="40"/>
  <c r="P95" i="40"/>
  <c r="P72" i="40"/>
  <c r="K33" i="40"/>
  <c r="N60" i="40"/>
  <c r="L24" i="40"/>
  <c r="L29" i="40"/>
  <c r="C22" i="40"/>
  <c r="R107" i="40"/>
  <c r="L70" i="40"/>
  <c r="K27" i="40"/>
  <c r="D54" i="40"/>
  <c r="I25" i="40"/>
  <c r="N114" i="40"/>
  <c r="K47" i="40"/>
  <c r="R60" i="40"/>
  <c r="H85" i="40"/>
  <c r="E108" i="40"/>
  <c r="I28" i="40"/>
  <c r="Q47" i="40"/>
  <c r="E97" i="40"/>
  <c r="G64" i="40"/>
  <c r="C92" i="40"/>
  <c r="G47" i="40"/>
  <c r="I59" i="40"/>
  <c r="S47" i="40"/>
  <c r="D69" i="40"/>
  <c r="D104" i="40"/>
  <c r="S113" i="40"/>
  <c r="O91" i="40"/>
  <c r="C60" i="40"/>
  <c r="N47" i="40"/>
  <c r="D114" i="40"/>
  <c r="H80" i="40"/>
  <c r="R79" i="40"/>
  <c r="I71" i="40"/>
  <c r="R99" i="40"/>
  <c r="C82" i="40"/>
  <c r="M112" i="40"/>
  <c r="D97" i="40"/>
  <c r="C107" i="40"/>
  <c r="N17" i="40"/>
  <c r="E83" i="40"/>
  <c r="P87" i="40"/>
  <c r="N37" i="40"/>
  <c r="O21" i="40"/>
  <c r="O97" i="40"/>
  <c r="M46" i="40"/>
  <c r="E26" i="40"/>
  <c r="Q25" i="40"/>
  <c r="J108" i="40"/>
  <c r="B101" i="40"/>
  <c r="C78" i="40"/>
  <c r="S95" i="40"/>
  <c r="J93" i="40"/>
  <c r="P86" i="40"/>
  <c r="H95" i="40"/>
  <c r="D42" i="40"/>
  <c r="E71" i="40"/>
  <c r="K34" i="40"/>
  <c r="K95" i="40"/>
  <c r="G15" i="40"/>
  <c r="R39" i="40"/>
  <c r="Q79" i="40"/>
  <c r="S94" i="40"/>
  <c r="E50" i="40"/>
  <c r="R100" i="40"/>
  <c r="H76" i="40"/>
  <c r="E17" i="40"/>
  <c r="J55" i="40"/>
  <c r="G18" i="40"/>
  <c r="P27" i="40"/>
  <c r="K100" i="40"/>
  <c r="L26" i="40"/>
  <c r="D24" i="40"/>
  <c r="N70" i="40"/>
  <c r="M75" i="40"/>
  <c r="N39" i="40"/>
  <c r="N58" i="40"/>
  <c r="I54" i="40"/>
  <c r="Q109" i="40"/>
  <c r="N96" i="40"/>
  <c r="Q73" i="40"/>
  <c r="Q77" i="40"/>
  <c r="F60" i="40"/>
  <c r="F28" i="40"/>
  <c r="S84" i="40"/>
  <c r="B38" i="40"/>
  <c r="D99" i="40"/>
  <c r="N105" i="40"/>
  <c r="L31" i="40"/>
  <c r="F82" i="40"/>
  <c r="K41" i="40"/>
  <c r="B90" i="40"/>
  <c r="M26" i="40"/>
  <c r="M102" i="40"/>
  <c r="H36" i="40"/>
  <c r="E20" i="40"/>
  <c r="L27" i="40"/>
  <c r="N97" i="40"/>
  <c r="E91" i="40"/>
  <c r="J78" i="40"/>
  <c r="N79" i="40"/>
  <c r="F14" i="40"/>
  <c r="C75" i="40"/>
  <c r="F104" i="40"/>
  <c r="G84" i="40"/>
  <c r="L88" i="40"/>
  <c r="K62" i="40"/>
  <c r="K76" i="40"/>
  <c r="E25" i="40"/>
  <c r="G53" i="40"/>
  <c r="P89" i="40"/>
  <c r="N62" i="40"/>
  <c r="M29" i="40"/>
  <c r="O39" i="40"/>
  <c r="E88" i="40"/>
  <c r="N53" i="40"/>
  <c r="L76" i="40"/>
  <c r="I17" i="40"/>
  <c r="C80" i="40"/>
  <c r="I50" i="40"/>
  <c r="O101" i="40"/>
  <c r="Q65" i="40"/>
  <c r="L17" i="40"/>
  <c r="C44" i="40"/>
  <c r="E27" i="40"/>
  <c r="N51" i="40"/>
  <c r="J30" i="40"/>
  <c r="O17" i="40"/>
  <c r="Q54" i="40"/>
  <c r="K19" i="40"/>
  <c r="D48" i="40"/>
  <c r="P41" i="40"/>
  <c r="I88" i="40"/>
  <c r="P78" i="40"/>
  <c r="O46" i="40"/>
  <c r="F58" i="40"/>
  <c r="M42" i="40"/>
  <c r="G94" i="40"/>
  <c r="L36" i="40"/>
  <c r="F103" i="40"/>
  <c r="J57" i="40"/>
  <c r="M19" i="40"/>
  <c r="B62" i="40"/>
  <c r="M64" i="40"/>
  <c r="F88" i="40"/>
  <c r="B27" i="40"/>
  <c r="B24" i="40"/>
  <c r="B41" i="40"/>
  <c r="B99" i="40"/>
  <c r="I91" i="40"/>
  <c r="J103" i="40"/>
  <c r="F86" i="40"/>
  <c r="C67" i="40"/>
  <c r="S68" i="40"/>
  <c r="I23" i="40"/>
  <c r="J22" i="40"/>
  <c r="O15" i="40"/>
  <c r="D21" i="40"/>
  <c r="S29" i="40"/>
  <c r="E23" i="40"/>
  <c r="G79" i="40"/>
  <c r="F69" i="40"/>
  <c r="I94" i="40"/>
  <c r="Q33" i="40"/>
  <c r="B36" i="40"/>
  <c r="R91" i="40"/>
  <c r="Q60" i="40"/>
  <c r="O25" i="40"/>
  <c r="R26" i="40"/>
  <c r="E79" i="40"/>
  <c r="O22" i="40"/>
  <c r="F100" i="40"/>
  <c r="B79" i="40"/>
  <c r="E90" i="40"/>
  <c r="E73" i="40"/>
  <c r="E28" i="40"/>
  <c r="N23" i="40"/>
  <c r="E56" i="40"/>
  <c r="Q102" i="40"/>
  <c r="J49" i="40"/>
  <c r="S80" i="40"/>
  <c r="M49" i="40"/>
  <c r="N102" i="40"/>
  <c r="J39" i="40"/>
  <c r="P19" i="40"/>
  <c r="H22" i="40"/>
  <c r="S22" i="40"/>
  <c r="H14" i="40"/>
  <c r="R66" i="40"/>
  <c r="F57" i="40"/>
  <c r="S49" i="40"/>
  <c r="P42" i="40"/>
  <c r="G48" i="40"/>
  <c r="K53" i="40"/>
  <c r="L62" i="40"/>
  <c r="S83" i="40"/>
  <c r="C57" i="40"/>
  <c r="F66" i="40"/>
  <c r="H106" i="40"/>
  <c r="H46" i="40"/>
  <c r="D18" i="40"/>
  <c r="S65" i="40"/>
  <c r="M45" i="40"/>
  <c r="K74" i="40"/>
  <c r="H97" i="40"/>
  <c r="C34" i="40"/>
  <c r="C29" i="40"/>
  <c r="C113" i="40"/>
  <c r="I61" i="40"/>
  <c r="F39" i="40"/>
  <c r="K24" i="40"/>
  <c r="J20" i="40"/>
  <c r="I62" i="40"/>
  <c r="P110" i="40"/>
  <c r="P67" i="40"/>
  <c r="R77" i="40"/>
  <c r="I27" i="40"/>
  <c r="D35" i="40"/>
  <c r="D43" i="40"/>
  <c r="N92" i="40"/>
  <c r="H59" i="40"/>
  <c r="M67" i="40"/>
  <c r="I95" i="40"/>
  <c r="B72" i="40"/>
  <c r="C94" i="40"/>
  <c r="P68" i="40"/>
  <c r="G74" i="40"/>
  <c r="I52" i="40"/>
  <c r="S32" i="40"/>
  <c r="E82" i="40"/>
  <c r="M61" i="40"/>
  <c r="E18" i="40"/>
  <c r="O114" i="40"/>
  <c r="I90" i="40"/>
  <c r="G52" i="40"/>
  <c r="J107" i="40"/>
  <c r="K82" i="40"/>
  <c r="Q21" i="40"/>
  <c r="C48" i="40"/>
  <c r="Q36" i="40"/>
  <c r="R42" i="40"/>
  <c r="B57" i="40"/>
  <c r="C85" i="40"/>
  <c r="E42" i="40"/>
  <c r="C63" i="40"/>
  <c r="L86" i="40"/>
  <c r="H39" i="40"/>
  <c r="Q64" i="40"/>
  <c r="S75" i="40"/>
  <c r="J67" i="40"/>
  <c r="L63" i="40"/>
  <c r="D76" i="40"/>
  <c r="R27" i="40"/>
  <c r="C25" i="40"/>
  <c r="C76" i="40"/>
  <c r="P90" i="40"/>
  <c r="P28" i="40"/>
  <c r="D86" i="40"/>
  <c r="M113" i="40"/>
  <c r="C24" i="40"/>
  <c r="P76" i="40"/>
  <c r="B40" i="40"/>
  <c r="I49" i="40"/>
  <c r="I87" i="40"/>
  <c r="O103" i="40"/>
  <c r="S19" i="40"/>
  <c r="J77" i="40"/>
  <c r="L75" i="40"/>
  <c r="K90" i="40"/>
  <c r="Q107" i="40"/>
  <c r="F48" i="40"/>
  <c r="E112" i="40"/>
  <c r="O31" i="40"/>
  <c r="H15" i="40"/>
  <c r="O45" i="40"/>
  <c r="D100" i="40"/>
  <c r="M43" i="40"/>
  <c r="R90" i="40"/>
  <c r="B42" i="40"/>
  <c r="B110" i="40"/>
  <c r="D112" i="40"/>
  <c r="C86" i="40"/>
  <c r="E57" i="40"/>
  <c r="O102" i="40"/>
  <c r="R76" i="40"/>
  <c r="F106" i="40"/>
  <c r="B19" i="40"/>
  <c r="C72" i="40"/>
  <c r="B44" i="40"/>
  <c r="R70" i="40"/>
  <c r="Q91" i="40"/>
  <c r="P54" i="40"/>
  <c r="S98" i="40"/>
  <c r="Q16" i="40"/>
  <c r="C103" i="40"/>
  <c r="N50" i="40"/>
  <c r="N100" i="40"/>
  <c r="R19" i="40"/>
  <c r="B109" i="40"/>
  <c r="B14" i="40"/>
  <c r="H19" i="40"/>
  <c r="K17" i="40"/>
  <c r="R114" i="40"/>
  <c r="N72" i="40"/>
  <c r="J81" i="40"/>
  <c r="E16" i="40"/>
  <c r="M39" i="40"/>
  <c r="E105" i="40"/>
  <c r="G86" i="40"/>
  <c r="M54" i="40"/>
  <c r="S64" i="40"/>
  <c r="I58" i="40"/>
  <c r="C17" i="40"/>
  <c r="F76" i="40"/>
  <c r="O56" i="40"/>
  <c r="S110" i="40"/>
  <c r="R32" i="40"/>
  <c r="D53" i="40"/>
  <c r="H77" i="40"/>
  <c r="H24" i="40"/>
  <c r="P38" i="40"/>
  <c r="B34" i="40"/>
  <c r="P18" i="40"/>
  <c r="L21" i="40"/>
  <c r="M79" i="40"/>
  <c r="R57" i="40"/>
  <c r="J37" i="40"/>
  <c r="B68" i="40"/>
  <c r="I68" i="40"/>
  <c r="E113" i="40"/>
  <c r="C101" i="40"/>
  <c r="M92" i="40"/>
  <c r="R44" i="40"/>
  <c r="L102" i="40"/>
  <c r="Q75" i="40"/>
  <c r="P62" i="40"/>
  <c r="E22" i="40"/>
  <c r="E58" i="40"/>
  <c r="B114" i="40"/>
  <c r="J75" i="40"/>
  <c r="F24" i="40"/>
  <c r="H78" i="40"/>
  <c r="B88" i="40"/>
  <c r="C83" i="40"/>
  <c r="M22" i="40"/>
  <c r="I72" i="40"/>
  <c r="Q48" i="40"/>
  <c r="P58" i="40"/>
  <c r="H45" i="40"/>
  <c r="H68" i="40"/>
  <c r="R37" i="40"/>
  <c r="R111" i="40"/>
  <c r="I48" i="40"/>
  <c r="C109" i="40"/>
  <c r="O50" i="40"/>
  <c r="E52" i="40"/>
  <c r="F64" i="40"/>
  <c r="N64" i="40"/>
  <c r="H54" i="40"/>
  <c r="R86" i="40"/>
  <c r="N107" i="40"/>
  <c r="P106" i="40"/>
  <c r="K49" i="40"/>
  <c r="Q113" i="40"/>
  <c r="J27" i="40"/>
  <c r="O34" i="40"/>
  <c r="G69" i="40"/>
  <c r="B50" i="40"/>
  <c r="C97" i="40"/>
  <c r="P113" i="40"/>
  <c r="F18" i="40"/>
  <c r="B77" i="40"/>
  <c r="R81" i="40"/>
  <c r="N54" i="40"/>
  <c r="K67" i="40"/>
  <c r="G107" i="40"/>
  <c r="F20" i="40"/>
  <c r="D52" i="40"/>
  <c r="C91" i="40"/>
  <c r="D41" i="40"/>
  <c r="I75" i="40"/>
  <c r="G76" i="40"/>
  <c r="P43" i="40"/>
  <c r="K57" i="40"/>
  <c r="R28" i="40"/>
  <c r="L105" i="40"/>
  <c r="F97" i="40"/>
  <c r="F87" i="40"/>
  <c r="F71" i="40"/>
  <c r="N108" i="40"/>
  <c r="R30" i="40"/>
  <c r="Q43" i="40"/>
  <c r="C37" i="40"/>
  <c r="G113" i="40"/>
  <c r="G23" i="40"/>
  <c r="H26" i="40"/>
  <c r="H104" i="40"/>
  <c r="O69" i="40"/>
  <c r="K21" i="40"/>
  <c r="Q50" i="40"/>
  <c r="I51" i="40"/>
  <c r="I16" i="40"/>
  <c r="H29" i="40"/>
  <c r="G45" i="40"/>
  <c r="N21" i="40"/>
  <c r="S36" i="40"/>
  <c r="Q34" i="40"/>
  <c r="C50" i="40"/>
  <c r="C102" i="40"/>
  <c r="G36" i="40"/>
  <c r="J60" i="40"/>
  <c r="Q31" i="40"/>
  <c r="O89" i="40"/>
  <c r="R80" i="40"/>
  <c r="P75" i="40"/>
  <c r="B73" i="40"/>
  <c r="I92" i="40"/>
  <c r="J43" i="40"/>
  <c r="J50" i="40"/>
  <c r="K43" i="40"/>
  <c r="S104" i="40"/>
  <c r="K29" i="40"/>
  <c r="E69" i="40"/>
  <c r="K86" i="40"/>
  <c r="L60" i="40"/>
  <c r="R36" i="40"/>
  <c r="E63" i="40"/>
  <c r="G83" i="40"/>
  <c r="F113" i="40"/>
  <c r="I99" i="40"/>
  <c r="M34" i="40"/>
  <c r="K52" i="40"/>
  <c r="J70" i="40"/>
  <c r="O63" i="40"/>
  <c r="E15" i="40"/>
  <c r="D98" i="40"/>
  <c r="G88" i="40"/>
  <c r="L43" i="40"/>
  <c r="R49" i="40"/>
  <c r="L50" i="40"/>
  <c r="E100" i="40"/>
  <c r="E92" i="40"/>
  <c r="E29" i="40"/>
  <c r="D49" i="40"/>
  <c r="P48" i="40"/>
  <c r="R71" i="40"/>
  <c r="R38" i="40"/>
  <c r="P32" i="40"/>
  <c r="L112" i="40"/>
  <c r="O55" i="40"/>
  <c r="P50" i="40"/>
  <c r="K48" i="40"/>
  <c r="G29" i="40"/>
  <c r="O86" i="40"/>
  <c r="H88" i="40"/>
  <c r="B102" i="40"/>
  <c r="K63" i="40"/>
  <c r="I76" i="40"/>
  <c r="O37" i="40"/>
  <c r="P44" i="40"/>
  <c r="B21" i="40"/>
  <c r="R83" i="40"/>
  <c r="L64" i="40"/>
  <c r="G19" i="40"/>
  <c r="H92" i="40"/>
  <c r="F109" i="40"/>
  <c r="K89" i="40"/>
  <c r="O87" i="40"/>
  <c r="J74" i="40"/>
  <c r="F15" i="40"/>
  <c r="F30" i="40"/>
  <c r="F65" i="40"/>
  <c r="G32" i="40"/>
  <c r="D31" i="40"/>
  <c r="K79" i="40"/>
  <c r="N82" i="40"/>
  <c r="S53" i="40"/>
  <c r="P88" i="40"/>
  <c r="E77" i="40"/>
  <c r="S105" i="40"/>
  <c r="F40" i="40"/>
  <c r="M84" i="40"/>
  <c r="E109" i="40"/>
  <c r="R94" i="40"/>
  <c r="G93" i="40"/>
  <c r="J101" i="40"/>
  <c r="O61" i="40"/>
  <c r="D37" i="40"/>
  <c r="Q42" i="40"/>
  <c r="L65" i="40"/>
  <c r="N84" i="40"/>
  <c r="E55" i="40"/>
  <c r="C71" i="40"/>
  <c r="H74" i="40"/>
  <c r="O49" i="40"/>
  <c r="M36" i="40"/>
  <c r="G71" i="40"/>
  <c r="O88" i="40"/>
  <c r="P64" i="40"/>
  <c r="G105" i="40"/>
  <c r="C74" i="40"/>
  <c r="N106" i="40"/>
  <c r="Q52" i="40"/>
  <c r="J28" i="40"/>
  <c r="H61" i="40"/>
  <c r="Q68" i="40"/>
  <c r="J104" i="40"/>
  <c r="S86" i="40"/>
  <c r="C45" i="40"/>
  <c r="O77" i="40"/>
  <c r="O100" i="40"/>
  <c r="I113" i="40"/>
  <c r="G62" i="40"/>
  <c r="Q45" i="40"/>
  <c r="K32" i="40"/>
  <c r="S31" i="40"/>
  <c r="F25" i="40"/>
  <c r="M62" i="40"/>
  <c r="I77" i="40"/>
  <c r="O110" i="40"/>
  <c r="L109" i="40"/>
  <c r="F105" i="40"/>
  <c r="O106" i="40"/>
  <c r="F51" i="40"/>
  <c r="Q38" i="40"/>
  <c r="I37" i="40"/>
  <c r="G26" i="40"/>
  <c r="O79" i="40"/>
  <c r="E48" i="40"/>
  <c r="P94" i="40"/>
  <c r="N91" i="40"/>
  <c r="L77" i="40"/>
  <c r="I31" i="40"/>
  <c r="O58" i="40"/>
  <c r="S24" i="40"/>
  <c r="B87" i="40"/>
  <c r="L53" i="40"/>
  <c r="M111" i="40"/>
  <c r="J79" i="40"/>
  <c r="K23" i="40"/>
  <c r="D88" i="40"/>
  <c r="N68" i="40"/>
  <c r="E67" i="40"/>
  <c r="H63" i="40"/>
  <c r="G90" i="40"/>
  <c r="E114" i="40"/>
  <c r="D95" i="40"/>
  <c r="D85" i="40"/>
  <c r="R112" i="40"/>
  <c r="O112" i="40"/>
  <c r="O83" i="40"/>
  <c r="D101" i="40"/>
  <c r="H82" i="40"/>
  <c r="M83" i="40"/>
  <c r="F33" i="40"/>
  <c r="F91" i="40"/>
  <c r="E80" i="40"/>
  <c r="P77" i="40"/>
  <c r="R75" i="40"/>
  <c r="Q57" i="40"/>
  <c r="I35" i="40"/>
  <c r="L79" i="40"/>
  <c r="H65" i="40"/>
  <c r="N30" i="40"/>
  <c r="H64" i="40"/>
  <c r="I81" i="40"/>
  <c r="J113" i="40"/>
  <c r="Q70" i="40"/>
  <c r="N38" i="40"/>
  <c r="N71" i="40"/>
  <c r="J97" i="40"/>
  <c r="I79" i="40"/>
  <c r="S54" i="40"/>
  <c r="K42" i="40"/>
  <c r="H75" i="40"/>
  <c r="J73" i="40"/>
  <c r="K35" i="40"/>
  <c r="S15" i="40"/>
  <c r="Q27" i="40"/>
  <c r="O66" i="40"/>
  <c r="B52" i="40"/>
  <c r="R61" i="40"/>
  <c r="S97" i="40"/>
  <c r="L82" i="40"/>
  <c r="O98" i="40"/>
  <c r="H20" i="40"/>
  <c r="E76" i="40"/>
  <c r="K28" i="40"/>
  <c r="B107" i="40"/>
  <c r="J92" i="40"/>
  <c r="M21" i="40"/>
  <c r="B35" i="40"/>
  <c r="L69" i="40"/>
  <c r="J42" i="40"/>
  <c r="I33" i="40"/>
  <c r="P57" i="40"/>
  <c r="N88" i="40"/>
  <c r="Q82" i="40"/>
  <c r="Q93" i="40"/>
  <c r="J48" i="40"/>
  <c r="I46" i="40"/>
  <c r="L71" i="40"/>
  <c r="O53" i="40"/>
  <c r="G34" i="40"/>
  <c r="M78" i="40"/>
  <c r="S52" i="40"/>
  <c r="L101" i="40"/>
  <c r="K45" i="40"/>
  <c r="P21" i="40"/>
  <c r="E30" i="40"/>
  <c r="K40" i="40"/>
  <c r="N49" i="40"/>
  <c r="P65" i="40"/>
  <c r="B25" i="40"/>
  <c r="O73" i="40"/>
  <c r="K51" i="40"/>
  <c r="P33" i="40"/>
  <c r="B76" i="40"/>
  <c r="J106" i="40"/>
  <c r="F92" i="40"/>
  <c r="G85" i="40"/>
  <c r="F68" i="40"/>
  <c r="K65" i="40"/>
  <c r="K98" i="40"/>
  <c r="N76" i="40"/>
  <c r="D23" i="40"/>
  <c r="N87" i="40"/>
  <c r="H52" i="40"/>
  <c r="B54" i="40"/>
  <c r="M107" i="40"/>
  <c r="Q114" i="40"/>
  <c r="B63" i="40"/>
  <c r="G22" i="40"/>
  <c r="P74" i="40"/>
  <c r="B108" i="40"/>
  <c r="J35" i="40"/>
  <c r="P93" i="40"/>
  <c r="O30" i="40"/>
  <c r="R33" i="40"/>
  <c r="Q88" i="40"/>
  <c r="I32" i="40"/>
  <c r="M88" i="40"/>
  <c r="B97" i="40"/>
  <c r="K75" i="40"/>
  <c r="H41" i="40"/>
  <c r="D58" i="40"/>
  <c r="N77" i="40"/>
  <c r="Q83" i="40"/>
  <c r="H70" i="40"/>
  <c r="G58" i="40"/>
  <c r="P29" i="40"/>
  <c r="M96" i="40"/>
  <c r="N73" i="40"/>
  <c r="J16" i="40"/>
  <c r="L74" i="40"/>
  <c r="N41" i="40"/>
  <c r="H60" i="40"/>
  <c r="M89" i="40"/>
  <c r="H56" i="40"/>
  <c r="R105" i="40"/>
  <c r="K77" i="40"/>
  <c r="E40" i="40"/>
  <c r="L39" i="40"/>
  <c r="N32" i="40"/>
  <c r="L41" i="40"/>
  <c r="E93" i="40"/>
  <c r="H98" i="40"/>
  <c r="N45" i="40"/>
  <c r="H96" i="40"/>
  <c r="D29" i="40"/>
  <c r="M27" i="40"/>
  <c r="J71" i="40"/>
  <c r="L48" i="40"/>
  <c r="E81" i="40"/>
  <c r="R102" i="40"/>
  <c r="R24" i="40"/>
  <c r="N14" i="40"/>
  <c r="K30" i="40"/>
  <c r="O85" i="40"/>
  <c r="R43" i="40"/>
  <c r="K58" i="40"/>
  <c r="K106" i="40"/>
  <c r="Q100" i="40"/>
  <c r="R15" i="40"/>
  <c r="S46" i="40"/>
  <c r="K108" i="40"/>
  <c r="D102" i="40"/>
  <c r="F80" i="40"/>
  <c r="H109" i="40"/>
  <c r="I64" i="40"/>
  <c r="O60" i="40"/>
  <c r="O107" i="40"/>
  <c r="Q95" i="40"/>
  <c r="K25" i="40"/>
  <c r="F53" i="40"/>
  <c r="I93" i="40"/>
  <c r="S107" i="40"/>
  <c r="I57" i="40"/>
  <c r="K92" i="40"/>
  <c r="G40" i="40"/>
  <c r="C54" i="40"/>
  <c r="N15" i="40"/>
  <c r="Q84" i="40"/>
  <c r="C55" i="40"/>
  <c r="G97" i="40"/>
  <c r="P46" i="40"/>
  <c r="S58" i="40"/>
  <c r="O54" i="40"/>
  <c r="S25" i="40"/>
  <c r="G25" i="40"/>
  <c r="H102" i="40"/>
  <c r="C38" i="40"/>
  <c r="R67" i="40"/>
  <c r="F111" i="40"/>
  <c r="P100" i="40"/>
  <c r="C84" i="40"/>
  <c r="D93" i="40"/>
  <c r="I19" i="40"/>
  <c r="M25" i="40"/>
  <c r="B93" i="40"/>
  <c r="N18" i="40"/>
  <c r="H42" i="40"/>
  <c r="M31" i="40"/>
  <c r="S106" i="40"/>
  <c r="N44" i="40"/>
  <c r="H83" i="40"/>
  <c r="O94" i="40"/>
  <c r="G60" i="40"/>
  <c r="I114" i="40"/>
  <c r="E32" i="40"/>
  <c r="H23" i="40"/>
  <c r="C88" i="40"/>
  <c r="D61" i="40"/>
  <c r="E62" i="40"/>
  <c r="D68" i="40"/>
  <c r="E39" i="40"/>
  <c r="B26" i="40"/>
  <c r="K113" i="40"/>
  <c r="K37" i="40"/>
  <c r="D17" i="40"/>
  <c r="B16" i="40"/>
  <c r="S38" i="40"/>
  <c r="L103" i="40"/>
  <c r="E70" i="40"/>
  <c r="H25" i="40"/>
  <c r="O96" i="40"/>
  <c r="S81" i="40"/>
  <c r="G33" i="40"/>
  <c r="L55" i="40"/>
  <c r="H101" i="40"/>
  <c r="F95" i="40"/>
  <c r="Q111" i="40"/>
  <c r="R53" i="40"/>
  <c r="S26" i="40"/>
  <c r="F93" i="40"/>
  <c r="H90" i="40"/>
  <c r="M44" i="40"/>
  <c r="C110" i="40"/>
  <c r="F52" i="40"/>
  <c r="B83" i="40"/>
  <c r="F16" i="40"/>
  <c r="S112" i="40"/>
  <c r="G31" i="40"/>
  <c r="L78" i="40"/>
  <c r="G99" i="40"/>
  <c r="L15" i="40"/>
  <c r="R68" i="40"/>
  <c r="G54" i="40"/>
  <c r="N19" i="40"/>
  <c r="I70" i="40"/>
  <c r="B91" i="40"/>
  <c r="R89" i="40"/>
  <c r="F55" i="40"/>
  <c r="R64" i="40"/>
  <c r="I20" i="40"/>
  <c r="D28" i="40"/>
  <c r="L16" i="40"/>
  <c r="P17" i="40"/>
  <c r="H108" i="40"/>
  <c r="P36" i="40"/>
  <c r="C20" i="40"/>
  <c r="J53" i="40"/>
  <c r="Q55" i="40"/>
  <c r="Q22" i="40"/>
  <c r="C68" i="40"/>
  <c r="N75" i="40"/>
  <c r="B60" i="40"/>
  <c r="D32" i="40"/>
  <c r="G96" i="40"/>
  <c r="M109" i="40"/>
  <c r="J68" i="40"/>
  <c r="H113" i="40"/>
  <c r="R97" i="40"/>
  <c r="F45" i="40"/>
  <c r="D73" i="40"/>
  <c r="H51" i="40"/>
  <c r="Q26" i="40"/>
  <c r="L87" i="40"/>
  <c r="S50" i="40"/>
  <c r="J44" i="40"/>
  <c r="R72" i="40"/>
  <c r="N113" i="40"/>
  <c r="C89" i="40"/>
  <c r="I30" i="40"/>
  <c r="D78" i="40"/>
  <c r="G111" i="40"/>
  <c r="N63" i="40"/>
  <c r="N101" i="40"/>
  <c r="J109" i="40"/>
  <c r="N103" i="40"/>
  <c r="M82" i="40"/>
  <c r="H73" i="40"/>
  <c r="B53" i="40"/>
  <c r="L49" i="40"/>
  <c r="B28" i="40"/>
  <c r="R51" i="40"/>
  <c r="I60" i="40"/>
  <c r="R35" i="40"/>
  <c r="M99" i="40"/>
  <c r="J94" i="40"/>
  <c r="R84" i="40"/>
  <c r="P71" i="40"/>
  <c r="D110" i="40"/>
  <c r="E96" i="40"/>
  <c r="N104" i="40"/>
  <c r="Q71" i="40"/>
  <c r="K73" i="40"/>
  <c r="O32" i="40"/>
  <c r="N25" i="40"/>
  <c r="L28" i="40"/>
  <c r="S41" i="40"/>
  <c r="S39" i="40"/>
  <c r="P56" i="40"/>
  <c r="L59" i="40"/>
  <c r="M70" i="40"/>
  <c r="R41" i="40"/>
  <c r="F62" i="40"/>
  <c r="C18" i="40"/>
  <c r="F61" i="40"/>
  <c r="C26" i="40"/>
  <c r="B111" i="40"/>
  <c r="P96" i="40"/>
  <c r="G59" i="40"/>
  <c r="S30" i="40"/>
  <c r="J61" i="40"/>
  <c r="K109" i="40"/>
  <c r="P24" i="40"/>
  <c r="M60" i="40"/>
  <c r="H47" i="40"/>
  <c r="L89" i="40"/>
  <c r="I29" i="40"/>
  <c r="S59" i="40"/>
  <c r="L104" i="40"/>
  <c r="I96" i="40"/>
  <c r="E110" i="40"/>
  <c r="K84" i="40"/>
  <c r="Q76" i="40"/>
  <c r="H33" i="40"/>
  <c r="J99" i="40"/>
  <c r="R54" i="40"/>
  <c r="B51" i="40"/>
  <c r="G65" i="40"/>
  <c r="R78" i="40"/>
  <c r="G80" i="40"/>
  <c r="M91" i="40"/>
  <c r="S89" i="40"/>
  <c r="M28" i="40"/>
  <c r="J18" i="40"/>
  <c r="G50" i="40"/>
  <c r="F70" i="40"/>
  <c r="Q40" i="40"/>
  <c r="L113" i="40"/>
  <c r="K102" i="40"/>
  <c r="Q20" i="40"/>
  <c r="B45" i="40"/>
  <c r="D79" i="40"/>
  <c r="O64" i="40"/>
  <c r="F19" i="40"/>
  <c r="H105" i="40"/>
  <c r="F17" i="40"/>
  <c r="O18" i="40"/>
  <c r="P55" i="40"/>
  <c r="D47" i="40"/>
  <c r="K60" i="40"/>
  <c r="N80" i="40"/>
  <c r="D77" i="40"/>
  <c r="E102" i="40"/>
  <c r="L66" i="40"/>
  <c r="O104" i="40"/>
  <c r="K69" i="40"/>
  <c r="K71" i="40"/>
  <c r="B66" i="40"/>
  <c r="J86" i="40"/>
  <c r="M47" i="40"/>
  <c r="P83" i="40"/>
  <c r="K20" i="40"/>
  <c r="K66" i="40"/>
  <c r="J95" i="40"/>
  <c r="L95" i="40"/>
  <c r="R98" i="40"/>
  <c r="R47" i="40"/>
  <c r="O51" i="40"/>
  <c r="L100" i="40"/>
  <c r="G91" i="40"/>
  <c r="E65" i="40"/>
  <c r="N66" i="40"/>
  <c r="G95" i="40"/>
  <c r="R34" i="40"/>
  <c r="B20" i="40"/>
  <c r="B23" i="40"/>
  <c r="B106" i="40"/>
  <c r="G51" i="40"/>
  <c r="J69" i="40"/>
  <c r="G102" i="40"/>
  <c r="K88" i="40"/>
  <c r="B32" i="40"/>
  <c r="I73" i="40"/>
  <c r="N31" i="40"/>
  <c r="P53" i="40"/>
  <c r="H107" i="40"/>
  <c r="L23" i="40"/>
  <c r="O75" i="40"/>
  <c r="D109" i="40"/>
  <c r="S18" i="40"/>
  <c r="D82" i="40"/>
  <c r="O95" i="40"/>
  <c r="D74" i="40"/>
  <c r="C53" i="40"/>
  <c r="N59" i="40"/>
  <c r="I100" i="40"/>
  <c r="G41" i="40"/>
  <c r="P31" i="40"/>
  <c r="S92" i="40"/>
  <c r="L34" i="40"/>
  <c r="F35" i="40"/>
  <c r="M95" i="40"/>
  <c r="G49" i="40"/>
  <c r="F74" i="40"/>
  <c r="G81" i="40"/>
  <c r="E104" i="40"/>
  <c r="L42" i="40"/>
  <c r="D71" i="40"/>
  <c r="D34" i="40"/>
  <c r="D80" i="40"/>
  <c r="G56" i="40"/>
  <c r="P85" i="40"/>
  <c r="F89" i="40"/>
  <c r="C47" i="40"/>
  <c r="H103" i="40"/>
  <c r="B65" i="40"/>
  <c r="R110" i="40"/>
  <c r="H81" i="40"/>
  <c r="L47" i="40"/>
  <c r="J85" i="40"/>
  <c r="P59" i="40"/>
  <c r="H111" i="40"/>
  <c r="D81" i="40"/>
  <c r="E43" i="40"/>
  <c r="N46" i="40"/>
  <c r="C108" i="40"/>
  <c r="N36" i="40"/>
  <c r="L83" i="40"/>
  <c r="S77" i="40"/>
  <c r="F56" i="40"/>
  <c r="J23" i="40"/>
  <c r="C93" i="40"/>
  <c r="M38" i="40"/>
  <c r="O90" i="40"/>
  <c r="F49" i="40"/>
  <c r="B78" i="40"/>
  <c r="B81" i="40"/>
  <c r="B55" i="40"/>
  <c r="C69" i="40"/>
  <c r="R62" i="40"/>
  <c r="S100" i="40"/>
  <c r="B92" i="40"/>
  <c r="C52" i="40"/>
  <c r="D65" i="40"/>
  <c r="J64" i="40"/>
  <c r="H50" i="40"/>
  <c r="R31" i="40"/>
  <c r="O23" i="40"/>
  <c r="S71" i="40"/>
  <c r="C19" i="40"/>
  <c r="P51" i="40"/>
  <c r="E95" i="40"/>
  <c r="B70" i="40"/>
  <c r="R58" i="40"/>
  <c r="O59" i="40"/>
  <c r="G48" i="19" l="1"/>
  <c r="M115" i="40"/>
  <c r="C82" i="16"/>
  <c r="C115" i="40"/>
  <c r="B82" i="16"/>
  <c r="G46" i="31"/>
  <c r="G121" i="33"/>
  <c r="P115" i="40"/>
  <c r="F121" i="33"/>
  <c r="J115" i="40"/>
  <c r="B121" i="33"/>
  <c r="L115" i="40"/>
  <c r="D82" i="16"/>
  <c r="D115" i="40"/>
  <c r="C121" i="33"/>
  <c r="O115" i="40"/>
  <c r="N115" i="40"/>
  <c r="H115" i="40"/>
  <c r="D121" i="33"/>
  <c r="R115" i="40"/>
  <c r="J46" i="31"/>
  <c r="E115" i="40"/>
  <c r="F48" i="19"/>
  <c r="F115" i="40"/>
  <c r="H46" i="31"/>
  <c r="K115" i="40"/>
  <c r="G115" i="40"/>
  <c r="Q115" i="40"/>
  <c r="B115" i="40"/>
  <c r="H116" i="40"/>
  <c r="I47" i="31"/>
  <c r="G49" i="19"/>
  <c r="N116" i="40"/>
  <c r="D116" i="40"/>
  <c r="B83" i="16"/>
  <c r="G122" i="33"/>
  <c r="K116" i="40"/>
  <c r="B116" i="40"/>
  <c r="H47" i="31"/>
  <c r="E116" i="40"/>
  <c r="D83" i="16"/>
  <c r="G116" i="40"/>
  <c r="F49" i="19"/>
  <c r="P116" i="40"/>
  <c r="L116" i="40"/>
  <c r="R116" i="40"/>
  <c r="F122" i="33"/>
  <c r="H49" i="19"/>
  <c r="C122" i="33"/>
  <c r="F116" i="40"/>
  <c r="M116" i="40"/>
  <c r="Q116" i="40"/>
  <c r="E122" i="33"/>
  <c r="B122" i="33"/>
  <c r="C83" i="16"/>
  <c r="G47" i="31"/>
  <c r="C116" i="40"/>
  <c r="J47" i="31"/>
  <c r="S116" i="40"/>
  <c r="D122" i="33"/>
  <c r="O116" i="40"/>
  <c r="I116" i="40"/>
  <c r="C117" i="40"/>
  <c r="I46" i="31"/>
  <c r="E121" i="33"/>
  <c r="H48" i="19"/>
  <c r="I115" i="40"/>
  <c r="J116" i="40"/>
  <c r="S115" i="40"/>
  <c r="H117" i="40" l="1"/>
  <c r="B117" i="40"/>
  <c r="B123" i="33"/>
  <c r="L117" i="40"/>
  <c r="P117" i="40"/>
  <c r="D117" i="40"/>
  <c r="I117" i="40"/>
  <c r="J48" i="31"/>
  <c r="H48" i="31"/>
  <c r="O117" i="40"/>
  <c r="H50" i="19"/>
  <c r="F117" i="40"/>
  <c r="D84" i="16"/>
  <c r="E117" i="40"/>
  <c r="F123" i="33"/>
  <c r="N117" i="40"/>
  <c r="R117" i="40"/>
  <c r="G123" i="33"/>
  <c r="M117" i="40"/>
  <c r="D123" i="33"/>
  <c r="Q117" i="40"/>
  <c r="S117" i="40"/>
  <c r="C84" i="16"/>
  <c r="G50" i="19"/>
  <c r="G117" i="40"/>
  <c r="F50" i="19"/>
  <c r="C123" i="33"/>
  <c r="B84" i="16"/>
  <c r="J117" i="40"/>
  <c r="G48" i="31"/>
  <c r="K117" i="40"/>
  <c r="I48" i="31"/>
  <c r="E123" i="33"/>
  <c r="D118" i="40" l="1"/>
  <c r="G124" i="33"/>
  <c r="D85" i="16"/>
  <c r="J118" i="40"/>
  <c r="H51" i="19"/>
  <c r="G118" i="40"/>
  <c r="H118" i="40"/>
  <c r="G51" i="19"/>
  <c r="C85" i="16"/>
  <c r="G49" i="31"/>
  <c r="P118" i="40"/>
  <c r="C118" i="40"/>
  <c r="N118" i="40"/>
  <c r="M118" i="40"/>
  <c r="E118" i="40"/>
  <c r="O118" i="40"/>
  <c r="B124" i="33"/>
  <c r="F124" i="33"/>
  <c r="S118" i="40"/>
  <c r="F118" i="40"/>
  <c r="I49" i="31"/>
  <c r="J49" i="31"/>
  <c r="C124" i="33"/>
  <c r="K118" i="40"/>
  <c r="B85" i="16"/>
  <c r="H49" i="31"/>
  <c r="E124" i="33"/>
  <c r="G52" i="19"/>
  <c r="R118" i="40"/>
  <c r="F51" i="19"/>
  <c r="Q118" i="40"/>
  <c r="L118" i="40"/>
  <c r="D124" i="33"/>
  <c r="I118" i="40"/>
  <c r="B118" i="40"/>
  <c r="E125" i="33" l="1"/>
  <c r="R119" i="40"/>
  <c r="D119" i="40"/>
  <c r="B86" i="16"/>
  <c r="B125" i="33"/>
  <c r="D125" i="33"/>
  <c r="Q119" i="40"/>
  <c r="J50" i="31"/>
  <c r="G125" i="33"/>
  <c r="F52" i="19"/>
  <c r="E119" i="40"/>
  <c r="H50" i="31"/>
  <c r="C125" i="33"/>
  <c r="D86" i="16"/>
  <c r="I119" i="40"/>
  <c r="F119" i="40"/>
  <c r="S119" i="40"/>
  <c r="G50" i="31"/>
  <c r="J119" i="40"/>
  <c r="M119" i="40"/>
  <c r="H119" i="40"/>
  <c r="P119" i="40"/>
  <c r="B119" i="40"/>
  <c r="K119" i="40"/>
  <c r="G119" i="40"/>
  <c r="H52" i="19"/>
  <c r="L119" i="40"/>
  <c r="N119" i="40"/>
  <c r="C86" i="16"/>
  <c r="C119" i="40"/>
  <c r="I50" i="31"/>
  <c r="F125" i="33"/>
  <c r="O120" i="40"/>
  <c r="O119" i="40"/>
  <c r="N120" i="40" l="1"/>
  <c r="G126" i="33"/>
  <c r="C120" i="40"/>
  <c r="D126" i="33"/>
  <c r="E126" i="33"/>
  <c r="M120" i="40"/>
  <c r="F120" i="40"/>
  <c r="B126" i="33"/>
  <c r="G120" i="40"/>
  <c r="E120" i="40"/>
  <c r="L120" i="40"/>
  <c r="S120" i="40"/>
  <c r="F53" i="19"/>
  <c r="H53" i="19"/>
  <c r="J51" i="31"/>
  <c r="D120" i="40"/>
  <c r="G51" i="31"/>
  <c r="D87" i="16"/>
  <c r="G53" i="19"/>
  <c r="H51" i="31"/>
  <c r="I51" i="31"/>
  <c r="K120" i="40"/>
  <c r="C87" i="16"/>
  <c r="B120" i="40"/>
  <c r="B87" i="16"/>
  <c r="Q120" i="40"/>
  <c r="F126" i="33"/>
  <c r="I120" i="40"/>
  <c r="P120" i="40"/>
  <c r="H120" i="40"/>
  <c r="R120" i="40"/>
  <c r="J120" i="40"/>
  <c r="C126" i="33"/>
  <c r="C121" i="40" l="1"/>
  <c r="D88" i="16"/>
  <c r="H52" i="31"/>
  <c r="N121" i="40"/>
  <c r="G52" i="31"/>
  <c r="B88" i="16"/>
  <c r="B127" i="33"/>
  <c r="L121" i="40"/>
  <c r="F121" i="40"/>
  <c r="J121" i="40"/>
  <c r="H54" i="19"/>
  <c r="I52" i="31"/>
  <c r="I121" i="40"/>
  <c r="M121" i="40"/>
  <c r="C88" i="16"/>
  <c r="E121" i="40"/>
  <c r="S121" i="40"/>
  <c r="J52" i="31"/>
  <c r="B121" i="40"/>
  <c r="F127" i="33"/>
  <c r="K121" i="40"/>
  <c r="D121" i="40"/>
  <c r="G121" i="40"/>
  <c r="C127" i="33"/>
  <c r="Q121" i="40"/>
  <c r="E127" i="33"/>
  <c r="R121" i="40"/>
  <c r="F54" i="19"/>
  <c r="D127" i="33"/>
  <c r="P121" i="40"/>
  <c r="G54" i="19"/>
  <c r="G127" i="33"/>
  <c r="O121" i="40"/>
  <c r="H121" i="40"/>
  <c r="M122" i="40" l="1"/>
  <c r="R122" i="40"/>
  <c r="H53" i="31"/>
  <c r="S122" i="40"/>
  <c r="C89" i="16"/>
  <c r="G128" i="33"/>
  <c r="E122" i="40"/>
  <c r="G55" i="19"/>
  <c r="C122" i="40"/>
  <c r="J122" i="40"/>
  <c r="F128" i="33"/>
  <c r="P122" i="40"/>
  <c r="D122" i="40"/>
  <c r="Q122" i="40"/>
  <c r="N122" i="40"/>
  <c r="C128" i="33"/>
  <c r="H55" i="19"/>
  <c r="F122" i="40"/>
  <c r="H122" i="40"/>
  <c r="C129" i="33"/>
  <c r="K122" i="40"/>
  <c r="B128" i="33"/>
  <c r="L122" i="40"/>
  <c r="O122" i="40"/>
  <c r="G122" i="40"/>
  <c r="F55" i="19"/>
  <c r="D89" i="16"/>
  <c r="B89" i="16"/>
  <c r="J53" i="31"/>
  <c r="I122" i="40"/>
  <c r="B122" i="40"/>
  <c r="G53" i="31"/>
  <c r="E128" i="33"/>
  <c r="D128" i="33"/>
  <c r="I53" i="31"/>
  <c r="H123" i="40"/>
  <c r="G56" i="19"/>
  <c r="H56" i="19" l="1"/>
  <c r="S123" i="40"/>
  <c r="R123" i="40"/>
  <c r="B90" i="16"/>
  <c r="E129" i="33"/>
  <c r="J123" i="40"/>
  <c r="I54" i="31"/>
  <c r="B129" i="33"/>
  <c r="H54" i="31"/>
  <c r="Q123" i="40"/>
  <c r="D123" i="40"/>
  <c r="N123" i="40"/>
  <c r="B123" i="40"/>
  <c r="G54" i="31"/>
  <c r="D90" i="16"/>
  <c r="O123" i="40"/>
  <c r="G123" i="40"/>
  <c r="F129" i="33"/>
  <c r="F123" i="40"/>
  <c r="K123" i="40"/>
  <c r="G129" i="33"/>
  <c r="F56" i="19"/>
  <c r="D129" i="33"/>
  <c r="P123" i="40"/>
  <c r="L123" i="40"/>
  <c r="J54" i="31"/>
  <c r="E123" i="40"/>
  <c r="I123" i="40"/>
  <c r="C123" i="40"/>
  <c r="C90" i="16"/>
  <c r="M123" i="40"/>
  <c r="F57" i="19"/>
  <c r="F130" i="33"/>
  <c r="D91" i="16"/>
  <c r="D130" i="33"/>
  <c r="H58" i="19"/>
  <c r="G57" i="19" l="1"/>
  <c r="P124" i="40"/>
  <c r="G131" i="33"/>
  <c r="P125" i="40"/>
  <c r="I124" i="40"/>
  <c r="C130" i="33"/>
  <c r="F124" i="40"/>
  <c r="C91" i="16"/>
  <c r="M124" i="40"/>
  <c r="G130" i="33"/>
  <c r="H57" i="19"/>
  <c r="C124" i="40"/>
  <c r="H124" i="40"/>
  <c r="H55" i="31"/>
  <c r="B125" i="40"/>
  <c r="D124" i="40"/>
  <c r="L124" i="40"/>
  <c r="K124" i="40"/>
  <c r="B124" i="40"/>
  <c r="G124" i="40"/>
  <c r="I55" i="31"/>
  <c r="N124" i="40"/>
  <c r="J124" i="40"/>
  <c r="J55" i="31"/>
  <c r="S124" i="40"/>
  <c r="E124" i="40"/>
  <c r="G55" i="31"/>
  <c r="E130" i="33"/>
  <c r="C92" i="16"/>
  <c r="B91" i="16"/>
  <c r="R124" i="40"/>
  <c r="Q124" i="40"/>
  <c r="O124" i="40"/>
  <c r="B130" i="33"/>
  <c r="J56" i="31"/>
  <c r="R125" i="40"/>
  <c r="I56" i="31"/>
  <c r="S125" i="40"/>
  <c r="G58" i="19"/>
  <c r="F131" i="33"/>
  <c r="M125" i="40"/>
  <c r="O125" i="40"/>
  <c r="E125" i="40"/>
  <c r="C125" i="40"/>
  <c r="D125" i="40"/>
  <c r="N125" i="40"/>
  <c r="C131" i="33"/>
  <c r="H125" i="40"/>
  <c r="G56" i="31"/>
  <c r="J125" i="40"/>
  <c r="D92" i="16"/>
  <c r="B92" i="16"/>
  <c r="B131" i="33"/>
  <c r="L125" i="40"/>
  <c r="H56" i="31"/>
  <c r="G125" i="40"/>
  <c r="F125" i="40"/>
  <c r="K125" i="40"/>
  <c r="F58" i="19"/>
  <c r="Q125" i="40"/>
  <c r="D131" i="33"/>
  <c r="I125" i="40"/>
  <c r="D132" i="33" l="1"/>
  <c r="I57" i="31"/>
  <c r="C126" i="40"/>
  <c r="J57" i="31"/>
  <c r="G126" i="40"/>
  <c r="F126" i="40"/>
  <c r="D93" i="16"/>
  <c r="H126" i="40"/>
  <c r="G59" i="19"/>
  <c r="I126" i="40"/>
  <c r="L126" i="40"/>
  <c r="S126" i="40"/>
  <c r="M126" i="40"/>
  <c r="R126" i="40"/>
  <c r="B93" i="16"/>
  <c r="G132" i="33"/>
  <c r="F59" i="19"/>
  <c r="G57" i="31"/>
  <c r="B126" i="40"/>
  <c r="J126" i="40"/>
  <c r="C132" i="33"/>
  <c r="E132" i="33"/>
  <c r="H57" i="31"/>
  <c r="E126" i="40"/>
  <c r="N126" i="40"/>
  <c r="P126" i="40"/>
  <c r="C93" i="16"/>
  <c r="Q126" i="40"/>
  <c r="O126" i="40"/>
  <c r="J127" i="40"/>
  <c r="G133" i="33"/>
  <c r="G58" i="31"/>
  <c r="E133" i="33"/>
  <c r="H127" i="40"/>
  <c r="F60" i="19"/>
  <c r="G127" i="40"/>
  <c r="K126" i="40"/>
  <c r="D126" i="40"/>
  <c r="F132" i="33"/>
  <c r="B132" i="33"/>
  <c r="H59" i="19"/>
  <c r="J58" i="31" l="1"/>
  <c r="B94" i="16"/>
  <c r="Q127" i="40"/>
  <c r="D94" i="16"/>
  <c r="L127" i="40"/>
  <c r="I58" i="31"/>
  <c r="I127" i="40"/>
  <c r="D133" i="33"/>
  <c r="H60" i="19"/>
  <c r="R127" i="40"/>
  <c r="B133" i="33"/>
  <c r="G60" i="19"/>
  <c r="O127" i="40"/>
  <c r="F127" i="40"/>
  <c r="N127" i="40"/>
  <c r="P127" i="40"/>
  <c r="B127" i="40"/>
  <c r="M127" i="40"/>
  <c r="D127" i="40"/>
  <c r="C133" i="33"/>
  <c r="S127" i="40"/>
  <c r="F133" i="33"/>
  <c r="E127" i="40"/>
  <c r="C94" i="16"/>
  <c r="C127" i="40"/>
  <c r="K127" i="40"/>
  <c r="H58" i="31"/>
  <c r="J59" i="31"/>
  <c r="Q128" i="40"/>
  <c r="L128" i="40"/>
  <c r="E134" i="33"/>
  <c r="C95" i="16"/>
  <c r="G134" i="33"/>
  <c r="F128" i="40"/>
  <c r="I128" i="40"/>
  <c r="H128" i="40"/>
  <c r="H59" i="31"/>
  <c r="P128" i="40"/>
  <c r="H61" i="19"/>
  <c r="E128" i="40"/>
  <c r="D95" i="16"/>
  <c r="J128" i="40"/>
  <c r="O128" i="40"/>
  <c r="G61" i="19"/>
  <c r="B134" i="33"/>
  <c r="N128" i="40"/>
  <c r="G128" i="40"/>
  <c r="M128" i="40"/>
  <c r="K128" i="40"/>
  <c r="G59" i="31"/>
  <c r="S128" i="40"/>
  <c r="F134" i="33"/>
  <c r="D128" i="40"/>
  <c r="D134" i="33"/>
  <c r="F61" i="19"/>
  <c r="B95" i="16"/>
  <c r="C134" i="33"/>
  <c r="C128" i="40"/>
  <c r="B128" i="40"/>
  <c r="R128" i="40"/>
  <c r="I59" i="31"/>
  <c r="F62" i="19" l="1"/>
  <c r="L129" i="40"/>
  <c r="J60" i="31"/>
  <c r="P129" i="40"/>
  <c r="H60" i="31"/>
  <c r="G129" i="40"/>
  <c r="F135" i="33"/>
  <c r="B96" i="16"/>
  <c r="B129" i="40"/>
  <c r="D96" i="16"/>
  <c r="H129" i="40"/>
  <c r="N129" i="40"/>
  <c r="B135" i="33"/>
  <c r="D129" i="40"/>
  <c r="C135" i="33"/>
  <c r="K129" i="40"/>
  <c r="I60" i="31"/>
  <c r="E135" i="33"/>
  <c r="J129" i="40"/>
  <c r="R129" i="40"/>
  <c r="Q129" i="40"/>
  <c r="E129" i="40"/>
  <c r="C96" i="16"/>
  <c r="I129" i="40"/>
  <c r="G135" i="33"/>
  <c r="M129" i="40"/>
  <c r="F129" i="40"/>
  <c r="G62" i="19"/>
  <c r="O129" i="40"/>
  <c r="H62" i="19"/>
  <c r="C129" i="40"/>
  <c r="D135" i="33"/>
  <c r="S129" i="40"/>
  <c r="G60" i="31"/>
  <c r="H61" i="31"/>
  <c r="L130" i="40"/>
  <c r="P130" i="40" l="1"/>
  <c r="D97" i="16"/>
  <c r="E136" i="33"/>
  <c r="C97" i="16"/>
  <c r="C130" i="40"/>
  <c r="M130" i="40"/>
  <c r="N130" i="40"/>
  <c r="F63" i="19"/>
  <c r="I61" i="31"/>
  <c r="I130" i="40"/>
  <c r="J130" i="40"/>
  <c r="B130" i="40"/>
  <c r="B97" i="16"/>
  <c r="C136" i="33"/>
  <c r="E130" i="40"/>
  <c r="G61" i="31"/>
  <c r="H130" i="40"/>
  <c r="S130" i="40"/>
  <c r="Q130" i="40"/>
  <c r="D136" i="33"/>
  <c r="G63" i="19"/>
  <c r="B136" i="33"/>
  <c r="D130" i="40"/>
  <c r="F136" i="33"/>
  <c r="H63" i="19"/>
  <c r="O130" i="40"/>
  <c r="G130" i="40"/>
  <c r="R130" i="40"/>
  <c r="K130" i="40"/>
  <c r="G136" i="33"/>
  <c r="J61" i="31"/>
  <c r="F130" i="40"/>
  <c r="H64" i="19" l="1"/>
  <c r="Q131" i="40"/>
  <c r="B137" i="33"/>
  <c r="B98" i="16"/>
  <c r="I62" i="31"/>
  <c r="F131" i="40"/>
  <c r="B131" i="40"/>
  <c r="H131" i="40"/>
  <c r="C131" i="40"/>
  <c r="C98" i="16"/>
  <c r="G62" i="31"/>
  <c r="P131" i="40"/>
  <c r="R131" i="40"/>
  <c r="J131" i="40"/>
  <c r="D137" i="33"/>
  <c r="F64" i="19"/>
  <c r="O131" i="40"/>
  <c r="G137" i="33"/>
  <c r="G131" i="40"/>
  <c r="D131" i="40"/>
  <c r="L131" i="40"/>
  <c r="E137" i="33"/>
  <c r="N131" i="40"/>
  <c r="E131" i="40"/>
  <c r="H62" i="31"/>
  <c r="D98" i="16"/>
  <c r="C137" i="33"/>
  <c r="M131" i="40"/>
  <c r="G64" i="19"/>
  <c r="J62" i="31"/>
  <c r="I131" i="40"/>
  <c r="S131" i="40"/>
  <c r="F137" i="33"/>
  <c r="K131" i="40"/>
  <c r="E132" i="40"/>
  <c r="C99" i="16"/>
  <c r="Q132" i="40"/>
  <c r="H63" i="31"/>
  <c r="O132" i="40"/>
  <c r="N132" i="40" l="1"/>
  <c r="B138" i="33"/>
  <c r="D132" i="40"/>
  <c r="H132" i="40"/>
  <c r="K132" i="40"/>
  <c r="I132" i="40"/>
  <c r="D138" i="33"/>
  <c r="P132" i="40"/>
  <c r="G65" i="19"/>
  <c r="F132" i="40"/>
  <c r="I63" i="31"/>
  <c r="M132" i="40"/>
  <c r="F138" i="33"/>
  <c r="G63" i="31"/>
  <c r="S132" i="40"/>
  <c r="G138" i="33"/>
  <c r="L132" i="40"/>
  <c r="F65" i="19"/>
  <c r="B132" i="40"/>
  <c r="E138" i="33"/>
  <c r="R132" i="40"/>
  <c r="C132" i="40"/>
  <c r="C138" i="33"/>
  <c r="G132" i="40"/>
  <c r="D99" i="16"/>
  <c r="J63" i="31"/>
  <c r="J132" i="40"/>
  <c r="B99" i="16"/>
  <c r="H65" i="19"/>
  <c r="R136" i="40" l="1"/>
  <c r="Q136" i="40"/>
  <c r="F136" i="40"/>
  <c r="F139" i="33"/>
  <c r="B100" i="16"/>
  <c r="B136" i="40"/>
  <c r="G64" i="31"/>
  <c r="D100" i="16"/>
  <c r="M136" i="40"/>
  <c r="I136" i="40"/>
  <c r="H64" i="31"/>
  <c r="F66" i="19"/>
  <c r="G136" i="40"/>
  <c r="B139" i="33"/>
  <c r="D136" i="40"/>
  <c r="K136" i="40"/>
  <c r="S136" i="40"/>
  <c r="D139" i="33"/>
  <c r="H136" i="40"/>
  <c r="P136" i="40"/>
  <c r="O136" i="40"/>
  <c r="G139" i="33"/>
  <c r="E136" i="40"/>
  <c r="H66" i="19"/>
  <c r="E139" i="33"/>
  <c r="J136" i="40"/>
  <c r="C100" i="16"/>
  <c r="N136" i="40"/>
  <c r="C136" i="40"/>
  <c r="L136" i="40"/>
  <c r="C139" i="33"/>
  <c r="G66" i="19"/>
  <c r="I64" i="31"/>
  <c r="J64" i="31"/>
  <c r="D101" i="16"/>
  <c r="O137" i="40" l="1"/>
  <c r="L137" i="40"/>
  <c r="F137" i="40"/>
  <c r="N137" i="40"/>
  <c r="G137" i="40"/>
  <c r="M137" i="40"/>
  <c r="J137" i="40"/>
  <c r="H65" i="31"/>
  <c r="I137" i="40"/>
  <c r="C101" i="16"/>
  <c r="H137" i="40"/>
  <c r="B137" i="40"/>
  <c r="G140" i="33"/>
  <c r="E137" i="40"/>
  <c r="R137" i="40"/>
  <c r="F140" i="33"/>
  <c r="D140" i="33"/>
  <c r="Q137" i="40"/>
  <c r="E140" i="33"/>
  <c r="D137" i="40"/>
  <c r="G65" i="31"/>
  <c r="F67" i="19"/>
  <c r="J65" i="31"/>
  <c r="C140" i="33"/>
  <c r="B101" i="16"/>
  <c r="S137" i="40"/>
  <c r="P137" i="40"/>
  <c r="I65" i="31"/>
  <c r="C137" i="40"/>
  <c r="G67" i="19"/>
  <c r="H67" i="19"/>
  <c r="B140" i="33"/>
  <c r="K137" i="40"/>
  <c r="F68" i="19"/>
  <c r="G141" i="33"/>
  <c r="K138" i="40"/>
  <c r="D141" i="33"/>
  <c r="F141" i="33"/>
  <c r="E141" i="33"/>
  <c r="B138" i="40"/>
  <c r="C138" i="40"/>
  <c r="N138" i="40"/>
  <c r="S138" i="40"/>
  <c r="J138" i="40"/>
  <c r="H138" i="40"/>
  <c r="G68" i="19"/>
  <c r="C141" i="33"/>
  <c r="I138" i="40"/>
  <c r="C102" i="16"/>
  <c r="D102" i="16" l="1"/>
  <c r="M138" i="40"/>
  <c r="P138" i="40"/>
  <c r="D138" i="40"/>
  <c r="I66" i="31"/>
  <c r="G138" i="40"/>
  <c r="O138" i="40"/>
  <c r="B102" i="16"/>
  <c r="H68" i="19"/>
  <c r="L138" i="40"/>
  <c r="Q138" i="40"/>
  <c r="B141" i="33"/>
  <c r="R138" i="40"/>
  <c r="F138" i="40"/>
  <c r="G66" i="31"/>
  <c r="E138" i="40"/>
  <c r="H66" i="31"/>
  <c r="J66" i="31"/>
  <c r="D142" i="33"/>
  <c r="H69" i="19"/>
  <c r="C139" i="40"/>
  <c r="F69" i="19" l="1"/>
  <c r="D103" i="16"/>
  <c r="I139" i="40"/>
  <c r="N139" i="40"/>
  <c r="P139" i="40"/>
  <c r="E139" i="40"/>
  <c r="I67" i="31"/>
  <c r="K139" i="40"/>
  <c r="B142" i="33"/>
  <c r="E142" i="33"/>
  <c r="C142" i="33"/>
  <c r="O139" i="40"/>
  <c r="L139" i="40"/>
  <c r="D139" i="40"/>
  <c r="C103" i="16"/>
  <c r="M139" i="40"/>
  <c r="B103" i="16"/>
  <c r="G139" i="40"/>
  <c r="G69" i="19"/>
  <c r="J67" i="31"/>
  <c r="H67" i="31"/>
  <c r="B139" i="40"/>
  <c r="F142" i="33"/>
  <c r="G142" i="33"/>
  <c r="R139" i="40"/>
  <c r="J139" i="40"/>
  <c r="H139" i="40"/>
  <c r="Q139" i="40"/>
  <c r="F139" i="40"/>
  <c r="S139" i="40"/>
  <c r="G67" i="31"/>
  <c r="O140" i="40"/>
  <c r="D143" i="33"/>
  <c r="R140" i="40"/>
  <c r="C143" i="33"/>
  <c r="G70" i="19"/>
  <c r="G140" i="40"/>
  <c r="B140" i="40"/>
  <c r="K140" i="40"/>
  <c r="J140" i="40"/>
  <c r="I68" i="31"/>
  <c r="H140" i="40"/>
  <c r="D104" i="16"/>
  <c r="D140" i="40"/>
  <c r="I140" i="40"/>
  <c r="L140" i="40"/>
  <c r="J68" i="31"/>
  <c r="M140" i="40"/>
  <c r="P140" i="40"/>
  <c r="F140" i="40"/>
  <c r="H70" i="19"/>
  <c r="C140" i="40"/>
  <c r="G143" i="33"/>
  <c r="H68" i="31"/>
  <c r="Q140" i="40"/>
  <c r="N140" i="40"/>
  <c r="C104" i="16" l="1"/>
  <c r="B104" i="16"/>
  <c r="F70" i="19"/>
  <c r="S140" i="40"/>
  <c r="B143" i="33"/>
  <c r="G68" i="31"/>
  <c r="E144" i="33"/>
  <c r="F71" i="19"/>
  <c r="S141" i="40"/>
  <c r="K141" i="40"/>
  <c r="D144" i="33"/>
  <c r="J69" i="31"/>
  <c r="E131" i="33" l="1"/>
  <c r="E148" i="33"/>
  <c r="L145" i="40"/>
  <c r="D109" i="16"/>
  <c r="N141" i="40"/>
  <c r="H72" i="19"/>
  <c r="G73" i="31"/>
  <c r="Q145" i="40"/>
  <c r="Q142" i="40"/>
  <c r="E145" i="33"/>
  <c r="H71" i="31"/>
  <c r="J142" i="40"/>
  <c r="P144" i="40"/>
  <c r="B147" i="33"/>
  <c r="H73" i="31"/>
  <c r="F141" i="40"/>
  <c r="G69" i="31"/>
  <c r="K143" i="40"/>
  <c r="G143" i="40"/>
  <c r="B141" i="40"/>
  <c r="G71" i="19"/>
  <c r="Q141" i="40"/>
  <c r="E143" i="33"/>
  <c r="I71" i="31"/>
  <c r="H144" i="40"/>
  <c r="G145" i="40"/>
  <c r="E140" i="40"/>
  <c r="G73" i="19"/>
  <c r="L143" i="40"/>
  <c r="C147" i="33"/>
  <c r="I73" i="31"/>
  <c r="I142" i="40"/>
  <c r="F143" i="33"/>
  <c r="J144" i="40"/>
  <c r="G71" i="31"/>
  <c r="N142" i="40"/>
  <c r="D107" i="16"/>
  <c r="M141" i="40"/>
  <c r="D148" i="33"/>
  <c r="D78" i="19"/>
  <c r="D77" i="19"/>
  <c r="B109" i="16"/>
  <c r="I141" i="40"/>
  <c r="R141" i="40"/>
  <c r="O142" i="40"/>
  <c r="E143" i="40"/>
  <c r="J143" i="40"/>
  <c r="E147" i="33"/>
  <c r="F144" i="33"/>
  <c r="I72" i="31"/>
  <c r="I69" i="31"/>
  <c r="B144" i="40"/>
  <c r="D147" i="33"/>
  <c r="F73" i="19"/>
  <c r="D105" i="16"/>
  <c r="N143" i="40"/>
  <c r="E145" i="40"/>
  <c r="E144" i="40"/>
  <c r="S143" i="40"/>
  <c r="B144" i="33"/>
  <c r="L141" i="40"/>
  <c r="G144" i="33"/>
  <c r="M145" i="40"/>
  <c r="H142" i="40"/>
  <c r="F143" i="40"/>
  <c r="E141" i="40"/>
  <c r="F145" i="40"/>
  <c r="S145" i="40"/>
  <c r="F144" i="40"/>
  <c r="H141" i="40"/>
  <c r="B108" i="16"/>
  <c r="J73" i="31"/>
  <c r="H70" i="31"/>
  <c r="C145" i="33"/>
  <c r="D108" i="16"/>
  <c r="H72" i="31"/>
  <c r="E142" i="40"/>
  <c r="F148" i="33"/>
  <c r="B105" i="16"/>
  <c r="K145" i="40"/>
  <c r="D145" i="33"/>
  <c r="F146" i="33"/>
  <c r="Q143" i="40"/>
  <c r="H71" i="19"/>
  <c r="G70" i="31"/>
  <c r="D146" i="33"/>
  <c r="D143" i="40"/>
  <c r="O143" i="40"/>
  <c r="R144" i="40"/>
  <c r="G142" i="40"/>
  <c r="M142" i="40"/>
  <c r="R143" i="40"/>
  <c r="J145" i="40"/>
  <c r="C108" i="16"/>
  <c r="D141" i="40"/>
  <c r="D106" i="16"/>
  <c r="I70" i="31"/>
  <c r="C148" i="33"/>
  <c r="C141" i="40"/>
  <c r="F72" i="19"/>
  <c r="B78" i="19"/>
  <c r="B143" i="40"/>
  <c r="C77" i="19"/>
  <c r="E146" i="33"/>
  <c r="B107" i="16"/>
  <c r="J71" i="31"/>
  <c r="I143" i="40"/>
  <c r="H69" i="31"/>
  <c r="M144" i="40"/>
  <c r="L142" i="40"/>
  <c r="G148" i="33"/>
  <c r="G72" i="31"/>
  <c r="R142" i="40"/>
  <c r="C144" i="33"/>
  <c r="I144" i="40"/>
  <c r="L144" i="40"/>
  <c r="K142" i="40"/>
  <c r="G141" i="40"/>
  <c r="I145" i="40"/>
  <c r="F145" i="33"/>
  <c r="P142" i="40"/>
  <c r="B148" i="33"/>
  <c r="C105" i="16"/>
  <c r="C146" i="33"/>
  <c r="M143" i="40"/>
  <c r="N145" i="40"/>
  <c r="C109" i="16"/>
  <c r="J141" i="40"/>
  <c r="S144" i="40"/>
  <c r="J72" i="31"/>
  <c r="O145" i="40"/>
  <c r="C145" i="40"/>
  <c r="G72" i="19"/>
  <c r="D145" i="40"/>
  <c r="C143" i="40"/>
  <c r="P141" i="40"/>
  <c r="H145" i="40"/>
  <c r="D142" i="40"/>
  <c r="K144" i="40"/>
  <c r="C144" i="40"/>
  <c r="J70" i="31"/>
  <c r="O144" i="40"/>
  <c r="G144" i="40"/>
  <c r="G146" i="33"/>
  <c r="F147" i="33"/>
  <c r="H73" i="19"/>
  <c r="P143" i="40"/>
  <c r="F142" i="40"/>
  <c r="C78" i="19"/>
  <c r="G145" i="33"/>
  <c r="H143" i="40"/>
  <c r="C142" i="40"/>
  <c r="O141" i="40"/>
  <c r="B77" i="19"/>
  <c r="C106" i="16"/>
  <c r="G147" i="33"/>
  <c r="P145" i="40"/>
  <c r="B145" i="40"/>
  <c r="R145" i="40"/>
  <c r="S142" i="40"/>
  <c r="B145" i="33"/>
  <c r="Q144" i="40"/>
  <c r="C107" i="16"/>
  <c r="D144" i="40"/>
  <c r="B106" i="16"/>
  <c r="B146" i="33"/>
  <c r="N144" i="40"/>
  <c r="B142" i="40"/>
  <c r="Q147" i="40" l="1"/>
  <c r="G153" i="33"/>
  <c r="R149" i="40"/>
  <c r="L151" i="40"/>
  <c r="R151" i="40"/>
  <c r="F154" i="33"/>
  <c r="B115" i="16"/>
  <c r="J149" i="40"/>
  <c r="D150" i="40"/>
  <c r="C150" i="33"/>
  <c r="F151" i="40"/>
  <c r="G154" i="33"/>
  <c r="J148" i="40"/>
  <c r="D148" i="40"/>
  <c r="D114" i="16"/>
  <c r="C114" i="16"/>
  <c r="I151" i="40"/>
  <c r="C146" i="40"/>
  <c r="F152" i="33"/>
  <c r="E80" i="31"/>
  <c r="L146" i="40"/>
  <c r="D80" i="31"/>
  <c r="E153" i="33"/>
  <c r="B149" i="40"/>
  <c r="L147" i="40"/>
  <c r="C149" i="40"/>
  <c r="K148" i="40"/>
  <c r="C112" i="16"/>
  <c r="H147" i="40"/>
  <c r="L148" i="40"/>
  <c r="B80" i="19"/>
  <c r="B111" i="16"/>
  <c r="B110" i="16"/>
  <c r="B82" i="19"/>
  <c r="S146" i="40"/>
  <c r="D83" i="19"/>
  <c r="N151" i="40"/>
  <c r="Q151" i="40"/>
  <c r="F148" i="40"/>
  <c r="E154" i="33"/>
  <c r="E152" i="33"/>
  <c r="P149" i="40"/>
  <c r="E150" i="40"/>
  <c r="B154" i="33"/>
  <c r="J150" i="40"/>
  <c r="C147" i="40"/>
  <c r="F153" i="33"/>
  <c r="G147" i="40"/>
  <c r="B80" i="31"/>
  <c r="D151" i="33"/>
  <c r="C153" i="33"/>
  <c r="B148" i="40"/>
  <c r="K150" i="40"/>
  <c r="F150" i="40"/>
  <c r="O150" i="40"/>
  <c r="D80" i="19"/>
  <c r="B151" i="33"/>
  <c r="B114" i="16"/>
  <c r="E151" i="40"/>
  <c r="N150" i="40"/>
  <c r="C115" i="16"/>
  <c r="F150" i="33"/>
  <c r="D77" i="31"/>
  <c r="S147" i="40"/>
  <c r="M146" i="40"/>
  <c r="C150" i="40"/>
  <c r="C80" i="19"/>
  <c r="B83" i="19"/>
  <c r="N147" i="40"/>
  <c r="D154" i="33"/>
  <c r="D84" i="19"/>
  <c r="E146" i="40"/>
  <c r="D81" i="31"/>
  <c r="B150" i="33"/>
  <c r="C81" i="31"/>
  <c r="D152" i="33"/>
  <c r="D146" i="40"/>
  <c r="P151" i="40"/>
  <c r="B79" i="19"/>
  <c r="K149" i="40"/>
  <c r="S151" i="40"/>
  <c r="G148" i="40"/>
  <c r="J151" i="40"/>
  <c r="B149" i="33"/>
  <c r="D149" i="40"/>
  <c r="C82" i="19"/>
  <c r="J147" i="40"/>
  <c r="B150" i="40"/>
  <c r="C77" i="31"/>
  <c r="B146" i="40"/>
  <c r="H148" i="40"/>
  <c r="D151" i="40"/>
  <c r="P150" i="40"/>
  <c r="G151" i="33"/>
  <c r="C151" i="33"/>
  <c r="R146" i="40"/>
  <c r="E149" i="33"/>
  <c r="D82" i="19"/>
  <c r="E150" i="33"/>
  <c r="B112" i="16"/>
  <c r="D112" i="16"/>
  <c r="Q148" i="40"/>
  <c r="E147" i="40"/>
  <c r="K147" i="40"/>
  <c r="H146" i="40"/>
  <c r="E77" i="31"/>
  <c r="F146" i="40"/>
  <c r="E78" i="31"/>
  <c r="O147" i="40"/>
  <c r="K151" i="40"/>
  <c r="G151" i="40"/>
  <c r="C151" i="40"/>
  <c r="P148" i="40"/>
  <c r="B147" i="40"/>
  <c r="P147" i="40"/>
  <c r="S150" i="40"/>
  <c r="M150" i="40"/>
  <c r="G150" i="40"/>
  <c r="C111" i="16"/>
  <c r="D150" i="33"/>
  <c r="C78" i="31"/>
  <c r="S148" i="40"/>
  <c r="D81" i="19"/>
  <c r="B78" i="31"/>
  <c r="B84" i="19"/>
  <c r="Q149" i="40"/>
  <c r="O146" i="40"/>
  <c r="C79" i="31"/>
  <c r="H150" i="40"/>
  <c r="D110" i="16"/>
  <c r="Q146" i="40"/>
  <c r="Q150" i="40"/>
  <c r="R148" i="40"/>
  <c r="I148" i="40"/>
  <c r="L150" i="40"/>
  <c r="M147" i="40"/>
  <c r="B152" i="33"/>
  <c r="O148" i="40"/>
  <c r="O151" i="40"/>
  <c r="C154" i="33"/>
  <c r="E82" i="31"/>
  <c r="D113" i="16"/>
  <c r="D147" i="40"/>
  <c r="R147" i="40"/>
  <c r="B77" i="31"/>
  <c r="C148" i="40"/>
  <c r="C110" i="16"/>
  <c r="N149" i="40"/>
  <c r="N146" i="40"/>
  <c r="J146" i="40"/>
  <c r="E79" i="31"/>
  <c r="E81" i="31"/>
  <c r="F151" i="33"/>
  <c r="M149" i="40"/>
  <c r="C113" i="16"/>
  <c r="I147" i="40"/>
  <c r="D79" i="31"/>
  <c r="C152" i="33"/>
  <c r="M148" i="40"/>
  <c r="K146" i="40"/>
  <c r="D78" i="31"/>
  <c r="B113" i="16"/>
  <c r="D115" i="16"/>
  <c r="G152" i="33"/>
  <c r="D111" i="16"/>
  <c r="N148" i="40"/>
  <c r="G149" i="40"/>
  <c r="C81" i="19"/>
  <c r="I149" i="40"/>
  <c r="D149" i="33"/>
  <c r="F149" i="40"/>
  <c r="D82" i="31"/>
  <c r="S149" i="40"/>
  <c r="E148" i="40"/>
  <c r="C80" i="31"/>
  <c r="E151" i="33"/>
  <c r="G149" i="33"/>
  <c r="F147" i="40"/>
  <c r="E149" i="40"/>
  <c r="C83" i="19"/>
  <c r="M151" i="40"/>
  <c r="I150" i="40"/>
  <c r="L149" i="40"/>
  <c r="B153" i="33"/>
  <c r="H151" i="40"/>
  <c r="O149" i="40"/>
  <c r="H149" i="40"/>
  <c r="D79" i="19"/>
  <c r="C149" i="33"/>
  <c r="G146" i="40"/>
  <c r="B81" i="19"/>
  <c r="G150" i="33"/>
  <c r="C79" i="19"/>
  <c r="R150" i="40"/>
  <c r="B81" i="31"/>
  <c r="B82" i="31"/>
  <c r="F149" i="33"/>
  <c r="I146" i="40"/>
  <c r="B79" i="31"/>
  <c r="D153" i="33"/>
  <c r="C82" i="31"/>
  <c r="B151" i="40"/>
  <c r="C84" i="19"/>
  <c r="P146" i="40"/>
  <c r="Q152" i="40" l="1"/>
  <c r="D83" i="31"/>
  <c r="B83" i="31"/>
  <c r="D116" i="16"/>
  <c r="C155" i="33"/>
  <c r="C83" i="31"/>
  <c r="O152" i="40"/>
  <c r="D155" i="33"/>
  <c r="P152" i="40"/>
  <c r="B116" i="16"/>
  <c r="B152" i="40"/>
  <c r="B155" i="33"/>
  <c r="M152" i="40"/>
  <c r="C116" i="16"/>
  <c r="K153" i="40" l="1"/>
  <c r="L152" i="40"/>
  <c r="E152" i="40"/>
  <c r="E155" i="33"/>
  <c r="D152" i="40"/>
  <c r="F152" i="40"/>
  <c r="C152" i="40"/>
  <c r="R152" i="40"/>
  <c r="B85" i="19"/>
  <c r="B117" i="16"/>
  <c r="D85" i="19"/>
  <c r="H152" i="40"/>
  <c r="K152" i="40"/>
  <c r="C85" i="19"/>
  <c r="G155" i="33"/>
  <c r="N152" i="40"/>
  <c r="G152" i="40"/>
  <c r="F155" i="33"/>
  <c r="I152" i="40"/>
  <c r="S152" i="40"/>
  <c r="E83" i="31"/>
  <c r="J152" i="40"/>
  <c r="C86" i="19"/>
  <c r="S153" i="40"/>
  <c r="P153" i="40"/>
  <c r="B86" i="19"/>
  <c r="E84" i="31"/>
  <c r="F153" i="40"/>
  <c r="D153" i="40"/>
  <c r="J154" i="40"/>
  <c r="N153" i="40"/>
  <c r="C84" i="31"/>
  <c r="D86" i="19"/>
  <c r="Q153" i="40" l="1"/>
  <c r="E153" i="40"/>
  <c r="O153" i="40"/>
  <c r="E156" i="33"/>
  <c r="B153" i="40"/>
  <c r="C117" i="16"/>
  <c r="I153" i="40"/>
  <c r="J153" i="40"/>
  <c r="B156" i="33"/>
  <c r="F156" i="33"/>
  <c r="B84" i="31"/>
  <c r="H153" i="40"/>
  <c r="G156" i="33"/>
  <c r="R153" i="40"/>
  <c r="L153" i="40"/>
  <c r="G153" i="40"/>
  <c r="M154" i="40"/>
  <c r="C156" i="33"/>
  <c r="E85" i="31"/>
  <c r="C154" i="40"/>
  <c r="C153" i="40"/>
  <c r="D154" i="40"/>
  <c r="L154" i="40"/>
  <c r="F154" i="40"/>
  <c r="D84" i="31"/>
  <c r="D156" i="33"/>
  <c r="M153" i="40"/>
  <c r="D117" i="16"/>
  <c r="H154" i="40"/>
  <c r="E157" i="33"/>
  <c r="S154" i="40"/>
  <c r="B118" i="16"/>
  <c r="K154" i="40"/>
  <c r="R154" i="40"/>
  <c r="E154" i="40"/>
  <c r="F157" i="33"/>
  <c r="D87" i="19"/>
  <c r="I154" i="40"/>
  <c r="C87" i="19"/>
  <c r="C157" i="33"/>
  <c r="P154" i="40"/>
  <c r="C85" i="31"/>
  <c r="G157" i="33"/>
  <c r="B154" i="40"/>
  <c r="N154" i="40"/>
  <c r="G154" i="40"/>
  <c r="Q154" i="40"/>
  <c r="D157" i="33"/>
  <c r="O154" i="40"/>
  <c r="D85" i="31"/>
  <c r="B85" i="31"/>
  <c r="C118" i="16"/>
  <c r="D118" i="16"/>
  <c r="B87" i="19"/>
  <c r="B157" i="33"/>
  <c r="C159" i="33" l="1"/>
  <c r="E155" i="40"/>
  <c r="C86" i="31"/>
  <c r="B156" i="40"/>
  <c r="K156" i="40"/>
  <c r="D155" i="40"/>
  <c r="C156" i="40"/>
  <c r="N155" i="40"/>
  <c r="O155" i="40"/>
  <c r="H155" i="40"/>
  <c r="C87" i="31"/>
  <c r="P156" i="40"/>
  <c r="F158" i="33"/>
  <c r="D89" i="19"/>
  <c r="C155" i="40"/>
  <c r="D120" i="16"/>
  <c r="G159" i="33"/>
  <c r="R155" i="40"/>
  <c r="S156" i="40"/>
  <c r="E158" i="33"/>
  <c r="B155" i="40"/>
  <c r="Q156" i="40"/>
  <c r="D86" i="31"/>
  <c r="S155" i="40"/>
  <c r="B88" i="19"/>
  <c r="C89" i="19"/>
  <c r="B119" i="16"/>
  <c r="G156" i="40"/>
  <c r="Q155" i="40"/>
  <c r="B158" i="33"/>
  <c r="I155" i="40"/>
  <c r="G155" i="40"/>
  <c r="O156" i="40"/>
  <c r="D88" i="19"/>
  <c r="C158" i="33"/>
  <c r="C88" i="19"/>
  <c r="B120" i="16"/>
  <c r="D158" i="33"/>
  <c r="C119" i="16"/>
  <c r="E87" i="31"/>
  <c r="F159" i="33"/>
  <c r="E159" i="33"/>
  <c r="J155" i="40"/>
  <c r="B86" i="31"/>
  <c r="P155" i="40"/>
  <c r="J156" i="40"/>
  <c r="K155" i="40"/>
  <c r="M155" i="40"/>
  <c r="D156" i="40"/>
  <c r="F155" i="40"/>
  <c r="G158" i="33"/>
  <c r="L156" i="40"/>
  <c r="M156" i="40"/>
  <c r="D119" i="16"/>
  <c r="L155" i="40"/>
  <c r="E156" i="40"/>
  <c r="E86" i="31"/>
  <c r="B87" i="31"/>
  <c r="B89" i="19"/>
  <c r="N156" i="40"/>
  <c r="B159" i="33"/>
  <c r="H156" i="40"/>
  <c r="F156" i="40"/>
  <c r="D159" i="33" l="1"/>
  <c r="R156" i="40"/>
  <c r="I156" i="40"/>
  <c r="D87" i="31"/>
  <c r="C120" i="16"/>
  <c r="B160" i="33" l="1"/>
  <c r="L157" i="40"/>
  <c r="G160" i="33"/>
  <c r="D89" i="31"/>
  <c r="B123" i="16"/>
  <c r="E158" i="40"/>
  <c r="F162" i="33"/>
  <c r="N159" i="40"/>
  <c r="D88" i="31"/>
  <c r="C91" i="19"/>
  <c r="R157" i="40"/>
  <c r="B159" i="40"/>
  <c r="C89" i="31"/>
  <c r="D157" i="40"/>
  <c r="C161" i="33"/>
  <c r="K158" i="40"/>
  <c r="J157" i="40"/>
  <c r="N157" i="40"/>
  <c r="P159" i="40"/>
  <c r="E90" i="31"/>
  <c r="C121" i="16"/>
  <c r="K157" i="40"/>
  <c r="B157" i="40"/>
  <c r="D123" i="16"/>
  <c r="C90" i="19"/>
  <c r="C122" i="16"/>
  <c r="O157" i="40"/>
  <c r="D121" i="16"/>
  <c r="F161" i="33"/>
  <c r="C160" i="33"/>
  <c r="E89" i="31"/>
  <c r="C157" i="40"/>
  <c r="D90" i="19"/>
  <c r="B88" i="31"/>
  <c r="M157" i="40"/>
  <c r="F157" i="40"/>
  <c r="B158" i="40"/>
  <c r="M159" i="40"/>
  <c r="H159" i="40"/>
  <c r="O158" i="40"/>
  <c r="G159" i="40"/>
  <c r="K159" i="40"/>
  <c r="H157" i="40"/>
  <c r="D90" i="31"/>
  <c r="B89" i="31"/>
  <c r="I158" i="40"/>
  <c r="Q157" i="40"/>
  <c r="B90" i="19"/>
  <c r="F159" i="40"/>
  <c r="C123" i="16"/>
  <c r="R158" i="40"/>
  <c r="G161" i="33"/>
  <c r="E160" i="33"/>
  <c r="D161" i="33"/>
  <c r="J158" i="40"/>
  <c r="D160" i="33"/>
  <c r="P157" i="40"/>
  <c r="S157" i="40"/>
  <c r="E157" i="40"/>
  <c r="E88" i="31"/>
  <c r="B121" i="16"/>
  <c r="C88" i="31"/>
  <c r="F160" i="33"/>
  <c r="I157" i="40"/>
  <c r="G157" i="40"/>
  <c r="E159" i="40" l="1"/>
  <c r="C162" i="33"/>
  <c r="J160" i="40"/>
  <c r="L160" i="40"/>
  <c r="C159" i="40"/>
  <c r="C92" i="19"/>
  <c r="S159" i="40"/>
  <c r="Q160" i="40"/>
  <c r="K160" i="40"/>
  <c r="D91" i="31"/>
  <c r="B92" i="19"/>
  <c r="C124" i="16"/>
  <c r="B91" i="31"/>
  <c r="B93" i="19"/>
  <c r="F163" i="33"/>
  <c r="B160" i="40"/>
  <c r="S160" i="40"/>
  <c r="B124" i="16"/>
  <c r="B90" i="31"/>
  <c r="G162" i="33"/>
  <c r="M158" i="40"/>
  <c r="E161" i="33"/>
  <c r="C90" i="31"/>
  <c r="B162" i="33"/>
  <c r="P158" i="40"/>
  <c r="H158" i="40"/>
  <c r="G158" i="40"/>
  <c r="C91" i="31"/>
  <c r="P160" i="40"/>
  <c r="R160" i="40"/>
  <c r="L159" i="40"/>
  <c r="N158" i="40"/>
  <c r="B122" i="16"/>
  <c r="I159" i="40"/>
  <c r="S158" i="40"/>
  <c r="E162" i="33"/>
  <c r="F160" i="40"/>
  <c r="L158" i="40"/>
  <c r="D94" i="19"/>
  <c r="I160" i="40"/>
  <c r="M160" i="40"/>
  <c r="B163" i="33"/>
  <c r="D159" i="40"/>
  <c r="B91" i="19"/>
  <c r="D122" i="16"/>
  <c r="N160" i="40"/>
  <c r="E92" i="31"/>
  <c r="H160" i="40"/>
  <c r="F158" i="40"/>
  <c r="Q161" i="40"/>
  <c r="D163" i="33"/>
  <c r="Q159" i="40"/>
  <c r="B161" i="33"/>
  <c r="D162" i="33"/>
  <c r="J159" i="40"/>
  <c r="D160" i="40"/>
  <c r="R161" i="40"/>
  <c r="D161" i="40"/>
  <c r="E163" i="33"/>
  <c r="D93" i="19"/>
  <c r="G160" i="40"/>
  <c r="O160" i="40"/>
  <c r="C93" i="19"/>
  <c r="Q158" i="40"/>
  <c r="R159" i="40"/>
  <c r="O159" i="40"/>
  <c r="D92" i="19"/>
  <c r="D91" i="19"/>
  <c r="C158" i="40"/>
  <c r="D124" i="16"/>
  <c r="C160" i="40"/>
  <c r="D158" i="40"/>
  <c r="B94" i="19"/>
  <c r="N161" i="40"/>
  <c r="B92" i="31"/>
  <c r="L161" i="40"/>
  <c r="B164" i="33"/>
  <c r="G163" i="33" l="1"/>
  <c r="F164" i="33"/>
  <c r="J161" i="40"/>
  <c r="C161" i="40"/>
  <c r="C165" i="33"/>
  <c r="B162" i="40"/>
  <c r="B161" i="40"/>
  <c r="E91" i="31"/>
  <c r="B125" i="16"/>
  <c r="C125" i="16"/>
  <c r="F161" i="40"/>
  <c r="P161" i="40"/>
  <c r="R162" i="40"/>
  <c r="G162" i="40"/>
  <c r="C96" i="19"/>
  <c r="C163" i="33"/>
  <c r="E160" i="40"/>
  <c r="G164" i="33"/>
  <c r="D164" i="33"/>
  <c r="G161" i="40"/>
  <c r="O162" i="40"/>
  <c r="D96" i="19"/>
  <c r="M161" i="40"/>
  <c r="E166" i="33"/>
  <c r="F162" i="40"/>
  <c r="K163" i="40"/>
  <c r="C92" i="31"/>
  <c r="B93" i="31"/>
  <c r="J162" i="40"/>
  <c r="K161" i="40"/>
  <c r="S161" i="40"/>
  <c r="I161" i="40"/>
  <c r="D92" i="31"/>
  <c r="E161" i="40"/>
  <c r="H162" i="40"/>
  <c r="D95" i="19"/>
  <c r="D165" i="33"/>
  <c r="C164" i="33"/>
  <c r="H161" i="40"/>
  <c r="S162" i="40"/>
  <c r="O161" i="40"/>
  <c r="C94" i="19"/>
  <c r="C166" i="33"/>
  <c r="N162" i="40"/>
  <c r="C95" i="19"/>
  <c r="C127" i="16"/>
  <c r="B96" i="19"/>
  <c r="O163" i="40"/>
  <c r="B127" i="16"/>
  <c r="D125" i="16"/>
  <c r="E164" i="33"/>
  <c r="Q162" i="40"/>
  <c r="E162" i="40"/>
  <c r="M162" i="40"/>
  <c r="Q163" i="40" l="1"/>
  <c r="P163" i="40"/>
  <c r="B95" i="19"/>
  <c r="D163" i="40"/>
  <c r="F165" i="33"/>
  <c r="E165" i="33"/>
  <c r="B163" i="40"/>
  <c r="J163" i="40"/>
  <c r="B126" i="16"/>
  <c r="P162" i="40"/>
  <c r="G165" i="33"/>
  <c r="C94" i="31"/>
  <c r="R163" i="40"/>
  <c r="D166" i="33"/>
  <c r="G166" i="33"/>
  <c r="F166" i="33"/>
  <c r="E94" i="31"/>
  <c r="L163" i="40"/>
  <c r="P164" i="40"/>
  <c r="S163" i="40"/>
  <c r="I163" i="40"/>
  <c r="B166" i="33"/>
  <c r="E163" i="40"/>
  <c r="E95" i="31"/>
  <c r="C95" i="31"/>
  <c r="C126" i="16"/>
  <c r="K162" i="40"/>
  <c r="D94" i="31"/>
  <c r="B165" i="33"/>
  <c r="B94" i="31"/>
  <c r="M164" i="40"/>
  <c r="L164" i="40"/>
  <c r="F163" i="40"/>
  <c r="L162" i="40"/>
  <c r="D164" i="40"/>
  <c r="E93" i="31"/>
  <c r="N163" i="40"/>
  <c r="D93" i="31"/>
  <c r="M163" i="40"/>
  <c r="D126" i="16"/>
  <c r="E167" i="33"/>
  <c r="C163" i="40"/>
  <c r="G163" i="40"/>
  <c r="H163" i="40"/>
  <c r="D162" i="40"/>
  <c r="C93" i="31"/>
  <c r="C162" i="40"/>
  <c r="B164" i="40" l="1"/>
  <c r="C97" i="19"/>
  <c r="D167" i="33"/>
  <c r="B129" i="16"/>
  <c r="E164" i="40"/>
  <c r="I165" i="40"/>
  <c r="J165" i="40"/>
  <c r="C167" i="33"/>
  <c r="C96" i="31"/>
  <c r="D165" i="40"/>
  <c r="G168" i="33"/>
  <c r="F168" i="33"/>
  <c r="I166" i="40"/>
  <c r="C166" i="40"/>
  <c r="R166" i="40"/>
  <c r="C169" i="33"/>
  <c r="J166" i="40"/>
  <c r="I164" i="40"/>
  <c r="B96" i="31"/>
  <c r="J164" i="40"/>
  <c r="F164" i="40"/>
  <c r="Q164" i="40"/>
  <c r="D129" i="16"/>
  <c r="C165" i="40"/>
  <c r="B97" i="19"/>
  <c r="L165" i="40"/>
  <c r="C129" i="16"/>
  <c r="Q166" i="40"/>
  <c r="G164" i="40"/>
  <c r="E96" i="31"/>
  <c r="G165" i="40"/>
  <c r="H164" i="40"/>
  <c r="D128" i="16"/>
  <c r="N164" i="40"/>
  <c r="D97" i="31"/>
  <c r="R165" i="40"/>
  <c r="G166" i="40"/>
  <c r="E166" i="40"/>
  <c r="C99" i="19"/>
  <c r="F167" i="33"/>
  <c r="E165" i="40"/>
  <c r="B130" i="16"/>
  <c r="B166" i="40"/>
  <c r="F166" i="40"/>
  <c r="O166" i="40"/>
  <c r="H166" i="40"/>
  <c r="D169" i="33"/>
  <c r="D166" i="40"/>
  <c r="G169" i="33"/>
  <c r="P166" i="40"/>
  <c r="L166" i="40"/>
  <c r="G167" i="33"/>
  <c r="M165" i="40"/>
  <c r="O164" i="40"/>
  <c r="B128" i="16"/>
  <c r="K167" i="40"/>
  <c r="B95" i="31"/>
  <c r="B99" i="19"/>
  <c r="C98" i="19"/>
  <c r="R167" i="40"/>
  <c r="S168" i="40"/>
  <c r="C99" i="31"/>
  <c r="D171" i="33"/>
  <c r="C171" i="33"/>
  <c r="G171" i="33"/>
  <c r="D99" i="31"/>
  <c r="Q168" i="40"/>
  <c r="D101" i="19"/>
  <c r="R164" i="40"/>
  <c r="F169" i="33"/>
  <c r="E168" i="40"/>
  <c r="H168" i="40"/>
  <c r="G168" i="40"/>
  <c r="K164" i="40"/>
  <c r="B97" i="31"/>
  <c r="D130" i="16"/>
  <c r="E169" i="33"/>
  <c r="D97" i="19"/>
  <c r="D99" i="19"/>
  <c r="F165" i="40"/>
  <c r="B167" i="33"/>
  <c r="D98" i="19"/>
  <c r="K166" i="40"/>
  <c r="B169" i="33"/>
  <c r="C97" i="31"/>
  <c r="N166" i="40"/>
  <c r="C168" i="33"/>
  <c r="C164" i="40"/>
  <c r="D95" i="31"/>
  <c r="S166" i="40"/>
  <c r="M166" i="40"/>
  <c r="S164" i="40"/>
  <c r="B168" i="33"/>
  <c r="C128" i="16"/>
  <c r="Q165" i="40" l="1"/>
  <c r="B98" i="19"/>
  <c r="D167" i="40"/>
  <c r="D132" i="16"/>
  <c r="E168" i="33"/>
  <c r="H165" i="40"/>
  <c r="L168" i="40"/>
  <c r="N165" i="40"/>
  <c r="D100" i="19"/>
  <c r="E97" i="31"/>
  <c r="F168" i="40"/>
  <c r="B99" i="31"/>
  <c r="N168" i="40"/>
  <c r="I168" i="40"/>
  <c r="O168" i="40"/>
  <c r="E99" i="31"/>
  <c r="K168" i="40"/>
  <c r="D96" i="31"/>
  <c r="M168" i="40"/>
  <c r="C168" i="40"/>
  <c r="F171" i="33"/>
  <c r="B168" i="40"/>
  <c r="B98" i="31"/>
  <c r="O167" i="40"/>
  <c r="O165" i="40"/>
  <c r="K165" i="40"/>
  <c r="E170" i="33"/>
  <c r="D98" i="31"/>
  <c r="M167" i="40"/>
  <c r="E98" i="31"/>
  <c r="C130" i="16"/>
  <c r="D168" i="33"/>
  <c r="P165" i="40"/>
  <c r="J168" i="40"/>
  <c r="C101" i="19"/>
  <c r="P168" i="40"/>
  <c r="R168" i="40"/>
  <c r="D168" i="40"/>
  <c r="B132" i="16"/>
  <c r="C132" i="16"/>
  <c r="B101" i="19"/>
  <c r="C133" i="16"/>
  <c r="L167" i="40"/>
  <c r="G170" i="33"/>
  <c r="J167" i="40"/>
  <c r="D131" i="16"/>
  <c r="E167" i="40"/>
  <c r="I167" i="40"/>
  <c r="D169" i="40"/>
  <c r="B175" i="33"/>
  <c r="S169" i="40"/>
  <c r="N167" i="40"/>
  <c r="Q167" i="40"/>
  <c r="C98" i="31"/>
  <c r="C131" i="16"/>
  <c r="D170" i="33"/>
  <c r="B100" i="19"/>
  <c r="E171" i="33"/>
  <c r="B171" i="33"/>
  <c r="B131" i="16"/>
  <c r="B170" i="33"/>
  <c r="C167" i="40"/>
  <c r="S167" i="40"/>
  <c r="F175" i="33"/>
  <c r="D101" i="31"/>
  <c r="O170" i="40"/>
  <c r="F167" i="40"/>
  <c r="H167" i="40"/>
  <c r="C100" i="19"/>
  <c r="F170" i="33"/>
  <c r="P167" i="40"/>
  <c r="G167" i="40"/>
  <c r="C170" i="33"/>
  <c r="B167" i="40"/>
  <c r="N169" i="40"/>
  <c r="P170" i="40"/>
  <c r="B169" i="40"/>
  <c r="E100" i="31" l="1"/>
  <c r="J169" i="40"/>
  <c r="C102" i="19"/>
  <c r="G175" i="33"/>
  <c r="F169" i="40"/>
  <c r="K169" i="40"/>
  <c r="G169" i="40"/>
  <c r="E175" i="33"/>
  <c r="R169" i="40"/>
  <c r="H169" i="40"/>
  <c r="C175" i="33"/>
  <c r="D133" i="16"/>
  <c r="B133" i="16"/>
  <c r="B102" i="19"/>
  <c r="C169" i="40"/>
  <c r="P169" i="40"/>
  <c r="D175" i="33"/>
  <c r="L169" i="40"/>
  <c r="Q169" i="40"/>
  <c r="D102" i="19"/>
  <c r="I169" i="40"/>
  <c r="O169" i="40"/>
  <c r="D100" i="31"/>
  <c r="B100" i="31"/>
  <c r="M169" i="40"/>
  <c r="E169" i="40"/>
  <c r="C100" i="31"/>
  <c r="L170" i="40"/>
  <c r="H170" i="40"/>
  <c r="B103" i="19"/>
  <c r="B170" i="40"/>
  <c r="F170" i="40"/>
  <c r="D170" i="40"/>
  <c r="J170" i="40"/>
  <c r="S170" i="40"/>
  <c r="N170" i="40"/>
  <c r="C176" i="33"/>
  <c r="B101" i="31"/>
  <c r="B134" i="16"/>
  <c r="B177" i="33"/>
  <c r="G170" i="40"/>
  <c r="C101" i="31"/>
  <c r="D177" i="33"/>
  <c r="F177" i="33"/>
  <c r="G176" i="33"/>
  <c r="C135" i="16"/>
  <c r="B176" i="33"/>
  <c r="D102" i="31"/>
  <c r="Q170" i="40"/>
  <c r="C170" i="40"/>
  <c r="R170" i="40"/>
  <c r="M171" i="40"/>
  <c r="D176" i="33"/>
  <c r="D104" i="19"/>
  <c r="I170" i="40"/>
  <c r="J171" i="40"/>
  <c r="B171" i="40"/>
  <c r="K170" i="40"/>
  <c r="F176" i="33"/>
  <c r="G171" i="40"/>
  <c r="E101" i="31"/>
  <c r="C171" i="40"/>
  <c r="E176" i="33"/>
  <c r="E171" i="40"/>
  <c r="D103" i="19"/>
  <c r="E170" i="40"/>
  <c r="D171" i="40"/>
  <c r="C134" i="16"/>
  <c r="F171" i="40"/>
  <c r="D134" i="16"/>
  <c r="P171" i="40"/>
  <c r="B102" i="31"/>
  <c r="C104" i="19"/>
  <c r="M170" i="40"/>
  <c r="C103" i="19"/>
  <c r="G178" i="33"/>
  <c r="F178" i="33"/>
  <c r="H172" i="40" l="1"/>
  <c r="B178" i="33"/>
  <c r="Q172" i="40"/>
  <c r="C178" i="33"/>
  <c r="D136" i="16"/>
  <c r="D172" i="40"/>
  <c r="C136" i="16"/>
  <c r="R171" i="40"/>
  <c r="B105" i="19"/>
  <c r="C172" i="40"/>
  <c r="R172" i="40"/>
  <c r="E177" i="33"/>
  <c r="B136" i="16"/>
  <c r="C105" i="19"/>
  <c r="B172" i="40"/>
  <c r="L172" i="40"/>
  <c r="G177" i="33"/>
  <c r="E102" i="31"/>
  <c r="J172" i="40"/>
  <c r="D178" i="33"/>
  <c r="E178" i="33"/>
  <c r="I171" i="40"/>
  <c r="P172" i="40"/>
  <c r="D135" i="16"/>
  <c r="S172" i="40"/>
  <c r="G172" i="40"/>
  <c r="N172" i="40"/>
  <c r="B103" i="31"/>
  <c r="S171" i="40"/>
  <c r="F172" i="40"/>
  <c r="B104" i="19"/>
  <c r="C102" i="31"/>
  <c r="D103" i="31"/>
  <c r="I172" i="40"/>
  <c r="B135" i="16"/>
  <c r="K172" i="40"/>
  <c r="O171" i="40"/>
  <c r="K171" i="40"/>
  <c r="N171" i="40"/>
  <c r="C177" i="33"/>
  <c r="H171" i="40"/>
  <c r="L171" i="40"/>
  <c r="Q171" i="40"/>
  <c r="O172" i="40"/>
  <c r="M172" i="40"/>
  <c r="D105" i="19"/>
  <c r="C103" i="31"/>
  <c r="E103" i="31"/>
  <c r="E172" i="40"/>
  <c r="B174" i="40" l="1"/>
  <c r="C180" i="33"/>
  <c r="R174" i="40"/>
  <c r="M174" i="40"/>
  <c r="Q174" i="40"/>
  <c r="D138" i="16"/>
  <c r="S174" i="40"/>
  <c r="B105" i="31"/>
  <c r="P174" i="40"/>
  <c r="B107" i="19"/>
  <c r="C179" i="33"/>
  <c r="S173" i="40"/>
  <c r="D180" i="33"/>
  <c r="C106" i="19"/>
  <c r="D107" i="19"/>
  <c r="I174" i="40"/>
  <c r="D104" i="31"/>
  <c r="O173" i="40"/>
  <c r="J174" i="40"/>
  <c r="C138" i="16"/>
  <c r="K174" i="40"/>
  <c r="C174" i="40"/>
  <c r="B104" i="31"/>
  <c r="C173" i="40"/>
  <c r="G174" i="40"/>
  <c r="D105" i="31"/>
  <c r="G180" i="33"/>
  <c r="O174" i="40"/>
  <c r="N173" i="40"/>
  <c r="H174" i="40"/>
  <c r="M173" i="40"/>
  <c r="E173" i="40"/>
  <c r="G179" i="33"/>
  <c r="F179" i="33"/>
  <c r="B106" i="19"/>
  <c r="D173" i="40"/>
  <c r="C104" i="31"/>
  <c r="D179" i="33"/>
  <c r="L173" i="40"/>
  <c r="B179" i="33"/>
  <c r="G173" i="40"/>
  <c r="H173" i="40"/>
  <c r="E179" i="33"/>
  <c r="J173" i="40"/>
  <c r="F173" i="40"/>
  <c r="I173" i="40"/>
  <c r="C137" i="16"/>
  <c r="D137" i="16"/>
  <c r="B173" i="40"/>
  <c r="P173" i="40"/>
  <c r="Q173" i="40"/>
  <c r="R173" i="40"/>
  <c r="B137" i="16"/>
  <c r="E104" i="31"/>
  <c r="D106" i="19"/>
  <c r="K173" i="40"/>
  <c r="F174" i="40"/>
  <c r="C107" i="19"/>
  <c r="D174" i="40"/>
  <c r="B180" i="33"/>
  <c r="N174" i="40"/>
  <c r="F180" i="33"/>
  <c r="E105" i="31"/>
  <c r="E174" i="40"/>
  <c r="P175" i="40" l="1"/>
  <c r="D181" i="33"/>
  <c r="L174" i="40"/>
  <c r="C105" i="31"/>
  <c r="B138" i="16"/>
  <c r="J175" i="40"/>
  <c r="E180" i="33"/>
  <c r="G175" i="40" l="1"/>
  <c r="C175" i="40"/>
  <c r="D108" i="19"/>
  <c r="S175" i="40"/>
  <c r="K175" i="40"/>
  <c r="E175" i="40"/>
  <c r="R175" i="40"/>
  <c r="B106" i="31"/>
  <c r="H175" i="40"/>
  <c r="B139" i="16"/>
  <c r="E106" i="31"/>
  <c r="N175" i="40"/>
  <c r="F175" i="40"/>
  <c r="E181" i="33"/>
  <c r="C108" i="19"/>
  <c r="G181" i="33"/>
  <c r="C106" i="31"/>
  <c r="B175" i="40"/>
  <c r="C139" i="16"/>
  <c r="O175" i="40"/>
  <c r="B108" i="19"/>
  <c r="D139" i="16"/>
  <c r="I175" i="40"/>
  <c r="F181" i="33"/>
  <c r="L175" i="40"/>
  <c r="M175" i="40"/>
  <c r="D175" i="40"/>
  <c r="D106" i="31"/>
  <c r="Q175" i="40"/>
  <c r="C181" i="33"/>
  <c r="B181" i="33"/>
  <c r="B182" i="33" l="1"/>
  <c r="E182" i="33"/>
  <c r="F182" i="33"/>
  <c r="C108" i="31"/>
  <c r="L176" i="40"/>
  <c r="B107" i="31"/>
  <c r="M176" i="40"/>
  <c r="B140" i="16"/>
  <c r="E176" i="40"/>
  <c r="C182" i="33"/>
  <c r="B177" i="40"/>
  <c r="K177" i="40"/>
  <c r="G176" i="40"/>
  <c r="J176" i="40"/>
  <c r="C110" i="19"/>
  <c r="M177" i="40"/>
  <c r="C109" i="19"/>
  <c r="K176" i="40"/>
  <c r="D109" i="19"/>
  <c r="Q176" i="40"/>
  <c r="Q177" i="40"/>
  <c r="P176" i="40"/>
  <c r="C183" i="33"/>
  <c r="S176" i="40"/>
  <c r="E177" i="40"/>
  <c r="R176" i="40"/>
  <c r="C140" i="16"/>
  <c r="C107" i="31"/>
  <c r="D107" i="31"/>
  <c r="B110" i="19"/>
  <c r="B176" i="40"/>
  <c r="D182" i="33"/>
  <c r="F176" i="40"/>
  <c r="I177" i="40"/>
  <c r="P177" i="40"/>
  <c r="B108" i="31"/>
  <c r="G182" i="33"/>
  <c r="H176" i="40"/>
  <c r="B141" i="16"/>
  <c r="B109" i="19"/>
  <c r="I176" i="40"/>
  <c r="E183" i="33"/>
  <c r="H177" i="40"/>
  <c r="L177" i="40"/>
  <c r="R177" i="40"/>
  <c r="O176" i="40"/>
  <c r="D108" i="31"/>
  <c r="N177" i="40"/>
  <c r="D140" i="16"/>
  <c r="N176" i="40"/>
  <c r="D141" i="16"/>
  <c r="C176" i="40"/>
  <c r="E107" i="31"/>
  <c r="D176" i="40"/>
  <c r="D177" i="40"/>
  <c r="D183" i="33" l="1"/>
  <c r="B178" i="40"/>
  <c r="C177" i="40"/>
  <c r="S177" i="40"/>
  <c r="J177" i="40"/>
  <c r="F183" i="33"/>
  <c r="O177" i="40"/>
  <c r="B142" i="16"/>
  <c r="E108" i="31"/>
  <c r="C141" i="16"/>
  <c r="F177" i="40"/>
  <c r="G183" i="33"/>
  <c r="B130" i="31" l="1"/>
  <c r="G79" i="19"/>
  <c r="N210" i="40"/>
  <c r="N279" i="40"/>
  <c r="I200" i="40"/>
  <c r="C133" i="19"/>
  <c r="G130" i="31"/>
  <c r="J302" i="40"/>
  <c r="H122" i="31"/>
  <c r="L291" i="40"/>
  <c r="H77" i="31"/>
  <c r="D178" i="40"/>
  <c r="O274" i="40"/>
  <c r="G314" i="33"/>
  <c r="B244" i="33"/>
  <c r="B155" i="19"/>
  <c r="M241" i="40"/>
  <c r="J113" i="31"/>
  <c r="F140" i="16"/>
  <c r="H90" i="19"/>
  <c r="R271" i="40"/>
  <c r="H111" i="31"/>
  <c r="D138" i="19"/>
  <c r="E315" i="40"/>
  <c r="B116" i="19"/>
  <c r="G143" i="31"/>
  <c r="I301" i="40"/>
  <c r="H82" i="19"/>
  <c r="R294" i="40"/>
  <c r="K230" i="40"/>
  <c r="F286" i="40"/>
  <c r="G109" i="31"/>
  <c r="N188" i="40"/>
  <c r="I271" i="40"/>
  <c r="K209" i="40"/>
  <c r="O255" i="40"/>
  <c r="B276" i="33"/>
  <c r="K207" i="40"/>
  <c r="D279" i="33"/>
  <c r="H84" i="19"/>
  <c r="C263" i="33"/>
  <c r="K283" i="40"/>
  <c r="Q296" i="40"/>
  <c r="I184" i="40"/>
  <c r="E135" i="31"/>
  <c r="H106" i="31"/>
  <c r="G112" i="31"/>
  <c r="C252" i="33"/>
  <c r="D210" i="33"/>
  <c r="M264" i="40"/>
  <c r="C237" i="40"/>
  <c r="B314" i="40"/>
  <c r="J201" i="40"/>
  <c r="B239" i="40"/>
  <c r="E273" i="40"/>
  <c r="D157" i="16"/>
  <c r="G224" i="33"/>
  <c r="O276" i="40"/>
  <c r="D163" i="16"/>
  <c r="R299" i="40"/>
  <c r="C302" i="40"/>
  <c r="F316" i="33"/>
  <c r="E131" i="31"/>
  <c r="L181" i="40"/>
  <c r="F222" i="40"/>
  <c r="F280" i="40"/>
  <c r="S210" i="40"/>
  <c r="S318" i="40"/>
  <c r="I312" i="40"/>
  <c r="F305" i="33"/>
  <c r="D115" i="31"/>
  <c r="Q260" i="40"/>
  <c r="M195" i="40"/>
  <c r="N185" i="40"/>
  <c r="F117" i="16"/>
  <c r="E201" i="33"/>
  <c r="I250" i="40"/>
  <c r="H81" i="19"/>
  <c r="B152" i="16"/>
  <c r="F113" i="19"/>
  <c r="E274" i="40"/>
  <c r="G162" i="16"/>
  <c r="B137" i="31"/>
  <c r="F77" i="19"/>
  <c r="H112" i="31"/>
  <c r="Q219" i="40"/>
  <c r="B145" i="16"/>
  <c r="G77" i="19"/>
  <c r="B238" i="40"/>
  <c r="H98" i="16"/>
  <c r="G299" i="40"/>
  <c r="P216" i="40"/>
  <c r="H89" i="19"/>
  <c r="F141" i="19"/>
  <c r="D261" i="40"/>
  <c r="C163" i="16"/>
  <c r="F119" i="19"/>
  <c r="S242" i="40"/>
  <c r="S178" i="40"/>
  <c r="G83" i="31"/>
  <c r="G289" i="40"/>
  <c r="D228" i="33"/>
  <c r="J278" i="40"/>
  <c r="F282" i="40"/>
  <c r="I218" i="40"/>
  <c r="D195" i="33"/>
  <c r="R272" i="40"/>
  <c r="G117" i="31"/>
  <c r="G112" i="19"/>
  <c r="H118" i="16"/>
  <c r="I193" i="40"/>
  <c r="B153" i="16"/>
  <c r="H130" i="31"/>
  <c r="G107" i="16"/>
  <c r="I210" i="40"/>
  <c r="I226" i="40"/>
  <c r="O183" i="40"/>
  <c r="D215" i="33"/>
  <c r="F90" i="16"/>
  <c r="H107" i="31"/>
  <c r="J309" i="40"/>
  <c r="B166" i="16"/>
  <c r="H136" i="31"/>
  <c r="H95" i="16"/>
  <c r="G260" i="40"/>
  <c r="K310" i="40"/>
  <c r="M315" i="40"/>
  <c r="M219" i="40"/>
  <c r="K256" i="40"/>
  <c r="H131" i="19"/>
  <c r="B278" i="33"/>
  <c r="R197" i="40"/>
  <c r="D234" i="40"/>
  <c r="G251" i="40"/>
  <c r="B202" i="40"/>
  <c r="S262" i="40"/>
  <c r="L241" i="40"/>
  <c r="G102" i="31"/>
  <c r="D256" i="40"/>
  <c r="B280" i="33"/>
  <c r="J86" i="31"/>
  <c r="C280" i="40"/>
  <c r="H100" i="16"/>
  <c r="H85" i="31"/>
  <c r="E242" i="40"/>
  <c r="G145" i="19"/>
  <c r="J306" i="40"/>
  <c r="H124" i="31"/>
  <c r="E276" i="33"/>
  <c r="D170" i="16"/>
  <c r="G295" i="40"/>
  <c r="I196" i="40"/>
  <c r="C304" i="33"/>
  <c r="B123" i="19"/>
  <c r="G194" i="40"/>
  <c r="G214" i="40"/>
  <c r="O272" i="40"/>
  <c r="G234" i="33"/>
  <c r="D130" i="19"/>
  <c r="G297" i="33"/>
  <c r="L298" i="40"/>
  <c r="L276" i="40"/>
  <c r="H200" i="40"/>
  <c r="F226" i="33"/>
  <c r="L254" i="40"/>
  <c r="L204" i="40"/>
  <c r="L180" i="40"/>
  <c r="G208" i="33"/>
  <c r="S192" i="40"/>
  <c r="E198" i="33"/>
  <c r="D160" i="16"/>
  <c r="G115" i="31"/>
  <c r="B290" i="40"/>
  <c r="L185" i="40"/>
  <c r="B145" i="31"/>
  <c r="J128" i="31"/>
  <c r="M202" i="40"/>
  <c r="E289" i="40"/>
  <c r="K178" i="40"/>
  <c r="P308" i="40"/>
  <c r="D131" i="19"/>
  <c r="I307" i="40"/>
  <c r="N212" i="40"/>
  <c r="B234" i="33"/>
  <c r="G119" i="16"/>
  <c r="M190" i="40"/>
  <c r="B188" i="33"/>
  <c r="R206" i="40"/>
  <c r="C170" i="16"/>
  <c r="S250" i="40"/>
  <c r="N283" i="40"/>
  <c r="M196" i="40"/>
  <c r="O313" i="40"/>
  <c r="J283" i="40"/>
  <c r="C240" i="40"/>
  <c r="O202" i="40"/>
  <c r="J94" i="31"/>
  <c r="F104" i="16"/>
  <c r="H126" i="19"/>
  <c r="O281" i="40"/>
  <c r="K218" i="40"/>
  <c r="B214" i="33"/>
  <c r="Q225" i="40"/>
  <c r="E258" i="40"/>
  <c r="G188" i="33"/>
  <c r="G240" i="33"/>
  <c r="G180" i="40"/>
  <c r="H108" i="19"/>
  <c r="F244" i="33"/>
  <c r="L303" i="40"/>
  <c r="J219" i="40"/>
  <c r="E233" i="33"/>
  <c r="H122" i="19"/>
  <c r="C142" i="31"/>
  <c r="H101" i="19"/>
  <c r="G201" i="40"/>
  <c r="B142" i="19"/>
  <c r="D224" i="33"/>
  <c r="H213" i="40"/>
  <c r="O241" i="40"/>
  <c r="N286" i="40"/>
  <c r="Q188" i="40"/>
  <c r="H144" i="16"/>
  <c r="H128" i="19"/>
  <c r="H81" i="16"/>
  <c r="F304" i="33"/>
  <c r="I240" i="40"/>
  <c r="C207" i="40"/>
  <c r="G315" i="40"/>
  <c r="G78" i="31"/>
  <c r="M256" i="40"/>
  <c r="Q198" i="40"/>
  <c r="F156" i="16"/>
  <c r="F238" i="33"/>
  <c r="C210" i="40"/>
  <c r="E220" i="33"/>
  <c r="O212" i="40"/>
  <c r="R257" i="40"/>
  <c r="F238" i="40"/>
  <c r="C321" i="33"/>
  <c r="K250" i="40"/>
  <c r="L211" i="40"/>
  <c r="I98" i="31"/>
  <c r="C263" i="40"/>
  <c r="G127" i="19"/>
  <c r="M225" i="40"/>
  <c r="D179" i="40"/>
  <c r="R193" i="40"/>
  <c r="H218" i="40"/>
  <c r="C204" i="33"/>
  <c r="K187" i="40"/>
  <c r="E202" i="40"/>
  <c r="G282" i="33"/>
  <c r="B191" i="33"/>
  <c r="F279" i="33"/>
  <c r="G125" i="19"/>
  <c r="G229" i="40"/>
  <c r="J89" i="31"/>
  <c r="D219" i="40"/>
  <c r="E240" i="40"/>
  <c r="E262" i="40"/>
  <c r="J237" i="40"/>
  <c r="F120" i="16"/>
  <c r="D313" i="33"/>
  <c r="G107" i="19"/>
  <c r="E123" i="31"/>
  <c r="M310" i="40"/>
  <c r="B228" i="40"/>
  <c r="H112" i="16"/>
  <c r="F249" i="33"/>
  <c r="C188" i="33"/>
  <c r="F297" i="40"/>
  <c r="I208" i="40"/>
  <c r="G140" i="31"/>
  <c r="M277" i="40"/>
  <c r="C219" i="40"/>
  <c r="H144" i="31"/>
  <c r="E299" i="40"/>
  <c r="C133" i="31"/>
  <c r="P189" i="40"/>
  <c r="D252" i="40"/>
  <c r="P222" i="40"/>
  <c r="O182" i="40"/>
  <c r="I246" i="40"/>
  <c r="O230" i="40"/>
  <c r="L285" i="40"/>
  <c r="I139" i="31"/>
  <c r="E187" i="33"/>
  <c r="G98" i="19"/>
  <c r="H84" i="16"/>
  <c r="F228" i="33"/>
  <c r="F251" i="33"/>
  <c r="B219" i="40"/>
  <c r="F94" i="19"/>
  <c r="D147" i="16"/>
  <c r="F276" i="33"/>
  <c r="F303" i="33"/>
  <c r="D202" i="33"/>
  <c r="G120" i="19"/>
  <c r="P249" i="40"/>
  <c r="I230" i="40"/>
  <c r="I79" i="31"/>
  <c r="C154" i="16"/>
  <c r="B170" i="16"/>
  <c r="H142" i="31"/>
  <c r="G105" i="16"/>
  <c r="H318" i="40"/>
  <c r="S245" i="40"/>
  <c r="R247" i="40"/>
  <c r="K291" i="40"/>
  <c r="F287" i="40"/>
  <c r="J246" i="40"/>
  <c r="F111" i="19"/>
  <c r="E206" i="33"/>
  <c r="H134" i="19"/>
  <c r="L274" i="40"/>
  <c r="C120" i="19"/>
  <c r="O278" i="40"/>
  <c r="G308" i="40"/>
  <c r="G198" i="40"/>
  <c r="E203" i="40"/>
  <c r="C233" i="40"/>
  <c r="C147" i="16"/>
  <c r="H79" i="19"/>
  <c r="M305" i="40"/>
  <c r="I212" i="40"/>
  <c r="Q228" i="40"/>
  <c r="H205" i="40"/>
  <c r="G79" i="31"/>
  <c r="F83" i="16"/>
  <c r="O307" i="40"/>
  <c r="J136" i="31"/>
  <c r="S206" i="40"/>
  <c r="G204" i="40"/>
  <c r="D277" i="33"/>
  <c r="C111" i="19"/>
  <c r="C316" i="40"/>
  <c r="L252" i="40"/>
  <c r="E251" i="33"/>
  <c r="I198" i="40"/>
  <c r="G275" i="40"/>
  <c r="L230" i="40"/>
  <c r="F196" i="33"/>
  <c r="G190" i="33"/>
  <c r="G187" i="40"/>
  <c r="G135" i="19"/>
  <c r="Q289" i="40"/>
  <c r="C276" i="33"/>
  <c r="Q236" i="40"/>
  <c r="O306" i="40"/>
  <c r="G145" i="31"/>
  <c r="J275" i="40"/>
  <c r="N209" i="40"/>
  <c r="O243" i="40"/>
  <c r="H90" i="31"/>
  <c r="L315" i="40"/>
  <c r="I232" i="40"/>
  <c r="I103" i="31"/>
  <c r="D138" i="31"/>
  <c r="I294" i="40"/>
  <c r="K229" i="40"/>
  <c r="E209" i="33"/>
  <c r="R295" i="40"/>
  <c r="L295" i="40"/>
  <c r="H116" i="16"/>
  <c r="F213" i="40"/>
  <c r="F197" i="40"/>
  <c r="C236" i="33"/>
  <c r="D191" i="40"/>
  <c r="F282" i="33"/>
  <c r="F208" i="40"/>
  <c r="G130" i="19"/>
  <c r="H101" i="31"/>
  <c r="G316" i="33"/>
  <c r="B204" i="40"/>
  <c r="D190" i="33"/>
  <c r="D187" i="33"/>
  <c r="K234" i="40"/>
  <c r="B217" i="33"/>
  <c r="E255" i="40"/>
  <c r="R285" i="40"/>
  <c r="G222" i="40"/>
  <c r="H303" i="40"/>
  <c r="E120" i="31"/>
  <c r="R195" i="40"/>
  <c r="M261" i="40"/>
  <c r="I83" i="31"/>
  <c r="O245" i="40"/>
  <c r="H183" i="40"/>
  <c r="B146" i="16"/>
  <c r="G216" i="33"/>
  <c r="F258" i="40"/>
  <c r="H306" i="40"/>
  <c r="F208" i="33"/>
  <c r="G271" i="33"/>
  <c r="D284" i="33"/>
  <c r="N275" i="40"/>
  <c r="D315" i="40"/>
  <c r="J115" i="31"/>
  <c r="C203" i="40"/>
  <c r="D274" i="40"/>
  <c r="O298" i="40"/>
  <c r="I138" i="31"/>
  <c r="E217" i="33"/>
  <c r="M259" i="40"/>
  <c r="H190" i="40"/>
  <c r="B221" i="40"/>
  <c r="L310" i="40"/>
  <c r="H99" i="19"/>
  <c r="C290" i="33"/>
  <c r="L300" i="40"/>
  <c r="D245" i="40"/>
  <c r="F107" i="19"/>
  <c r="D321" i="33"/>
  <c r="R297" i="40"/>
  <c r="S310" i="40"/>
  <c r="D269" i="40"/>
  <c r="L290" i="40"/>
  <c r="E321" i="33"/>
  <c r="H211" i="40"/>
  <c r="E277" i="33"/>
  <c r="F314" i="33"/>
  <c r="E219" i="33"/>
  <c r="O235" i="40"/>
  <c r="N255" i="40"/>
  <c r="F234" i="33"/>
  <c r="G245" i="40"/>
  <c r="G269" i="40"/>
  <c r="L238" i="40"/>
  <c r="F265" i="40"/>
  <c r="F108" i="16"/>
  <c r="F275" i="33"/>
  <c r="E314" i="40"/>
  <c r="C313" i="40"/>
  <c r="P217" i="40"/>
  <c r="F285" i="33"/>
  <c r="G99" i="19"/>
  <c r="F189" i="33"/>
  <c r="F295" i="33"/>
  <c r="S309" i="40"/>
  <c r="G201" i="33"/>
  <c r="G291" i="33"/>
  <c r="I254" i="40"/>
  <c r="C305" i="40"/>
  <c r="C320" i="33"/>
  <c r="H86" i="16"/>
  <c r="M209" i="40"/>
  <c r="E225" i="33"/>
  <c r="L305" i="40"/>
  <c r="E240" i="33"/>
  <c r="F253" i="40"/>
  <c r="C193" i="33"/>
  <c r="P290" i="40"/>
  <c r="G112" i="16"/>
  <c r="R276" i="40"/>
  <c r="C264" i="33"/>
  <c r="D301" i="33"/>
  <c r="F272" i="40"/>
  <c r="C266" i="33"/>
  <c r="G136" i="16"/>
  <c r="P296" i="40"/>
  <c r="E236" i="33"/>
  <c r="C178" i="40"/>
  <c r="P264" i="40"/>
  <c r="D226" i="40"/>
  <c r="B223" i="40"/>
  <c r="D238" i="33"/>
  <c r="G293" i="33"/>
  <c r="C192" i="33"/>
  <c r="R237" i="40"/>
  <c r="B125" i="31"/>
  <c r="F89" i="19"/>
  <c r="H109" i="16"/>
  <c r="D306" i="40"/>
  <c r="D316" i="40"/>
  <c r="D153" i="16"/>
  <c r="I249" i="40"/>
  <c r="N311" i="40"/>
  <c r="C190" i="40"/>
  <c r="D247" i="33"/>
  <c r="E205" i="33"/>
  <c r="M272" i="40"/>
  <c r="D206" i="40"/>
  <c r="H102" i="19"/>
  <c r="H121" i="19"/>
  <c r="G86" i="31"/>
  <c r="H180" i="40"/>
  <c r="H259" i="40"/>
  <c r="S199" i="40"/>
  <c r="C181" i="40"/>
  <c r="C228" i="33"/>
  <c r="H121" i="31"/>
  <c r="Q178" i="40"/>
  <c r="D211" i="40"/>
  <c r="D229" i="40"/>
  <c r="H179" i="40"/>
  <c r="M179" i="40"/>
  <c r="F225" i="33"/>
  <c r="L217" i="40"/>
  <c r="N261" i="40"/>
  <c r="H315" i="40"/>
  <c r="C300" i="33"/>
  <c r="S224" i="40"/>
  <c r="D254" i="40"/>
  <c r="B186" i="40"/>
  <c r="B228" i="33"/>
  <c r="B298" i="40"/>
  <c r="F125" i="19"/>
  <c r="G143" i="16"/>
  <c r="O250" i="40"/>
  <c r="D114" i="19"/>
  <c r="S180" i="40"/>
  <c r="H224" i="40"/>
  <c r="F293" i="33"/>
  <c r="R261" i="40"/>
  <c r="L282" i="40"/>
  <c r="R235" i="40"/>
  <c r="D113" i="19"/>
  <c r="P194" i="40"/>
  <c r="J238" i="40"/>
  <c r="D290" i="33"/>
  <c r="G83" i="19"/>
  <c r="H185" i="40"/>
  <c r="B129" i="19"/>
  <c r="Q309" i="40"/>
  <c r="C246" i="40"/>
  <c r="C257" i="40"/>
  <c r="C234" i="33"/>
  <c r="F315" i="33"/>
  <c r="R186" i="40"/>
  <c r="G94" i="16"/>
  <c r="F115" i="16"/>
  <c r="D216" i="40"/>
  <c r="D143" i="31"/>
  <c r="P201" i="40"/>
  <c r="O211" i="40"/>
  <c r="G221" i="33"/>
  <c r="G238" i="40"/>
  <c r="B304" i="40"/>
  <c r="M222" i="40"/>
  <c r="D325" i="33"/>
  <c r="J312" i="40"/>
  <c r="E202" i="33"/>
  <c r="E322" i="33"/>
  <c r="F232" i="40"/>
  <c r="B231" i="40"/>
  <c r="G278" i="40"/>
  <c r="H134" i="16"/>
  <c r="H105" i="16"/>
  <c r="E311" i="40"/>
  <c r="F194" i="40"/>
  <c r="J122" i="31"/>
  <c r="D135" i="31"/>
  <c r="B197" i="40"/>
  <c r="F121" i="16"/>
  <c r="G136" i="19"/>
  <c r="F182" i="40"/>
  <c r="G139" i="31"/>
  <c r="F189" i="40"/>
  <c r="D231" i="40"/>
  <c r="F314" i="40"/>
  <c r="G222" i="33"/>
  <c r="B198" i="40"/>
  <c r="B197" i="33"/>
  <c r="F317" i="40"/>
  <c r="B279" i="33"/>
  <c r="C301" i="33"/>
  <c r="P230" i="40"/>
  <c r="O258" i="40"/>
  <c r="I205" i="40"/>
  <c r="F126" i="19"/>
  <c r="G224" i="40"/>
  <c r="K244" i="40"/>
  <c r="R182" i="40"/>
  <c r="B229" i="40"/>
  <c r="C165" i="16"/>
  <c r="D154" i="19"/>
  <c r="P253" i="40"/>
  <c r="S226" i="40"/>
  <c r="B210" i="40"/>
  <c r="Q211" i="40"/>
  <c r="S249" i="40"/>
  <c r="J285" i="40"/>
  <c r="C140" i="19"/>
  <c r="E207" i="40"/>
  <c r="H133" i="19"/>
  <c r="F305" i="40"/>
  <c r="D137" i="19"/>
  <c r="E242" i="33"/>
  <c r="D305" i="33"/>
  <c r="E290" i="40"/>
  <c r="H113" i="19"/>
  <c r="L207" i="40"/>
  <c r="Q318" i="40"/>
  <c r="G83" i="16"/>
  <c r="G301" i="33"/>
  <c r="C261" i="33"/>
  <c r="G125" i="31"/>
  <c r="Q231" i="40"/>
  <c r="G95" i="16"/>
  <c r="F210" i="33"/>
  <c r="F240" i="40"/>
  <c r="C269" i="33"/>
  <c r="Q199" i="40"/>
  <c r="F132" i="19"/>
  <c r="C253" i="33"/>
  <c r="S314" i="40"/>
  <c r="E254" i="40"/>
  <c r="J258" i="40"/>
  <c r="E254" i="33"/>
  <c r="C265" i="33"/>
  <c r="E302" i="40"/>
  <c r="C123" i="31"/>
  <c r="M230" i="40"/>
  <c r="O291" i="40"/>
  <c r="J231" i="40"/>
  <c r="S280" i="40"/>
  <c r="I144" i="31"/>
  <c r="I97" i="31"/>
  <c r="F212" i="40"/>
  <c r="O240" i="40"/>
  <c r="H265" i="40"/>
  <c r="I105" i="31"/>
  <c r="E184" i="40"/>
  <c r="H279" i="40"/>
  <c r="C287" i="40"/>
  <c r="H78" i="16"/>
  <c r="H96" i="31"/>
  <c r="F290" i="40"/>
  <c r="I211" i="40"/>
  <c r="E251" i="40"/>
  <c r="D129" i="19"/>
  <c r="D322" i="33"/>
  <c r="R277" i="40"/>
  <c r="F198" i="33"/>
  <c r="C248" i="33"/>
  <c r="D284" i="40"/>
  <c r="G129" i="16"/>
  <c r="D126" i="19"/>
  <c r="F211" i="33"/>
  <c r="E197" i="40"/>
  <c r="F227" i="33"/>
  <c r="K219" i="40"/>
  <c r="C214" i="33"/>
  <c r="G109" i="19"/>
  <c r="E133" i="31"/>
  <c r="P218" i="40"/>
  <c r="S238" i="40"/>
  <c r="R242" i="40"/>
  <c r="B267" i="33"/>
  <c r="B222" i="40"/>
  <c r="J196" i="40"/>
  <c r="J218" i="40"/>
  <c r="C279" i="33"/>
  <c r="H121" i="16"/>
  <c r="G258" i="33"/>
  <c r="F276" i="40"/>
  <c r="D237" i="40"/>
  <c r="M265" i="40"/>
  <c r="D150" i="19"/>
  <c r="J105" i="31"/>
  <c r="E194" i="33"/>
  <c r="E283" i="40"/>
  <c r="B250" i="33"/>
  <c r="F145" i="16"/>
  <c r="C212" i="40"/>
  <c r="G323" i="33"/>
  <c r="E248" i="33"/>
  <c r="F230" i="40"/>
  <c r="K194" i="40"/>
  <c r="E245" i="40"/>
  <c r="C209" i="33"/>
  <c r="K182" i="40"/>
  <c r="F252" i="33"/>
  <c r="J84" i="31"/>
  <c r="S257" i="40"/>
  <c r="G213" i="40"/>
  <c r="C262" i="40"/>
  <c r="B226" i="40"/>
  <c r="L313" i="40"/>
  <c r="G289" i="33"/>
  <c r="M295" i="40"/>
  <c r="G85" i="31"/>
  <c r="K179" i="40"/>
  <c r="S211" i="40"/>
  <c r="C116" i="19"/>
  <c r="C285" i="40"/>
  <c r="Q261" i="40"/>
  <c r="Q299" i="40"/>
  <c r="D259" i="33"/>
  <c r="B227" i="40"/>
  <c r="I309" i="40"/>
  <c r="D218" i="33"/>
  <c r="G106" i="19"/>
  <c r="D209" i="40"/>
  <c r="C303" i="33"/>
  <c r="G118" i="31"/>
  <c r="N271" i="40"/>
  <c r="R229" i="40"/>
  <c r="H188" i="40"/>
  <c r="E241" i="40"/>
  <c r="G85" i="19"/>
  <c r="O283" i="40"/>
  <c r="R248" i="40"/>
  <c r="C159" i="16"/>
  <c r="E191" i="33"/>
  <c r="H107" i="16"/>
  <c r="L308" i="40"/>
  <c r="G113" i="16"/>
  <c r="B327" i="33"/>
  <c r="D292" i="40"/>
  <c r="G326" i="33"/>
  <c r="D233" i="40"/>
  <c r="H186" i="40"/>
  <c r="B194" i="33"/>
  <c r="G144" i="16"/>
  <c r="O215" i="40"/>
  <c r="G111" i="31"/>
  <c r="D195" i="40"/>
  <c r="N291" i="40"/>
  <c r="G204" i="33"/>
  <c r="R311" i="40"/>
  <c r="D132" i="31"/>
  <c r="C278" i="33"/>
  <c r="O275" i="40"/>
  <c r="H164" i="16"/>
  <c r="C264" i="40"/>
  <c r="B237" i="40"/>
  <c r="H90" i="16"/>
  <c r="G132" i="31"/>
  <c r="D236" i="40"/>
  <c r="R204" i="40"/>
  <c r="B184" i="40"/>
  <c r="B315" i="33"/>
  <c r="E282" i="40"/>
  <c r="G273" i="33"/>
  <c r="F318" i="33"/>
  <c r="E325" i="33"/>
  <c r="G156" i="16"/>
  <c r="C182" i="40"/>
  <c r="E197" i="33"/>
  <c r="B154" i="16"/>
  <c r="Q239" i="40"/>
  <c r="F203" i="33"/>
  <c r="I178" i="40"/>
  <c r="B261" i="33"/>
  <c r="F197" i="33"/>
  <c r="L279" i="40"/>
  <c r="P198" i="40"/>
  <c r="K270" i="40"/>
  <c r="M293" i="40"/>
  <c r="D112" i="31"/>
  <c r="G89" i="19"/>
  <c r="F179" i="40"/>
  <c r="B125" i="19"/>
  <c r="B187" i="33"/>
  <c r="P181" i="40"/>
  <c r="Q226" i="40"/>
  <c r="K217" i="40"/>
  <c r="Q215" i="40"/>
  <c r="O227" i="40"/>
  <c r="F183" i="40"/>
  <c r="O201" i="40"/>
  <c r="N245" i="40"/>
  <c r="M214" i="40"/>
  <c r="R203" i="40"/>
  <c r="C262" i="33"/>
  <c r="K255" i="40"/>
  <c r="D119" i="19"/>
  <c r="K264" i="40"/>
  <c r="N216" i="40"/>
  <c r="K188" i="40"/>
  <c r="G126" i="16"/>
  <c r="P229" i="40"/>
  <c r="E115" i="31"/>
  <c r="M210" i="40"/>
  <c r="G92" i="19"/>
  <c r="J189" i="40"/>
  <c r="O197" i="40"/>
  <c r="K260" i="40"/>
  <c r="E110" i="31"/>
  <c r="N277" i="40"/>
  <c r="D135" i="19"/>
  <c r="F98" i="19"/>
  <c r="D298" i="33"/>
  <c r="E259" i="33"/>
  <c r="K196" i="40"/>
  <c r="G133" i="19"/>
  <c r="S294" i="40"/>
  <c r="I304" i="40"/>
  <c r="D196" i="40"/>
  <c r="I91" i="31"/>
  <c r="H212" i="40"/>
  <c r="B206" i="33"/>
  <c r="E269" i="40"/>
  <c r="D264" i="33"/>
  <c r="R184" i="40"/>
  <c r="C224" i="40"/>
  <c r="E111" i="31"/>
  <c r="S205" i="40"/>
  <c r="H141" i="31"/>
  <c r="G257" i="40"/>
  <c r="J199" i="40"/>
  <c r="F134" i="19"/>
  <c r="C138" i="19"/>
  <c r="N304" i="40"/>
  <c r="G81" i="19"/>
  <c r="I99" i="31"/>
  <c r="S227" i="40"/>
  <c r="B309" i="40"/>
  <c r="B235" i="33"/>
  <c r="E275" i="33"/>
  <c r="M307" i="40"/>
  <c r="K313" i="40"/>
  <c r="B117" i="19"/>
  <c r="G302" i="33"/>
  <c r="E190" i="33"/>
  <c r="N292" i="40"/>
  <c r="S228" i="40"/>
  <c r="G90" i="19"/>
  <c r="B144" i="19"/>
  <c r="G140" i="16"/>
  <c r="E268" i="33"/>
  <c r="G184" i="40"/>
  <c r="H131" i="16"/>
  <c r="B171" i="16"/>
  <c r="P199" i="40"/>
  <c r="E196" i="40"/>
  <c r="J139" i="31"/>
  <c r="H89" i="31"/>
  <c r="H134" i="31"/>
  <c r="F240" i="33"/>
  <c r="I313" i="40"/>
  <c r="E310" i="40"/>
  <c r="F277" i="40"/>
  <c r="F284" i="33"/>
  <c r="D288" i="40"/>
  <c r="S191" i="40"/>
  <c r="H166" i="16"/>
  <c r="J311" i="40"/>
  <c r="R225" i="40"/>
  <c r="B137" i="19"/>
  <c r="H106" i="19"/>
  <c r="G290" i="33"/>
  <c r="B163" i="16"/>
  <c r="C135" i="31"/>
  <c r="G246" i="40"/>
  <c r="E119" i="31"/>
  <c r="H285" i="40"/>
  <c r="E233" i="40"/>
  <c r="D300" i="40"/>
  <c r="S186" i="40"/>
  <c r="E247" i="33"/>
  <c r="N220" i="40"/>
  <c r="H160" i="16"/>
  <c r="C199" i="33"/>
  <c r="E276" i="40"/>
  <c r="I124" i="31"/>
  <c r="H239" i="40"/>
  <c r="D111" i="31"/>
  <c r="H115" i="31"/>
  <c r="Q246" i="40"/>
  <c r="C311" i="40"/>
  <c r="B286" i="40"/>
  <c r="B109" i="31"/>
  <c r="C184" i="33"/>
  <c r="B117" i="31"/>
  <c r="G202" i="33"/>
  <c r="D123" i="19"/>
  <c r="K199" i="40"/>
  <c r="N206" i="40"/>
  <c r="E190" i="40"/>
  <c r="R199" i="40"/>
  <c r="C188" i="40"/>
  <c r="D124" i="31"/>
  <c r="O221" i="40"/>
  <c r="Q230" i="40"/>
  <c r="C240" i="33"/>
  <c r="B121" i="19"/>
  <c r="F256" i="40"/>
  <c r="N224" i="40"/>
  <c r="J211" i="40"/>
  <c r="M213" i="40"/>
  <c r="P191" i="40"/>
  <c r="M269" i="40"/>
  <c r="G284" i="33"/>
  <c r="G220" i="33"/>
  <c r="K248" i="40"/>
  <c r="G161" i="16"/>
  <c r="F262" i="33"/>
  <c r="E290" i="33"/>
  <c r="B151" i="19"/>
  <c r="F279" i="40"/>
  <c r="C114" i="19"/>
  <c r="I191" i="40"/>
  <c r="S295" i="40"/>
  <c r="I241" i="40"/>
  <c r="M242" i="40"/>
  <c r="N193" i="40"/>
  <c r="H92" i="31"/>
  <c r="N281" i="40"/>
  <c r="D290" i="40"/>
  <c r="C230" i="40"/>
  <c r="N211" i="40"/>
  <c r="S301" i="40"/>
  <c r="L264" i="40"/>
  <c r="C124" i="31"/>
  <c r="P285" i="40"/>
  <c r="J142" i="31"/>
  <c r="G88" i="31"/>
  <c r="R243" i="40"/>
  <c r="N298" i="40"/>
  <c r="D232" i="33"/>
  <c r="H104" i="16"/>
  <c r="D202" i="40"/>
  <c r="P240" i="40"/>
  <c r="P184" i="40"/>
  <c r="F247" i="40"/>
  <c r="H286" i="40"/>
  <c r="F299" i="33"/>
  <c r="E183" i="40"/>
  <c r="D292" i="33"/>
  <c r="B240" i="33"/>
  <c r="K305" i="40"/>
  <c r="R223" i="40"/>
  <c r="C250" i="33"/>
  <c r="P274" i="40"/>
  <c r="R281" i="40"/>
  <c r="P291" i="40"/>
  <c r="F223" i="33"/>
  <c r="S293" i="40"/>
  <c r="P233" i="40"/>
  <c r="M194" i="40"/>
  <c r="O189" i="40"/>
  <c r="J225" i="40"/>
  <c r="D282" i="33"/>
  <c r="F215" i="40"/>
  <c r="B201" i="33"/>
  <c r="G213" i="33"/>
  <c r="F317" i="33"/>
  <c r="D296" i="33"/>
  <c r="G142" i="31"/>
  <c r="P245" i="40"/>
  <c r="I244" i="40"/>
  <c r="R198" i="40"/>
  <c r="N178" i="40"/>
  <c r="D143" i="16"/>
  <c r="M197" i="40"/>
  <c r="E112" i="31"/>
  <c r="B120" i="19"/>
  <c r="D144" i="16"/>
  <c r="F190" i="33"/>
  <c r="G226" i="33"/>
  <c r="F248" i="40"/>
  <c r="N236" i="40"/>
  <c r="F114" i="16"/>
  <c r="F106" i="16"/>
  <c r="J182" i="40"/>
  <c r="J263" i="40"/>
  <c r="G235" i="40"/>
  <c r="P260" i="40"/>
  <c r="E184" i="33"/>
  <c r="J290" i="40"/>
  <c r="F274" i="33"/>
  <c r="I287" i="40"/>
  <c r="E186" i="40"/>
  <c r="G122" i="19"/>
  <c r="L284" i="40"/>
  <c r="D126" i="31"/>
  <c r="K297" i="40"/>
  <c r="E260" i="40"/>
  <c r="E200" i="40"/>
  <c r="F110" i="16"/>
  <c r="K276" i="40"/>
  <c r="H264" i="40"/>
  <c r="D236" i="33"/>
  <c r="H146" i="16"/>
  <c r="O263" i="40"/>
  <c r="E178" i="40"/>
  <c r="E221" i="40"/>
  <c r="J104" i="31"/>
  <c r="C197" i="40"/>
  <c r="L198" i="40"/>
  <c r="S207" i="40"/>
  <c r="J143" i="31"/>
  <c r="C113" i="19"/>
  <c r="S197" i="40"/>
  <c r="B319" i="33"/>
  <c r="L213" i="40"/>
  <c r="D265" i="40"/>
  <c r="H204" i="40"/>
  <c r="Q179" i="40"/>
  <c r="E208" i="33"/>
  <c r="C206" i="33"/>
  <c r="S234" i="40"/>
  <c r="B152" i="19"/>
  <c r="Q181" i="40"/>
  <c r="H263" i="40"/>
  <c r="K206" i="40"/>
  <c r="C205" i="40"/>
  <c r="G306" i="40"/>
  <c r="H220" i="40"/>
  <c r="S299" i="40"/>
  <c r="G327" i="33"/>
  <c r="B326" i="33"/>
  <c r="G253" i="33"/>
  <c r="H215" i="40"/>
  <c r="G103" i="16"/>
  <c r="H112" i="19"/>
  <c r="H116" i="19"/>
  <c r="J144" i="31"/>
  <c r="H214" i="40"/>
  <c r="C126" i="19"/>
  <c r="I84" i="31"/>
  <c r="C318" i="40"/>
  <c r="R233" i="40"/>
  <c r="C258" i="40"/>
  <c r="C145" i="31"/>
  <c r="F103" i="16"/>
  <c r="I293" i="40"/>
  <c r="B219" i="33"/>
  <c r="B128" i="19"/>
  <c r="F122" i="16"/>
  <c r="K281" i="40"/>
  <c r="H129" i="16"/>
  <c r="L197" i="40"/>
  <c r="C235" i="33"/>
  <c r="R236" i="40"/>
  <c r="E270" i="33"/>
  <c r="J108" i="31"/>
  <c r="G99" i="31"/>
  <c r="D133" i="19"/>
  <c r="H88" i="19"/>
  <c r="B223" i="33"/>
  <c r="G241" i="40"/>
  <c r="Q308" i="40"/>
  <c r="C194" i="40"/>
  <c r="H158" i="16"/>
  <c r="G256" i="33"/>
  <c r="H290" i="40"/>
  <c r="F299" i="40"/>
  <c r="I298" i="40"/>
  <c r="F304" i="40"/>
  <c r="K223" i="40"/>
  <c r="E255" i="33"/>
  <c r="K314" i="40"/>
  <c r="G136" i="31"/>
  <c r="H302" i="40"/>
  <c r="G246" i="33"/>
  <c r="H155" i="16"/>
  <c r="G298" i="33"/>
  <c r="S221" i="40"/>
  <c r="G128" i="31"/>
  <c r="B251" i="33"/>
  <c r="J279" i="40"/>
  <c r="N197" i="40"/>
  <c r="O209" i="40"/>
  <c r="G184" i="33"/>
  <c r="D132" i="19"/>
  <c r="G209" i="33"/>
  <c r="F81" i="19"/>
  <c r="G261" i="33"/>
  <c r="P248" i="40"/>
  <c r="F306" i="33"/>
  <c r="C282" i="33"/>
  <c r="G121" i="31"/>
  <c r="E222" i="33"/>
  <c r="D239" i="33"/>
  <c r="D217" i="33"/>
  <c r="L251" i="40"/>
  <c r="D134" i="19"/>
  <c r="B192" i="40"/>
  <c r="F127" i="16"/>
  <c r="B133" i="19"/>
  <c r="E218" i="40"/>
  <c r="E185" i="33"/>
  <c r="D184" i="33"/>
  <c r="L201" i="40"/>
  <c r="H95" i="19"/>
  <c r="F180" i="40"/>
  <c r="F261" i="33"/>
  <c r="D122" i="19"/>
  <c r="J127" i="31"/>
  <c r="J277" i="40"/>
  <c r="G228" i="40"/>
  <c r="D275" i="33"/>
  <c r="E129" i="31"/>
  <c r="G128" i="19"/>
  <c r="F196" i="40"/>
  <c r="J209" i="40"/>
  <c r="I281" i="40"/>
  <c r="P252" i="40"/>
  <c r="L272" i="40"/>
  <c r="E199" i="33"/>
  <c r="D123" i="31"/>
  <c r="G311" i="33"/>
  <c r="L245" i="40"/>
  <c r="G160" i="16"/>
  <c r="G193" i="33"/>
  <c r="S304" i="40"/>
  <c r="E209" i="40"/>
  <c r="Q264" i="40"/>
  <c r="Q275" i="40"/>
  <c r="O309" i="40"/>
  <c r="P273" i="40"/>
  <c r="K274" i="40"/>
  <c r="L306" i="40"/>
  <c r="H135" i="31"/>
  <c r="D152" i="19"/>
  <c r="M182" i="40"/>
  <c r="H196" i="40"/>
  <c r="K296" i="40"/>
  <c r="G134" i="31"/>
  <c r="G108" i="19"/>
  <c r="H152" i="16"/>
  <c r="K253" i="40"/>
  <c r="G279" i="40"/>
  <c r="D141" i="19"/>
  <c r="S274" i="40"/>
  <c r="H129" i="31"/>
  <c r="H143" i="16"/>
  <c r="C300" i="40"/>
  <c r="D185" i="40"/>
  <c r="H135" i="16"/>
  <c r="F263" i="33"/>
  <c r="B304" i="33"/>
  <c r="F234" i="40"/>
  <c r="F202" i="40"/>
  <c r="F307" i="33"/>
  <c r="M271" i="40"/>
  <c r="G146" i="16"/>
  <c r="I207" i="40"/>
  <c r="D278" i="40"/>
  <c r="H100" i="19"/>
  <c r="E256" i="40"/>
  <c r="P223" i="40"/>
  <c r="D146" i="16"/>
  <c r="I120" i="31"/>
  <c r="Q250" i="40"/>
  <c r="F200" i="40"/>
  <c r="E150" i="31"/>
  <c r="F209" i="33"/>
  <c r="H138" i="31"/>
  <c r="G84" i="31"/>
  <c r="N273" i="40"/>
  <c r="L223" i="40"/>
  <c r="I90" i="31"/>
  <c r="S307" i="40"/>
  <c r="G300" i="40"/>
  <c r="P204" i="40"/>
  <c r="I201" i="40"/>
  <c r="G207" i="33"/>
  <c r="F254" i="40"/>
  <c r="B265" i="33"/>
  <c r="J178" i="40"/>
  <c r="D114" i="31"/>
  <c r="D115" i="19"/>
  <c r="N239" i="40"/>
  <c r="K189" i="40"/>
  <c r="E213" i="33"/>
  <c r="C116" i="31"/>
  <c r="B244" i="40"/>
  <c r="B193" i="33"/>
  <c r="E227" i="40"/>
  <c r="Q255" i="40"/>
  <c r="G97" i="31"/>
  <c r="Q208" i="40"/>
  <c r="D244" i="40"/>
  <c r="Q190" i="40"/>
  <c r="F272" i="33"/>
  <c r="C261" i="40"/>
  <c r="N260" i="40"/>
  <c r="H130" i="19"/>
  <c r="F198" i="40"/>
  <c r="N265" i="40"/>
  <c r="M220" i="40"/>
  <c r="Q252" i="40"/>
  <c r="E205" i="40"/>
  <c r="O226" i="40"/>
  <c r="O242" i="40"/>
  <c r="D224" i="40"/>
  <c r="D263" i="33"/>
  <c r="C131" i="31"/>
  <c r="J293" i="40"/>
  <c r="H295" i="40"/>
  <c r="C125" i="19"/>
  <c r="N186" i="40"/>
  <c r="F96" i="16"/>
  <c r="Q210" i="40"/>
  <c r="E143" i="31"/>
  <c r="H96" i="16"/>
  <c r="S236" i="40"/>
  <c r="G115" i="16"/>
  <c r="J240" i="40"/>
  <c r="C253" i="40"/>
  <c r="C142" i="16"/>
  <c r="L182" i="40"/>
  <c r="F101" i="19"/>
  <c r="I276" i="40"/>
  <c r="D198" i="33"/>
  <c r="B199" i="40"/>
  <c r="C243" i="33"/>
  <c r="K262" i="40"/>
  <c r="B190" i="33"/>
  <c r="Q209" i="40"/>
  <c r="H197" i="40"/>
  <c r="F193" i="40"/>
  <c r="L219" i="40"/>
  <c r="S247" i="40"/>
  <c r="D316" i="33"/>
  <c r="E309" i="40"/>
  <c r="K227" i="40"/>
  <c r="C109" i="31"/>
  <c r="K317" i="40"/>
  <c r="S225" i="40"/>
  <c r="S179" i="40"/>
  <c r="Q306" i="40"/>
  <c r="I302" i="40"/>
  <c r="F147" i="16"/>
  <c r="H114" i="31"/>
  <c r="S289" i="40"/>
  <c r="M215" i="40"/>
  <c r="M284" i="40"/>
  <c r="Q235" i="40"/>
  <c r="D312" i="33"/>
  <c r="K201" i="40"/>
  <c r="H247" i="40"/>
  <c r="R314" i="40"/>
  <c r="F87" i="16"/>
  <c r="B247" i="40"/>
  <c r="H231" i="40"/>
  <c r="P292" i="40"/>
  <c r="G256" i="40"/>
  <c r="O257" i="40"/>
  <c r="E204" i="33"/>
  <c r="I101" i="31"/>
  <c r="J121" i="31"/>
  <c r="B167" i="16"/>
  <c r="Q305" i="40"/>
  <c r="F133" i="19"/>
  <c r="H228" i="40"/>
  <c r="P277" i="40"/>
  <c r="S184" i="40"/>
  <c r="K226" i="40"/>
  <c r="E287" i="40"/>
  <c r="K213" i="40"/>
  <c r="D265" i="33"/>
  <c r="G126" i="19"/>
  <c r="E250" i="33"/>
  <c r="E211" i="40"/>
  <c r="R188" i="40"/>
  <c r="B138" i="31"/>
  <c r="F218" i="40"/>
  <c r="C137" i="31"/>
  <c r="J107" i="31"/>
  <c r="O280" i="40"/>
  <c r="H119" i="31"/>
  <c r="G163" i="16"/>
  <c r="B141" i="31"/>
  <c r="H275" i="40"/>
  <c r="B235" i="40"/>
  <c r="J124" i="31"/>
  <c r="O223" i="40"/>
  <c r="C156" i="19"/>
  <c r="D204" i="33"/>
  <c r="P226" i="40"/>
  <c r="H227" i="40"/>
  <c r="F274" i="40"/>
  <c r="G103" i="31"/>
  <c r="S246" i="40"/>
  <c r="B189" i="40"/>
  <c r="H130" i="16"/>
  <c r="B211" i="33"/>
  <c r="F270" i="40"/>
  <c r="N253" i="40"/>
  <c r="M247" i="40"/>
  <c r="H105" i="19"/>
  <c r="B282" i="40"/>
  <c r="B321" i="33"/>
  <c r="M254" i="40"/>
  <c r="B232" i="40"/>
  <c r="C164" i="16"/>
  <c r="B180" i="40"/>
  <c r="R296" i="40"/>
  <c r="C221" i="33"/>
  <c r="G320" i="33"/>
  <c r="E200" i="33"/>
  <c r="J126" i="31"/>
  <c r="D251" i="40"/>
  <c r="P251" i="40"/>
  <c r="G152" i="16"/>
  <c r="B111" i="19"/>
  <c r="H93" i="16"/>
  <c r="D136" i="19"/>
  <c r="G187" i="33"/>
  <c r="G189" i="40"/>
  <c r="E142" i="31"/>
  <c r="M227" i="40"/>
  <c r="I199" i="40"/>
  <c r="D183" i="40"/>
  <c r="G93" i="31"/>
  <c r="D235" i="40"/>
  <c r="J239" i="40"/>
  <c r="K235" i="40"/>
  <c r="H260" i="40"/>
  <c r="N199" i="40"/>
  <c r="G119" i="19"/>
  <c r="L280" i="40"/>
  <c r="G212" i="40"/>
  <c r="G266" i="33"/>
  <c r="C232" i="33"/>
  <c r="N284" i="40"/>
  <c r="O265" i="40"/>
  <c r="O233" i="40"/>
  <c r="I96" i="31"/>
  <c r="H129" i="19"/>
  <c r="F225" i="40"/>
  <c r="B149" i="31"/>
  <c r="F97" i="19"/>
  <c r="J280" i="40"/>
  <c r="D230" i="40"/>
  <c r="E317" i="40"/>
  <c r="C315" i="33"/>
  <c r="B265" i="40"/>
  <c r="C134" i="31"/>
  <c r="C211" i="33"/>
  <c r="D211" i="33"/>
  <c r="F226" i="40"/>
  <c r="F108" i="19"/>
  <c r="D201" i="40"/>
  <c r="D243" i="40"/>
  <c r="R303" i="40"/>
  <c r="F292" i="33"/>
  <c r="C198" i="40"/>
  <c r="F308" i="33"/>
  <c r="N297" i="40"/>
  <c r="G261" i="40"/>
  <c r="H82" i="16"/>
  <c r="R232" i="40"/>
  <c r="B325" i="33"/>
  <c r="O206" i="40"/>
  <c r="F80" i="19"/>
  <c r="G143" i="19"/>
  <c r="H246" i="40"/>
  <c r="Q201" i="40"/>
  <c r="F221" i="33"/>
  <c r="O198" i="40"/>
  <c r="B302" i="40"/>
  <c r="B212" i="33"/>
  <c r="Q258" i="40"/>
  <c r="R312" i="40"/>
  <c r="N301" i="40"/>
  <c r="E116" i="31"/>
  <c r="D232" i="40"/>
  <c r="C271" i="40"/>
  <c r="O308" i="40"/>
  <c r="C295" i="40"/>
  <c r="B303" i="40"/>
  <c r="H297" i="40"/>
  <c r="S190" i="40"/>
  <c r="C225" i="40"/>
  <c r="S306" i="40"/>
  <c r="B208" i="40"/>
  <c r="B185" i="33"/>
  <c r="F135" i="16"/>
  <c r="E194" i="40"/>
  <c r="G100" i="16"/>
  <c r="F130" i="19"/>
  <c r="G273" i="40"/>
  <c r="C185" i="40"/>
  <c r="H110" i="31"/>
  <c r="F105" i="16"/>
  <c r="B115" i="19"/>
  <c r="J198" i="40"/>
  <c r="H95" i="31"/>
  <c r="I272" i="40"/>
  <c r="M306" i="40"/>
  <c r="F131" i="19"/>
  <c r="F187" i="40"/>
  <c r="D280" i="40"/>
  <c r="G94" i="31"/>
  <c r="D271" i="40"/>
  <c r="B157" i="19"/>
  <c r="G221" i="40"/>
  <c r="C187" i="33"/>
  <c r="C119" i="31"/>
  <c r="D198" i="40"/>
  <c r="G82" i="31"/>
  <c r="F217" i="33"/>
  <c r="C241" i="40"/>
  <c r="F202" i="33"/>
  <c r="C117" i="31"/>
  <c r="B222" i="33"/>
  <c r="F88" i="19"/>
  <c r="G141" i="16"/>
  <c r="C274" i="33"/>
  <c r="S195" i="40"/>
  <c r="G274" i="40"/>
  <c r="E238" i="40"/>
  <c r="B252" i="33"/>
  <c r="G131" i="16"/>
  <c r="K237" i="40"/>
  <c r="G259" i="33"/>
  <c r="F239" i="40"/>
  <c r="C225" i="33"/>
  <c r="E247" i="40"/>
  <c r="G223" i="33"/>
  <c r="D220" i="33"/>
  <c r="J97" i="31"/>
  <c r="I123" i="31"/>
  <c r="J314" i="40"/>
  <c r="B307" i="33"/>
  <c r="L222" i="40"/>
  <c r="O224" i="40"/>
  <c r="J289" i="40"/>
  <c r="B200" i="40"/>
  <c r="F273" i="40"/>
  <c r="I94" i="31"/>
  <c r="C115" i="19"/>
  <c r="B114" i="31"/>
  <c r="D112" i="19"/>
  <c r="P211" i="40"/>
  <c r="N269" i="40"/>
  <c r="K190" i="40"/>
  <c r="E125" i="31"/>
  <c r="H258" i="40"/>
  <c r="F87" i="19"/>
  <c r="D111" i="19"/>
  <c r="F137" i="16"/>
  <c r="B147" i="16"/>
  <c r="F257" i="33"/>
  <c r="F254" i="33"/>
  <c r="B165" i="16"/>
  <c r="R187" i="40"/>
  <c r="D164" i="16"/>
  <c r="J233" i="40"/>
  <c r="C161" i="16"/>
  <c r="C151" i="19"/>
  <c r="C227" i="33"/>
  <c r="F163" i="16"/>
  <c r="E241" i="33"/>
  <c r="D122" i="31"/>
  <c r="I88" i="31"/>
  <c r="J83" i="31"/>
  <c r="P246" i="40"/>
  <c r="H80" i="16"/>
  <c r="J232" i="40"/>
  <c r="D281" i="40"/>
  <c r="H206" i="40"/>
  <c r="Q182" i="40"/>
  <c r="O219" i="40"/>
  <c r="G188" i="40"/>
  <c r="E318" i="40"/>
  <c r="P185" i="40"/>
  <c r="G303" i="40"/>
  <c r="K273" i="40"/>
  <c r="G137" i="16"/>
  <c r="M260" i="40"/>
  <c r="H184" i="40"/>
  <c r="G297" i="40"/>
  <c r="B288" i="40"/>
  <c r="O236" i="40"/>
  <c r="H165" i="16"/>
  <c r="M178" i="40"/>
  <c r="M201" i="40" l="1"/>
  <c r="G98" i="16"/>
  <c r="D154" i="16"/>
  <c r="P276" i="40"/>
  <c r="F139" i="16"/>
  <c r="C138" i="31"/>
  <c r="C324" i="33"/>
  <c r="L235" i="40"/>
  <c r="R224" i="40"/>
  <c r="B269" i="40"/>
  <c r="B272" i="40"/>
  <c r="H162" i="16"/>
  <c r="G264" i="33"/>
  <c r="G216" i="40"/>
  <c r="O246" i="40"/>
  <c r="E270" i="40"/>
  <c r="G141" i="31"/>
  <c r="J123" i="31"/>
  <c r="K252" i="40"/>
  <c r="Q286" i="40"/>
  <c r="Q244" i="40"/>
  <c r="L262" i="40"/>
  <c r="C207" i="33"/>
  <c r="C235" i="40"/>
  <c r="E246" i="33"/>
  <c r="L301" i="40"/>
  <c r="G310" i="33"/>
  <c r="D289" i="40"/>
  <c r="O289" i="40"/>
  <c r="I223" i="40"/>
  <c r="H101" i="16"/>
  <c r="G104" i="31"/>
  <c r="B187" i="40"/>
  <c r="C189" i="40"/>
  <c r="H209" i="40"/>
  <c r="G231" i="40"/>
  <c r="H221" i="40"/>
  <c r="M301" i="40"/>
  <c r="G277" i="33"/>
  <c r="D109" i="31"/>
  <c r="R211" i="40"/>
  <c r="I187" i="40"/>
  <c r="H234" i="40"/>
  <c r="M300" i="40"/>
  <c r="H261" i="40"/>
  <c r="G280" i="33"/>
  <c r="B230" i="40"/>
  <c r="H225" i="40"/>
  <c r="K263" i="40"/>
  <c r="M299" i="40"/>
  <c r="L233" i="40"/>
  <c r="D116" i="19"/>
  <c r="E284" i="33"/>
  <c r="B243" i="33"/>
  <c r="L246" i="40"/>
  <c r="H222" i="40"/>
  <c r="C119" i="19"/>
  <c r="F309" i="40"/>
  <c r="F107" i="16"/>
  <c r="Q285" i="40"/>
  <c r="D155" i="19"/>
  <c r="F273" i="33"/>
  <c r="D257" i="33"/>
  <c r="C199" i="40"/>
  <c r="B206" i="40"/>
  <c r="E140" i="31"/>
  <c r="B126" i="19"/>
  <c r="Q311" i="40"/>
  <c r="G318" i="40"/>
  <c r="D303" i="40"/>
  <c r="J125" i="31"/>
  <c r="C152" i="16"/>
  <c r="F123" i="16"/>
  <c r="H238" i="40"/>
  <c r="C166" i="16"/>
  <c r="P283" i="40"/>
  <c r="D180" i="40"/>
  <c r="C129" i="31"/>
  <c r="L226" i="40"/>
  <c r="B295" i="40"/>
  <c r="O188" i="40"/>
  <c r="Q212" i="40"/>
  <c r="B143" i="16"/>
  <c r="G276" i="33"/>
  <c r="K299" i="40"/>
  <c r="C146" i="16"/>
  <c r="D219" i="33"/>
  <c r="G122" i="31"/>
  <c r="E229" i="40"/>
  <c r="R308" i="40"/>
  <c r="E285" i="33"/>
  <c r="G200" i="33"/>
  <c r="P284" i="40"/>
  <c r="Q184" i="40"/>
  <c r="Q295" i="40"/>
  <c r="E124" i="31"/>
  <c r="G283" i="40"/>
  <c r="J118" i="31"/>
  <c r="G133" i="31"/>
  <c r="O234" i="40"/>
  <c r="R260" i="40"/>
  <c r="J195" i="40"/>
  <c r="C217" i="40"/>
  <c r="Q194" i="40"/>
  <c r="E188" i="33"/>
  <c r="H317" i="40"/>
  <c r="E199" i="40"/>
  <c r="D299" i="40"/>
  <c r="D248" i="33"/>
  <c r="E256" i="33"/>
  <c r="M235" i="40"/>
  <c r="E293" i="33"/>
  <c r="G272" i="40"/>
  <c r="S261" i="40"/>
  <c r="H244" i="40"/>
  <c r="C289" i="33"/>
  <c r="Q200" i="40"/>
  <c r="E185" i="40"/>
  <c r="K294" i="40"/>
  <c r="B283" i="33"/>
  <c r="K295" i="40"/>
  <c r="F93" i="16"/>
  <c r="D253" i="40"/>
  <c r="N180" i="40"/>
  <c r="Q281" i="40"/>
  <c r="I134" i="31"/>
  <c r="J313" i="40"/>
  <c r="B301" i="33"/>
  <c r="H236" i="40"/>
  <c r="I131" i="31"/>
  <c r="D246" i="33"/>
  <c r="L260" i="40"/>
  <c r="B281" i="33"/>
  <c r="S313" i="40"/>
  <c r="L232" i="40"/>
  <c r="Q265" i="40"/>
  <c r="C123" i="19"/>
  <c r="B141" i="19"/>
  <c r="E239" i="33"/>
  <c r="Q220" i="40"/>
  <c r="D118" i="31"/>
  <c r="H293" i="40"/>
  <c r="H138" i="19"/>
  <c r="F259" i="40"/>
  <c r="F300" i="40"/>
  <c r="F88" i="16"/>
  <c r="C233" i="33"/>
  <c r="L286" i="40"/>
  <c r="S219" i="40"/>
  <c r="D246" i="40"/>
  <c r="G96" i="16"/>
  <c r="H308" i="40"/>
  <c r="B274" i="33"/>
  <c r="C150" i="19"/>
  <c r="H102" i="16"/>
  <c r="C216" i="40"/>
  <c r="P186" i="40"/>
  <c r="I275" i="40"/>
  <c r="L220" i="40"/>
  <c r="C234" i="40"/>
  <c r="S230" i="40"/>
  <c r="F160" i="16"/>
  <c r="J256" i="40"/>
  <c r="I195" i="40"/>
  <c r="E216" i="33"/>
  <c r="H133" i="31"/>
  <c r="B310" i="33"/>
  <c r="C193" i="40"/>
  <c r="F157" i="16"/>
  <c r="R289" i="40"/>
  <c r="N233" i="40"/>
  <c r="D136" i="31"/>
  <c r="E231" i="40"/>
  <c r="F200" i="33"/>
  <c r="H100" i="31"/>
  <c r="C191" i="40"/>
  <c r="C299" i="40"/>
  <c r="C231" i="40"/>
  <c r="H250" i="40"/>
  <c r="F311" i="40"/>
  <c r="R209" i="40"/>
  <c r="Q249" i="40"/>
  <c r="D204" i="40"/>
  <c r="P180" i="40"/>
  <c r="F82" i="16"/>
  <c r="L208" i="40"/>
  <c r="H125" i="16"/>
  <c r="H216" i="40"/>
  <c r="C217" i="33"/>
  <c r="N247" i="40"/>
  <c r="B139" i="19"/>
  <c r="S282" i="40"/>
  <c r="L243" i="40"/>
  <c r="R280" i="40"/>
  <c r="H182" i="40"/>
  <c r="P279" i="40"/>
  <c r="L270" i="40"/>
  <c r="F136" i="16"/>
  <c r="S187" i="40"/>
  <c r="C292" i="33"/>
  <c r="H117" i="31"/>
  <c r="E237" i="40"/>
  <c r="C153" i="19"/>
  <c r="B149" i="19"/>
  <c r="L307" i="40"/>
  <c r="C310" i="33"/>
  <c r="D250" i="40"/>
  <c r="C195" i="33"/>
  <c r="B263" i="33"/>
  <c r="H78" i="31"/>
  <c r="B135" i="31"/>
  <c r="K269" i="40"/>
  <c r="R238" i="40"/>
  <c r="D157" i="19"/>
  <c r="Q248" i="40"/>
  <c r="C272" i="40"/>
  <c r="M274" i="40"/>
  <c r="M240" i="40"/>
  <c r="C236" i="40"/>
  <c r="H314" i="40"/>
  <c r="I80" i="31"/>
  <c r="S290" i="40"/>
  <c r="G280" i="40"/>
  <c r="B240" i="40"/>
  <c r="B237" i="33"/>
  <c r="H296" i="40"/>
  <c r="G248" i="40"/>
  <c r="D187" i="40"/>
  <c r="E204" i="40"/>
  <c r="C118" i="19"/>
  <c r="J241" i="40"/>
  <c r="H309" i="40"/>
  <c r="D297" i="40"/>
  <c r="L202" i="40"/>
  <c r="H131" i="31"/>
  <c r="B298" i="33"/>
  <c r="C185" i="33"/>
  <c r="G157" i="16"/>
  <c r="J134" i="31"/>
  <c r="D200" i="33"/>
  <c r="H235" i="40"/>
  <c r="M223" i="40"/>
  <c r="C245" i="40"/>
  <c r="C284" i="33"/>
  <c r="I253" i="40"/>
  <c r="J181" i="40"/>
  <c r="F185" i="33"/>
  <c r="I247" i="40"/>
  <c r="F301" i="40"/>
  <c r="S316" i="40"/>
  <c r="E244" i="33"/>
  <c r="R269" i="40"/>
  <c r="G99" i="16"/>
  <c r="N262" i="40"/>
  <c r="E139" i="31"/>
  <c r="I188" i="40"/>
  <c r="L248" i="40"/>
  <c r="D262" i="33"/>
  <c r="G182" i="40"/>
  <c r="D270" i="40"/>
  <c r="M193" i="40"/>
  <c r="J179" i="40"/>
  <c r="O181" i="40"/>
  <c r="H229" i="40"/>
  <c r="O292" i="40"/>
  <c r="F110" i="19"/>
  <c r="Q227" i="40"/>
  <c r="J272" i="40"/>
  <c r="E253" i="40"/>
  <c r="B289" i="40"/>
  <c r="G225" i="40"/>
  <c r="N272" i="40"/>
  <c r="H203" i="40"/>
  <c r="Q263" i="40"/>
  <c r="L191" i="40"/>
  <c r="N190" i="40"/>
  <c r="B179" i="40"/>
  <c r="F206" i="33"/>
  <c r="F204" i="33"/>
  <c r="F187" i="33"/>
  <c r="C186" i="40"/>
  <c r="H83" i="31"/>
  <c r="B241" i="40"/>
  <c r="H93" i="31"/>
  <c r="F132" i="16"/>
  <c r="G324" i="33"/>
  <c r="H110" i="19"/>
  <c r="R234" i="40"/>
  <c r="J203" i="40"/>
  <c r="C283" i="40"/>
  <c r="E189" i="33"/>
  <c r="F205" i="33"/>
  <c r="F153" i="16"/>
  <c r="Q234" i="40"/>
  <c r="G239" i="40"/>
  <c r="Q243" i="40"/>
  <c r="F313" i="33"/>
  <c r="F91" i="16"/>
  <c r="N257" i="40"/>
  <c r="E291" i="33"/>
  <c r="F308" i="40"/>
  <c r="F277" i="33"/>
  <c r="F294" i="33"/>
  <c r="P255" i="40"/>
  <c r="J180" i="40"/>
  <c r="G315" i="33"/>
  <c r="C269" i="40"/>
  <c r="H137" i="31"/>
  <c r="N238" i="40"/>
  <c r="F222" i="33"/>
  <c r="S189" i="40"/>
  <c r="G110" i="16"/>
  <c r="S303" i="40"/>
  <c r="C249" i="33"/>
  <c r="C247" i="40"/>
  <c r="J282" i="40"/>
  <c r="K210" i="40"/>
  <c r="G260" i="33"/>
  <c r="P203" i="40"/>
  <c r="B157" i="16"/>
  <c r="B282" i="33"/>
  <c r="J286" i="40"/>
  <c r="P228" i="40"/>
  <c r="E250" i="40"/>
  <c r="P227" i="40"/>
  <c r="C212" i="33"/>
  <c r="B307" i="40"/>
  <c r="L317" i="40"/>
  <c r="N296" i="40"/>
  <c r="D139" i="19"/>
  <c r="P259" i="40"/>
  <c r="G80" i="19"/>
  <c r="G284" i="40"/>
  <c r="G80" i="31"/>
  <c r="G106" i="16"/>
  <c r="D286" i="40"/>
  <c r="N316" i="40"/>
  <c r="E138" i="31"/>
  <c r="Q205" i="40"/>
  <c r="O192" i="40"/>
  <c r="F138" i="19"/>
  <c r="D249" i="33"/>
  <c r="C189" i="33"/>
  <c r="C194" i="33"/>
  <c r="D310" i="40"/>
  <c r="R205" i="40"/>
  <c r="M280" i="40"/>
  <c r="G313" i="40"/>
  <c r="N196" i="40"/>
  <c r="E300" i="40"/>
  <c r="K245" i="40"/>
  <c r="O180" i="40"/>
  <c r="F311" i="33"/>
  <c r="C155" i="19"/>
  <c r="C298" i="33"/>
  <c r="L194" i="40"/>
  <c r="L258" i="40"/>
  <c r="F219" i="40"/>
  <c r="E288" i="40"/>
  <c r="G101" i="16"/>
  <c r="H280" i="40"/>
  <c r="C127" i="19"/>
  <c r="G215" i="40"/>
  <c r="B110" i="31"/>
  <c r="G226" i="40"/>
  <c r="J90" i="31"/>
  <c r="D116" i="31"/>
  <c r="M288" i="40"/>
  <c r="O303" i="40"/>
  <c r="B123" i="31"/>
  <c r="O203" i="40"/>
  <c r="H311" i="40"/>
  <c r="E145" i="31"/>
  <c r="P208" i="40"/>
  <c r="E226" i="33"/>
  <c r="D278" i="33"/>
  <c r="D205" i="33"/>
  <c r="R270" i="40"/>
  <c r="H142" i="19"/>
  <c r="B300" i="33"/>
  <c r="D189" i="40"/>
  <c r="C256" i="40"/>
  <c r="F133" i="16"/>
  <c r="P270" i="40"/>
  <c r="H113" i="16"/>
  <c r="S218" i="40"/>
  <c r="C267" i="33"/>
  <c r="S253" i="40"/>
  <c r="G144" i="31"/>
  <c r="G89" i="31"/>
  <c r="L281" i="40"/>
  <c r="P243" i="40"/>
  <c r="K258" i="40"/>
  <c r="J264" i="40"/>
  <c r="D142" i="19"/>
  <c r="H128" i="16"/>
  <c r="G219" i="40"/>
  <c r="D304" i="33"/>
  <c r="E292" i="33"/>
  <c r="O317" i="40"/>
  <c r="C251" i="33"/>
  <c r="G220" i="40"/>
  <c r="J133" i="31"/>
  <c r="G257" i="33"/>
  <c r="D188" i="33"/>
  <c r="S198" i="40"/>
  <c r="S202" i="40"/>
  <c r="B245" i="40"/>
  <c r="E271" i="40"/>
  <c r="K286" i="40"/>
  <c r="E230" i="40"/>
  <c r="R218" i="40"/>
  <c r="K304" i="40"/>
  <c r="N201" i="40"/>
  <c r="R251" i="40"/>
  <c r="C293" i="40"/>
  <c r="C276" i="40"/>
  <c r="D241" i="33"/>
  <c r="D186" i="40"/>
  <c r="L249" i="40"/>
  <c r="N252" i="40"/>
  <c r="M317" i="40"/>
  <c r="F166" i="16"/>
  <c r="L299" i="40"/>
  <c r="D240" i="40"/>
  <c r="G242" i="40"/>
  <c r="J310" i="40"/>
  <c r="R202" i="40"/>
  <c r="H124" i="16"/>
  <c r="G133" i="16"/>
  <c r="R185" i="40"/>
  <c r="B111" i="31"/>
  <c r="D244" i="33"/>
  <c r="C220" i="40"/>
  <c r="I132" i="31"/>
  <c r="F192" i="40"/>
  <c r="K236" i="40"/>
  <c r="E300" i="33"/>
  <c r="R249" i="40"/>
  <c r="N221" i="40"/>
  <c r="F109" i="16"/>
  <c r="G262" i="40"/>
  <c r="B191" i="40"/>
  <c r="L278" i="40"/>
  <c r="I318" i="40"/>
  <c r="B136" i="31"/>
  <c r="J222" i="40"/>
  <c r="G90" i="16"/>
  <c r="G130" i="16"/>
  <c r="G223" i="40"/>
  <c r="B181" i="40"/>
  <c r="E263" i="33"/>
  <c r="J317" i="40"/>
  <c r="D256" i="33"/>
  <c r="B291" i="40"/>
  <c r="H111" i="16"/>
  <c r="D250" i="33"/>
  <c r="F232" i="33"/>
  <c r="F142" i="19"/>
  <c r="B312" i="33"/>
  <c r="G119" i="31"/>
  <c r="N302" i="40"/>
  <c r="K205" i="40"/>
  <c r="F191" i="33"/>
  <c r="C291" i="33"/>
  <c r="F127" i="19"/>
  <c r="R231" i="40"/>
  <c r="C203" i="33"/>
  <c r="O301" i="40"/>
  <c r="H132" i="19"/>
  <c r="S193" i="40"/>
  <c r="C291" i="40"/>
  <c r="G244" i="33"/>
  <c r="F290" i="33"/>
  <c r="H143" i="31"/>
  <c r="L210" i="40"/>
  <c r="N217" i="40"/>
  <c r="H219" i="40"/>
  <c r="H207" i="40"/>
  <c r="B145" i="19"/>
  <c r="P258" i="40"/>
  <c r="C258" i="33"/>
  <c r="G108" i="31"/>
  <c r="G154" i="16"/>
  <c r="F263" i="40"/>
  <c r="I224" i="40"/>
  <c r="E249" i="40"/>
  <c r="C289" i="40"/>
  <c r="J261" i="40"/>
  <c r="L261" i="40"/>
  <c r="Q303" i="40"/>
  <c r="H117" i="16"/>
  <c r="M238" i="40"/>
  <c r="M313" i="40"/>
  <c r="P197" i="40"/>
  <c r="P307" i="40"/>
  <c r="P304" i="40"/>
  <c r="G147" i="16"/>
  <c r="C242" i="40"/>
  <c r="G141" i="19"/>
  <c r="H192" i="40"/>
  <c r="K309" i="40"/>
  <c r="H299" i="40"/>
  <c r="J95" i="31"/>
  <c r="B216" i="33"/>
  <c r="H123" i="16"/>
  <c r="B121" i="31"/>
  <c r="P183" i="40"/>
  <c r="K254" i="40"/>
  <c r="M244" i="40"/>
  <c r="F137" i="19"/>
  <c r="K203" i="40"/>
  <c r="D269" i="33"/>
  <c r="D201" i="33"/>
  <c r="H105" i="31"/>
  <c r="O282" i="40"/>
  <c r="M191" i="40"/>
  <c r="I114" i="31"/>
  <c r="G211" i="33"/>
  <c r="D225" i="33"/>
  <c r="K198" i="40"/>
  <c r="F289" i="33"/>
  <c r="E144" i="31"/>
  <c r="C275" i="33"/>
  <c r="D287" i="40"/>
  <c r="R239" i="40"/>
  <c r="J299" i="40"/>
  <c r="C145" i="19"/>
  <c r="B239" i="33"/>
  <c r="D188" i="40"/>
  <c r="B194" i="40"/>
  <c r="L318" i="40"/>
  <c r="H97" i="19"/>
  <c r="C245" i="33"/>
  <c r="B211" i="40"/>
  <c r="S284" i="40"/>
  <c r="L309" i="40"/>
  <c r="R265" i="40"/>
  <c r="O251" i="40"/>
  <c r="L178" i="40"/>
  <c r="J183" i="40"/>
  <c r="O248" i="40"/>
  <c r="J274" i="40"/>
  <c r="C144" i="16"/>
  <c r="D192" i="40"/>
  <c r="H189" i="40"/>
  <c r="S260" i="40"/>
  <c r="I214" i="40"/>
  <c r="I185" i="40"/>
  <c r="G86" i="19"/>
  <c r="B114" i="19"/>
  <c r="I213" i="40"/>
  <c r="J247" i="40"/>
  <c r="F82" i="19"/>
  <c r="G113" i="31"/>
  <c r="F216" i="40"/>
  <c r="K316" i="40"/>
  <c r="E114" i="31"/>
  <c r="P205" i="40"/>
  <c r="I203" i="40"/>
  <c r="F102" i="16"/>
  <c r="H108" i="16"/>
  <c r="O305" i="40"/>
  <c r="C196" i="40"/>
  <c r="P219" i="40"/>
  <c r="M262" i="40"/>
  <c r="G308" i="33"/>
  <c r="B113" i="31"/>
  <c r="M208" i="40"/>
  <c r="D168" i="16"/>
  <c r="C314" i="33"/>
  <c r="H301" i="40"/>
  <c r="B249" i="40"/>
  <c r="J262" i="40"/>
  <c r="C169" i="16"/>
  <c r="N225" i="40"/>
  <c r="B190" i="40"/>
  <c r="L189" i="40"/>
  <c r="R264" i="40"/>
  <c r="B296" i="40"/>
  <c r="G153" i="16"/>
  <c r="C310" i="40"/>
  <c r="C110" i="31"/>
  <c r="B311" i="33"/>
  <c r="B314" i="33"/>
  <c r="G91" i="31"/>
  <c r="G125" i="16"/>
  <c r="C255" i="33"/>
  <c r="F237" i="33"/>
  <c r="F327" i="33"/>
  <c r="C115" i="31"/>
  <c r="O217" i="40"/>
  <c r="I125" i="31"/>
  <c r="B305" i="33"/>
  <c r="R190" i="40"/>
  <c r="B132" i="19"/>
  <c r="P206" i="40"/>
  <c r="J204" i="40"/>
  <c r="O299" i="40"/>
  <c r="M216" i="40"/>
  <c r="E311" i="33"/>
  <c r="N237" i="40"/>
  <c r="R306" i="40"/>
  <c r="D313" i="40"/>
  <c r="I243" i="40"/>
  <c r="B300" i="40"/>
  <c r="C190" i="33"/>
  <c r="Q191" i="40"/>
  <c r="E291" i="40"/>
  <c r="I143" i="31"/>
  <c r="C278" i="40"/>
  <c r="M286" i="40"/>
  <c r="L302" i="40"/>
  <c r="C260" i="33"/>
  <c r="E261" i="40"/>
  <c r="B156" i="19"/>
  <c r="E278" i="40"/>
  <c r="D121" i="31"/>
  <c r="E245" i="33"/>
  <c r="E308" i="40"/>
  <c r="F326" i="33"/>
  <c r="E269" i="33"/>
  <c r="J119" i="31"/>
  <c r="G126" i="31"/>
  <c r="H99" i="31"/>
  <c r="H119" i="16"/>
  <c r="L304" i="40"/>
  <c r="F224" i="33"/>
  <c r="N240" i="40"/>
  <c r="G199" i="33"/>
  <c r="O199" i="40"/>
  <c r="R230" i="40"/>
  <c r="I186" i="40"/>
  <c r="J140" i="31"/>
  <c r="S292" i="40"/>
  <c r="E137" i="31"/>
  <c r="K183" i="40"/>
  <c r="P214" i="40"/>
  <c r="G189" i="33"/>
  <c r="H103" i="19"/>
  <c r="B258" i="40"/>
  <c r="E307" i="33"/>
  <c r="H127" i="16"/>
  <c r="D206" i="33"/>
  <c r="E308" i="33"/>
  <c r="P242" i="40"/>
  <c r="E192" i="40"/>
  <c r="F243" i="40"/>
  <c r="G270" i="33"/>
  <c r="G267" i="33"/>
  <c r="Q276" i="40"/>
  <c r="E223" i="40"/>
  <c r="B313" i="40"/>
  <c r="F294" i="40"/>
  <c r="S220" i="40"/>
  <c r="N312" i="40"/>
  <c r="I231" i="40"/>
  <c r="E297" i="40"/>
  <c r="F307" i="40"/>
  <c r="O239" i="40"/>
  <c r="I141" i="31"/>
  <c r="J135" i="31"/>
  <c r="N274" i="40"/>
  <c r="F205" i="40"/>
  <c r="B130" i="19"/>
  <c r="R274" i="40"/>
  <c r="M246" i="40"/>
  <c r="C139" i="19"/>
  <c r="G202" i="40"/>
  <c r="S233" i="40"/>
  <c r="F236" i="33"/>
  <c r="I204" i="40"/>
  <c r="C162" i="16"/>
  <c r="Q288" i="40"/>
  <c r="B168" i="16"/>
  <c r="C219" i="33"/>
  <c r="E307" i="40"/>
  <c r="B284" i="33"/>
  <c r="E299" i="33"/>
  <c r="P179" i="40"/>
  <c r="G92" i="31"/>
  <c r="B112" i="19"/>
  <c r="D214" i="40"/>
  <c r="J213" i="40"/>
  <c r="N230" i="40"/>
  <c r="D271" i="33"/>
  <c r="C179" i="40"/>
  <c r="H257" i="40"/>
  <c r="G145" i="16"/>
  <c r="I295" i="40"/>
  <c r="B283" i="40"/>
  <c r="R253" i="40"/>
  <c r="F247" i="33"/>
  <c r="I106" i="31"/>
  <c r="H208" i="40"/>
  <c r="M189" i="40"/>
  <c r="H163" i="16"/>
  <c r="D199" i="33"/>
  <c r="S212" i="40"/>
  <c r="B217" i="40"/>
  <c r="C125" i="31"/>
  <c r="J79" i="31"/>
  <c r="D142" i="31"/>
  <c r="I306" i="40"/>
  <c r="G317" i="33"/>
  <c r="O294" i="40"/>
  <c r="Q301" i="40"/>
  <c r="B205" i="40"/>
  <c r="B131" i="31"/>
  <c r="F239" i="33"/>
  <c r="B188" i="40"/>
  <c r="I107" i="31"/>
  <c r="B203" i="33"/>
  <c r="D125" i="19"/>
  <c r="I109" i="31"/>
  <c r="C312" i="33"/>
  <c r="M234" i="40"/>
  <c r="N229" i="40"/>
  <c r="P317" i="40"/>
  <c r="K280" i="40"/>
  <c r="G209" i="40"/>
  <c r="M250" i="40"/>
  <c r="Q245" i="40"/>
  <c r="H201" i="40"/>
  <c r="H154" i="16"/>
  <c r="I192" i="40"/>
  <c r="O191" i="40"/>
  <c r="D302" i="33"/>
  <c r="L288" i="40"/>
  <c r="H161" i="16"/>
  <c r="R217" i="40"/>
  <c r="C259" i="40"/>
  <c r="D239" i="40"/>
  <c r="B284" i="40"/>
  <c r="F292" i="40"/>
  <c r="G93" i="16"/>
  <c r="K224" i="40"/>
  <c r="B317" i="40"/>
  <c r="J270" i="40"/>
  <c r="F300" i="33"/>
  <c r="Q278" i="40"/>
  <c r="J206" i="40"/>
  <c r="D267" i="33"/>
  <c r="C319" i="33"/>
  <c r="D134" i="31"/>
  <c r="D315" i="33"/>
  <c r="G127" i="16"/>
  <c r="B122" i="31"/>
  <c r="G309" i="33"/>
  <c r="B119" i="31"/>
  <c r="B261" i="40"/>
  <c r="L200" i="40"/>
  <c r="K220" i="40"/>
  <c r="I116" i="31"/>
  <c r="C218" i="33"/>
  <c r="B118" i="31"/>
  <c r="P238" i="40"/>
  <c r="E277" i="40"/>
  <c r="O185" i="40"/>
  <c r="D127" i="19"/>
  <c r="F212" i="33"/>
  <c r="D304" i="40"/>
  <c r="G281" i="40"/>
  <c r="E132" i="31"/>
  <c r="B203" i="40"/>
  <c r="D258" i="33"/>
  <c r="F313" i="40"/>
  <c r="K279" i="40"/>
  <c r="G271" i="40"/>
  <c r="G235" i="33"/>
  <c r="C237" i="33"/>
  <c r="B183" i="40"/>
  <c r="G243" i="40"/>
  <c r="J271" i="40"/>
  <c r="B161" i="16"/>
  <c r="R286" i="40"/>
  <c r="B209" i="40"/>
  <c r="H118" i="31"/>
  <c r="P202" i="40"/>
  <c r="C312" i="40"/>
  <c r="I308" i="40"/>
  <c r="Q203" i="40"/>
  <c r="N222" i="40"/>
  <c r="G263" i="33"/>
  <c r="E265" i="40"/>
  <c r="D181" i="40"/>
  <c r="F181" i="40"/>
  <c r="I89" i="31"/>
  <c r="S185" i="40"/>
  <c r="C200" i="33"/>
  <c r="C252" i="40"/>
  <c r="C239" i="40"/>
  <c r="I251" i="40"/>
  <c r="C286" i="40"/>
  <c r="N264" i="40"/>
  <c r="C218" i="40"/>
  <c r="F296" i="33"/>
  <c r="E304" i="33"/>
  <c r="M239" i="40"/>
  <c r="G197" i="33"/>
  <c r="K204" i="40"/>
  <c r="R317" i="40"/>
  <c r="O210" i="40"/>
  <c r="G230" i="40"/>
  <c r="O259" i="40"/>
  <c r="M205" i="40"/>
  <c r="D306" i="33"/>
  <c r="C215" i="40"/>
  <c r="G301" i="40"/>
  <c r="G151" i="16"/>
  <c r="B155" i="16"/>
  <c r="I95" i="31"/>
  <c r="B241" i="33"/>
  <c r="B218" i="33"/>
  <c r="B309" i="33"/>
  <c r="M311" i="40"/>
  <c r="F251" i="40"/>
  <c r="C196" i="33"/>
  <c r="B209" i="33"/>
  <c r="M181" i="40"/>
  <c r="K221" i="40"/>
  <c r="G217" i="33"/>
  <c r="J137" i="31"/>
  <c r="S243" i="40"/>
  <c r="F145" i="19"/>
  <c r="E303" i="40"/>
  <c r="M187" i="40"/>
  <c r="B195" i="40"/>
  <c r="H136" i="16"/>
  <c r="F104" i="19"/>
  <c r="G138" i="16"/>
  <c r="F83" i="19"/>
  <c r="G275" i="33"/>
  <c r="F220" i="33"/>
  <c r="D140" i="19"/>
  <c r="J81" i="31"/>
  <c r="E253" i="33"/>
  <c r="C167" i="16"/>
  <c r="R250" i="40"/>
  <c r="B207" i="40"/>
  <c r="H83" i="19"/>
  <c r="B313" i="33"/>
  <c r="R302" i="40"/>
  <c r="M200" i="40"/>
  <c r="S213" i="40"/>
  <c r="G244" i="40"/>
  <c r="O261" i="40"/>
  <c r="P212" i="40"/>
  <c r="I263" i="40"/>
  <c r="K243" i="40"/>
  <c r="H120" i="31"/>
  <c r="J212" i="40"/>
  <c r="H282" i="40"/>
  <c r="B270" i="33"/>
  <c r="C244" i="40"/>
  <c r="D190" i="40"/>
  <c r="M312" i="40"/>
  <c r="D208" i="33"/>
  <c r="G89" i="16"/>
  <c r="F143" i="19"/>
  <c r="K292" i="40"/>
  <c r="I274" i="40"/>
  <c r="G210" i="33"/>
  <c r="B215" i="33"/>
  <c r="O205" i="40"/>
  <c r="B322" i="33"/>
  <c r="M303" i="40"/>
  <c r="G102" i="19"/>
  <c r="O284" i="40"/>
  <c r="E122" i="31"/>
  <c r="F280" i="33"/>
  <c r="H254" i="40"/>
  <c r="I305" i="40"/>
  <c r="S241" i="40"/>
  <c r="O286" i="40"/>
  <c r="B255" i="33"/>
  <c r="N205" i="40"/>
  <c r="P192" i="40"/>
  <c r="F185" i="40"/>
  <c r="H86" i="19"/>
  <c r="P288" i="40"/>
  <c r="F140" i="19"/>
  <c r="S209" i="40"/>
  <c r="S265" i="40"/>
  <c r="C283" i="33"/>
  <c r="F138" i="16"/>
  <c r="R273" i="40"/>
  <c r="S217" i="40"/>
  <c r="F291" i="40"/>
  <c r="I128" i="31"/>
  <c r="E281" i="33"/>
  <c r="G114" i="19"/>
  <c r="G264" i="40"/>
  <c r="D300" i="33"/>
  <c r="R290" i="40"/>
  <c r="J288" i="40"/>
  <c r="F229" i="40"/>
  <c r="L216" i="40"/>
  <c r="G103" i="19"/>
  <c r="C221" i="40"/>
  <c r="J250" i="40"/>
  <c r="J257" i="40"/>
  <c r="L259" i="40"/>
  <c r="I180" i="40"/>
  <c r="J297" i="40"/>
  <c r="E225" i="40"/>
  <c r="L236" i="40"/>
  <c r="P301" i="40"/>
  <c r="H144" i="19"/>
  <c r="F84" i="16"/>
  <c r="E281" i="40"/>
  <c r="I219" i="40"/>
  <c r="P311" i="40"/>
  <c r="J200" i="40"/>
  <c r="E278" i="33"/>
  <c r="N203" i="40"/>
  <c r="R200" i="40"/>
  <c r="B270" i="40"/>
  <c r="H145" i="31"/>
  <c r="G123" i="16"/>
  <c r="F214" i="40"/>
  <c r="D276" i="40"/>
  <c r="M263" i="40"/>
  <c r="E295" i="33"/>
  <c r="J102" i="31"/>
  <c r="C139" i="31"/>
  <c r="C265" i="40"/>
  <c r="M207" i="40"/>
  <c r="C152" i="19"/>
  <c r="N182" i="40"/>
  <c r="F118" i="19"/>
  <c r="E224" i="33"/>
  <c r="E196" i="33"/>
  <c r="N234" i="40"/>
  <c r="H151" i="16"/>
  <c r="F219" i="33"/>
  <c r="B224" i="33"/>
  <c r="N231" i="40"/>
  <c r="F124" i="16"/>
  <c r="B124" i="31"/>
  <c r="Q214" i="40"/>
  <c r="K202" i="40"/>
  <c r="O186" i="40"/>
  <c r="Q232" i="40"/>
  <c r="H300" i="40"/>
  <c r="E263" i="40"/>
  <c r="P221" i="40"/>
  <c r="C160" i="16"/>
  <c r="D218" i="40"/>
  <c r="J254" i="40"/>
  <c r="S215" i="40"/>
  <c r="O271" i="40"/>
  <c r="B131" i="19"/>
  <c r="F310" i="33"/>
  <c r="I121" i="31"/>
  <c r="C281" i="33"/>
  <c r="G288" i="40"/>
  <c r="F310" i="40"/>
  <c r="S231" i="40"/>
  <c r="G95" i="19"/>
  <c r="R227" i="40"/>
  <c r="C301" i="40"/>
  <c r="J190" i="40"/>
  <c r="C246" i="33"/>
  <c r="S312" i="40"/>
  <c r="B308" i="40"/>
  <c r="C306" i="40"/>
  <c r="O290" i="40"/>
  <c r="D197" i="33"/>
  <c r="S188" i="40"/>
  <c r="R212" i="40"/>
  <c r="J255" i="40"/>
  <c r="C250" i="40"/>
  <c r="D119" i="31"/>
  <c r="H125" i="19"/>
  <c r="G247" i="40"/>
  <c r="F201" i="33"/>
  <c r="D314" i="40"/>
  <c r="C208" i="40"/>
  <c r="C143" i="16"/>
  <c r="F302" i="40"/>
  <c r="F116" i="19"/>
  <c r="D140" i="31"/>
  <c r="E218" i="33"/>
  <c r="R262" i="40"/>
  <c r="B260" i="33"/>
  <c r="R219" i="40"/>
  <c r="B318" i="33"/>
  <c r="L244" i="40"/>
  <c r="G285" i="40"/>
  <c r="C129" i="19"/>
  <c r="M257" i="40"/>
  <c r="G132" i="16"/>
  <c r="E232" i="40"/>
  <c r="F203" i="40"/>
  <c r="C114" i="31"/>
  <c r="C318" i="33"/>
  <c r="J205" i="40"/>
  <c r="G252" i="33"/>
  <c r="B127" i="19"/>
  <c r="Q284" i="40"/>
  <c r="G316" i="40"/>
  <c r="D223" i="33"/>
  <c r="E203" i="33"/>
  <c r="C238" i="40"/>
  <c r="E198" i="40"/>
  <c r="N285" i="40"/>
  <c r="G307" i="33"/>
  <c r="G116" i="19"/>
  <c r="B303" i="33"/>
  <c r="S277" i="40"/>
  <c r="C293" i="33"/>
  <c r="P207" i="40"/>
  <c r="C122" i="31"/>
  <c r="C305" i="33"/>
  <c r="G322" i="33"/>
  <c r="E244" i="40"/>
  <c r="Q242" i="40"/>
  <c r="B258" i="33"/>
  <c r="J193" i="40"/>
  <c r="G233" i="33"/>
  <c r="D225" i="40"/>
  <c r="G311" i="40"/>
  <c r="L273" i="40"/>
  <c r="G251" i="33"/>
  <c r="E279" i="40"/>
  <c r="M203" i="40"/>
  <c r="D200" i="40"/>
  <c r="G111" i="19"/>
  <c r="F236" i="40"/>
  <c r="G121" i="19"/>
  <c r="C180" i="40"/>
  <c r="N254" i="40"/>
  <c r="G212" i="33"/>
  <c r="L214" i="40"/>
  <c r="C201" i="33"/>
  <c r="B257" i="33"/>
  <c r="B294" i="40"/>
  <c r="I291" i="40"/>
  <c r="N314" i="40"/>
  <c r="Q254" i="40"/>
  <c r="C294" i="40"/>
  <c r="Q298" i="40"/>
  <c r="D240" i="33"/>
  <c r="D222" i="40"/>
  <c r="D197" i="40"/>
  <c r="C132" i="31"/>
  <c r="G294" i="33"/>
  <c r="P178" i="40"/>
  <c r="S263" i="40"/>
  <c r="P209" i="40"/>
  <c r="B272" i="33"/>
  <c r="F81" i="16"/>
  <c r="F242" i="40"/>
  <c r="F250" i="33"/>
  <c r="S244" i="40"/>
  <c r="G117" i="16"/>
  <c r="J217" i="40"/>
  <c r="N204" i="40"/>
  <c r="D213" i="33"/>
  <c r="G97" i="19"/>
  <c r="O228" i="40"/>
  <c r="E296" i="40"/>
  <c r="F228" i="40"/>
  <c r="H77" i="19"/>
  <c r="J101" i="31"/>
  <c r="N280" i="40"/>
  <c r="B144" i="31"/>
  <c r="G296" i="40"/>
  <c r="B262" i="33"/>
  <c r="G135" i="16"/>
  <c r="H94" i="31"/>
  <c r="E319" i="33"/>
  <c r="I284" i="40"/>
  <c r="G300" i="33"/>
  <c r="J192" i="40"/>
  <c r="F90" i="19"/>
  <c r="N213" i="40"/>
  <c r="M316" i="40"/>
  <c r="N184" i="40"/>
  <c r="O253" i="40"/>
  <c r="M231" i="40"/>
  <c r="J229" i="40"/>
  <c r="C191" i="33"/>
  <c r="H191" i="40"/>
  <c r="P272" i="40"/>
  <c r="C275" i="40"/>
  <c r="M276" i="40"/>
  <c r="G123" i="31"/>
  <c r="S240" i="40"/>
  <c r="F235" i="33"/>
  <c r="B118" i="19"/>
  <c r="R180" i="40"/>
  <c r="O304" i="40"/>
  <c r="P262" i="40"/>
  <c r="R256" i="40"/>
  <c r="E314" i="33"/>
  <c r="J215" i="40"/>
  <c r="E118" i="31"/>
  <c r="D318" i="33"/>
  <c r="B135" i="19"/>
  <c r="F255" i="33"/>
  <c r="S216" i="40"/>
  <c r="K288" i="40"/>
  <c r="H79" i="16"/>
  <c r="Q272" i="40"/>
  <c r="G114" i="16"/>
  <c r="H278" i="40"/>
  <c r="F114" i="19"/>
  <c r="I288" i="40"/>
  <c r="K293" i="40"/>
  <c r="H115" i="16"/>
  <c r="L231" i="40"/>
  <c r="B318" i="40"/>
  <c r="Q197" i="40"/>
  <c r="R255" i="40"/>
  <c r="F267" i="33"/>
  <c r="G269" i="33"/>
  <c r="S214" i="40"/>
  <c r="F188" i="40"/>
  <c r="D266" i="33"/>
  <c r="I235" i="40"/>
  <c r="G93" i="19"/>
  <c r="L234" i="40"/>
  <c r="J224" i="40"/>
  <c r="K232" i="40"/>
  <c r="B144" i="16"/>
  <c r="E304" i="40"/>
  <c r="F231" i="40"/>
  <c r="H142" i="16"/>
  <c r="Q310" i="40"/>
  <c r="H237" i="40"/>
  <c r="F124" i="19"/>
  <c r="G270" i="40"/>
  <c r="D251" i="33"/>
  <c r="P200" i="40"/>
  <c r="C127" i="31"/>
  <c r="O231" i="40"/>
  <c r="C121" i="31"/>
  <c r="B275" i="33"/>
  <c r="H283" i="40"/>
  <c r="F92" i="19"/>
  <c r="F118" i="16"/>
  <c r="Q216" i="40"/>
  <c r="G211" i="40"/>
  <c r="H273" i="40"/>
  <c r="C143" i="19"/>
  <c r="G178" i="40"/>
  <c r="N309" i="40"/>
  <c r="L192" i="40"/>
  <c r="I145" i="31"/>
  <c r="L212" i="40"/>
  <c r="L263" i="40"/>
  <c r="I237" i="40"/>
  <c r="H136" i="19"/>
  <c r="C306" i="33"/>
  <c r="C151" i="16"/>
  <c r="I277" i="40"/>
  <c r="G106" i="31"/>
  <c r="C260" i="40"/>
  <c r="I234" i="40"/>
  <c r="I82" i="31"/>
  <c r="J106" i="31"/>
  <c r="G185" i="40"/>
  <c r="F126" i="16"/>
  <c r="D208" i="40"/>
  <c r="K192" i="40"/>
  <c r="C213" i="40"/>
  <c r="B243" i="40"/>
  <c r="D131" i="31"/>
  <c r="M302" i="40"/>
  <c r="J259" i="40"/>
  <c r="G283" i="33"/>
  <c r="B220" i="33"/>
  <c r="K228" i="40"/>
  <c r="G138" i="31"/>
  <c r="I245" i="40"/>
  <c r="G91" i="16"/>
  <c r="F237" i="40"/>
  <c r="E266" i="33"/>
  <c r="H126" i="31"/>
  <c r="N219" i="40"/>
  <c r="B316" i="40"/>
  <c r="C270" i="33"/>
  <c r="G142" i="19"/>
  <c r="J281" i="40"/>
  <c r="D241" i="40"/>
  <c r="M258" i="40"/>
  <c r="P314" i="40"/>
  <c r="F321" i="33"/>
  <c r="F201" i="40"/>
  <c r="N228" i="40"/>
  <c r="J112" i="31"/>
  <c r="C282" i="40"/>
  <c r="H103" i="31"/>
  <c r="O187" i="40"/>
  <c r="C202" i="40"/>
  <c r="S272" i="40"/>
  <c r="H110" i="16"/>
  <c r="F199" i="33"/>
  <c r="I264" i="40"/>
  <c r="E262" i="33"/>
  <c r="I238" i="40"/>
  <c r="M204" i="40"/>
  <c r="G82" i="16"/>
  <c r="D307" i="33"/>
  <c r="F199" i="40"/>
  <c r="Q207" i="40"/>
  <c r="G274" i="33"/>
  <c r="K208" i="40"/>
  <c r="L293" i="40"/>
  <c r="G272" i="33"/>
  <c r="F129" i="19"/>
  <c r="O256" i="40"/>
  <c r="F119" i="16"/>
  <c r="D280" i="33"/>
  <c r="M248" i="40"/>
  <c r="F245" i="33"/>
  <c r="R214" i="40"/>
  <c r="F233" i="33"/>
  <c r="D161" i="16"/>
  <c r="G91" i="19"/>
  <c r="K249" i="40"/>
  <c r="O277" i="40"/>
  <c r="F129" i="16"/>
  <c r="F316" i="40"/>
  <c r="G87" i="19"/>
  <c r="K284" i="40"/>
  <c r="Q241" i="40"/>
  <c r="J93" i="31"/>
  <c r="K214" i="40"/>
  <c r="C270" i="40"/>
  <c r="G285" i="33"/>
  <c r="O264" i="40"/>
  <c r="R279" i="40"/>
  <c r="C200" i="40"/>
  <c r="E235" i="33"/>
  <c r="I81" i="31"/>
  <c r="C280" i="33"/>
  <c r="B234" i="40"/>
  <c r="H84" i="31"/>
  <c r="O247" i="40"/>
  <c r="H102" i="31"/>
  <c r="M287" i="40"/>
  <c r="L237" i="40"/>
  <c r="G107" i="31"/>
  <c r="K251" i="40"/>
  <c r="I286" i="40"/>
  <c r="M282" i="40"/>
  <c r="F257" i="40"/>
  <c r="C195" i="40"/>
  <c r="F99" i="16"/>
  <c r="I202" i="40"/>
  <c r="F312" i="33"/>
  <c r="C156" i="16"/>
  <c r="Q195" i="40"/>
  <c r="R241" i="40"/>
  <c r="I280" i="40"/>
  <c r="G281" i="33"/>
  <c r="G282" i="40"/>
  <c r="M185" i="40"/>
  <c r="B302" i="33"/>
  <c r="K195" i="40"/>
  <c r="Q247" i="40"/>
  <c r="F284" i="40"/>
  <c r="G314" i="40"/>
  <c r="H91" i="31"/>
  <c r="E193" i="40"/>
  <c r="P313" i="40"/>
  <c r="S286" i="40"/>
  <c r="C137" i="19"/>
  <c r="S296" i="40"/>
  <c r="K200" i="40"/>
  <c r="C204" i="40"/>
  <c r="D291" i="40"/>
  <c r="G88" i="19"/>
  <c r="M285" i="40"/>
  <c r="J301" i="40"/>
  <c r="R196" i="40"/>
  <c r="H97" i="16"/>
  <c r="K216" i="40"/>
  <c r="K231" i="40"/>
  <c r="J188" i="40"/>
  <c r="M183" i="40"/>
  <c r="G137" i="19"/>
  <c r="H113" i="31"/>
  <c r="C317" i="40"/>
  <c r="I194" i="40"/>
  <c r="O285" i="40"/>
  <c r="I206" i="40"/>
  <c r="L183" i="40"/>
  <c r="G195" i="33"/>
  <c r="L188" i="40"/>
  <c r="H210" i="40"/>
  <c r="P195" i="40"/>
  <c r="O207" i="40"/>
  <c r="B236" i="40"/>
  <c r="Q257" i="40"/>
  <c r="F154" i="16"/>
  <c r="G192" i="40"/>
  <c r="I86" i="31"/>
  <c r="I228" i="40"/>
  <c r="G233" i="40"/>
  <c r="J248" i="40"/>
  <c r="O302" i="40"/>
  <c r="R179" i="40"/>
  <c r="P224" i="40"/>
  <c r="C241" i="33"/>
  <c r="I112" i="31"/>
  <c r="F84" i="19"/>
  <c r="I260" i="40"/>
  <c r="M198" i="40"/>
  <c r="F184" i="40"/>
  <c r="D305" i="40"/>
  <c r="D118" i="19"/>
  <c r="B153" i="19"/>
  <c r="J114" i="31"/>
  <c r="F295" i="40"/>
  <c r="D145" i="19"/>
  <c r="P190" i="40"/>
  <c r="G215" i="33"/>
  <c r="C210" i="33"/>
  <c r="M292" i="40"/>
  <c r="I270" i="40"/>
  <c r="L314" i="40"/>
  <c r="C187" i="40"/>
  <c r="E235" i="40"/>
  <c r="H94" i="19"/>
  <c r="J308" i="40"/>
  <c r="I239" i="40"/>
  <c r="O200" i="40"/>
  <c r="C117" i="19"/>
  <c r="G247" i="33"/>
  <c r="L253" i="40"/>
  <c r="E317" i="33"/>
  <c r="G298" i="40"/>
  <c r="B275" i="40"/>
  <c r="K300" i="40"/>
  <c r="G101" i="31"/>
  <c r="B294" i="33"/>
  <c r="G241" i="33"/>
  <c r="G218" i="33"/>
  <c r="F192" i="33"/>
  <c r="F250" i="40"/>
  <c r="I111" i="31"/>
  <c r="B212" i="40"/>
  <c r="J87" i="31"/>
  <c r="G95" i="31"/>
  <c r="J292" i="40"/>
  <c r="S203" i="40"/>
  <c r="I126" i="31"/>
  <c r="P297" i="40"/>
  <c r="P289" i="40"/>
  <c r="R313" i="40"/>
  <c r="F94" i="16"/>
  <c r="B199" i="33"/>
  <c r="F128" i="19"/>
  <c r="C259" i="33"/>
  <c r="D237" i="33"/>
  <c r="G87" i="16"/>
  <c r="G86" i="16"/>
  <c r="N278" i="40"/>
  <c r="P275" i="40"/>
  <c r="L242" i="40"/>
  <c r="G250" i="40"/>
  <c r="N242" i="40"/>
  <c r="I113" i="31"/>
  <c r="F281" i="40"/>
  <c r="B138" i="19"/>
  <c r="B151" i="16"/>
  <c r="C297" i="40"/>
  <c r="G210" i="40"/>
  <c r="B127" i="31"/>
  <c r="D207" i="33"/>
  <c r="B140" i="19"/>
  <c r="G295" i="33"/>
  <c r="E309" i="33"/>
  <c r="H109" i="19"/>
  <c r="F79" i="16"/>
  <c r="E279" i="33"/>
  <c r="G240" i="40"/>
  <c r="G236" i="33"/>
  <c r="H298" i="40"/>
  <c r="P306" i="40"/>
  <c r="J260" i="40"/>
  <c r="F241" i="33"/>
  <c r="F111" i="16"/>
  <c r="Q271" i="40"/>
  <c r="E189" i="40"/>
  <c r="S281" i="40"/>
  <c r="F98" i="16"/>
  <c r="H137" i="19"/>
  <c r="B142" i="31"/>
  <c r="D166" i="16"/>
  <c r="J287" i="40"/>
  <c r="F243" i="33"/>
  <c r="P225" i="40"/>
  <c r="H138" i="16"/>
  <c r="C120" i="31"/>
  <c r="S223" i="40"/>
  <c r="D261" i="33"/>
  <c r="G80" i="16"/>
  <c r="C232" i="40"/>
  <c r="D295" i="33"/>
  <c r="B255" i="40"/>
  <c r="F315" i="40"/>
  <c r="D235" i="33"/>
  <c r="B204" i="33"/>
  <c r="J99" i="31"/>
  <c r="G277" i="40"/>
  <c r="C186" i="33"/>
  <c r="B226" i="33"/>
  <c r="R178" i="40"/>
  <c r="G90" i="31"/>
  <c r="Q293" i="40"/>
  <c r="I256" i="40"/>
  <c r="J191" i="40"/>
  <c r="H194" i="40"/>
  <c r="D156" i="16"/>
  <c r="B297" i="33"/>
  <c r="S278" i="40"/>
  <c r="N295" i="40"/>
  <c r="F217" i="40"/>
  <c r="I258" i="40"/>
  <c r="B305" i="40"/>
  <c r="D323" i="33"/>
  <c r="E261" i="33"/>
  <c r="L287" i="40"/>
  <c r="K301" i="40"/>
  <c r="R210" i="40"/>
  <c r="F193" i="33"/>
  <c r="P187" i="40"/>
  <c r="G190" i="40"/>
  <c r="C277" i="33"/>
  <c r="L247" i="40"/>
  <c r="G250" i="33"/>
  <c r="E257" i="40"/>
  <c r="P213" i="40"/>
  <c r="C201" i="40"/>
  <c r="L312" i="40"/>
  <c r="K247" i="40"/>
  <c r="F260" i="33"/>
  <c r="D257" i="40"/>
  <c r="B248" i="40"/>
  <c r="N179" i="40"/>
  <c r="G239" i="33"/>
  <c r="G123" i="19"/>
  <c r="F116" i="16"/>
  <c r="I242" i="40"/>
  <c r="E214" i="40"/>
  <c r="D255" i="33"/>
  <c r="H272" i="40"/>
  <c r="G262" i="33"/>
  <c r="H123" i="31"/>
  <c r="F325" i="33"/>
  <c r="G243" i="33"/>
  <c r="E237" i="33"/>
  <c r="E306" i="33"/>
  <c r="B150" i="31"/>
  <c r="H195" i="40"/>
  <c r="F264" i="33"/>
  <c r="H118" i="19"/>
  <c r="B257" i="40"/>
  <c r="N310" i="40"/>
  <c r="F152" i="16"/>
  <c r="B136" i="19"/>
  <c r="H139" i="31"/>
  <c r="E187" i="40"/>
  <c r="B293" i="40"/>
  <c r="H78" i="19"/>
  <c r="B189" i="33"/>
  <c r="H223" i="40"/>
  <c r="B256" i="40"/>
  <c r="H153" i="16"/>
  <c r="M206" i="40"/>
  <c r="B252" i="40"/>
  <c r="O216" i="40"/>
  <c r="N293" i="40"/>
  <c r="M270" i="40"/>
  <c r="B232" i="33"/>
  <c r="S208" i="40"/>
  <c r="N288" i="40"/>
  <c r="P280" i="40"/>
  <c r="M255" i="40"/>
  <c r="B143" i="31"/>
  <c r="D130" i="31"/>
  <c r="S239" i="40"/>
  <c r="K215" i="40"/>
  <c r="L184" i="40"/>
  <c r="C198" i="33"/>
  <c r="E274" i="33"/>
  <c r="I135" i="31"/>
  <c r="C222" i="33"/>
  <c r="D158" i="16"/>
  <c r="G81" i="31"/>
  <c r="B320" i="33"/>
  <c r="G129" i="19"/>
  <c r="M226" i="40"/>
  <c r="J202" i="40"/>
  <c r="C183" i="40"/>
  <c r="G196" i="40"/>
  <c r="I319" i="40"/>
  <c r="L319" i="40"/>
  <c r="H86" i="31"/>
  <c r="N289" i="40"/>
  <c r="F155" i="16"/>
  <c r="G232" i="40"/>
  <c r="G249" i="33"/>
  <c r="E238" i="33"/>
  <c r="G84" i="16"/>
  <c r="S258" i="40"/>
  <c r="N208" i="40"/>
  <c r="E226" i="40"/>
  <c r="K277" i="40"/>
  <c r="E315" i="33"/>
  <c r="H127" i="31"/>
  <c r="P193" i="40"/>
  <c r="C279" i="40"/>
  <c r="F101" i="16"/>
  <c r="N214" i="40"/>
  <c r="D182" i="40"/>
  <c r="B290" i="33"/>
  <c r="E128" i="31"/>
  <c r="C308" i="40"/>
  <c r="N251" i="40"/>
  <c r="G191" i="40"/>
  <c r="F115" i="19"/>
  <c r="G225" i="33"/>
  <c r="E220" i="40"/>
  <c r="H119" i="19"/>
  <c r="B196" i="40"/>
  <c r="H198" i="40"/>
  <c r="H140" i="31"/>
  <c r="Q290" i="40"/>
  <c r="M217" i="40"/>
  <c r="G208" i="40"/>
  <c r="F322" i="33"/>
  <c r="J316" i="40"/>
  <c r="H312" i="40"/>
  <c r="H98" i="31"/>
  <c r="D281" i="33"/>
  <c r="K259" i="40"/>
  <c r="B133" i="31"/>
  <c r="K238" i="40"/>
  <c r="O190" i="40"/>
  <c r="G118" i="19"/>
  <c r="B249" i="33"/>
  <c r="C209" i="40"/>
  <c r="D155" i="16"/>
  <c r="G248" i="33"/>
  <c r="H281" i="40"/>
  <c r="I248" i="40"/>
  <c r="Q294" i="40"/>
  <c r="O252" i="40"/>
  <c r="L221" i="40"/>
  <c r="C256" i="33"/>
  <c r="F328" i="33"/>
  <c r="N320" i="40"/>
  <c r="I130" i="31"/>
  <c r="K239" i="40"/>
  <c r="D213" i="40"/>
  <c r="F194" i="33"/>
  <c r="L257" i="40"/>
  <c r="B156" i="16"/>
  <c r="G214" i="33"/>
  <c r="E182" i="40"/>
  <c r="Q291" i="40"/>
  <c r="F142" i="16"/>
  <c r="J141" i="31"/>
  <c r="N246" i="40"/>
  <c r="Q180" i="40"/>
  <c r="G192" i="33"/>
  <c r="D207" i="40"/>
  <c r="C223" i="33"/>
  <c r="C299" i="33"/>
  <c r="D328" i="33"/>
  <c r="G131" i="31"/>
  <c r="D193" i="40"/>
  <c r="P244" i="40"/>
  <c r="C184" i="40"/>
  <c r="B195" i="33"/>
  <c r="M291" i="40"/>
  <c r="H240" i="40"/>
  <c r="J78" i="31"/>
  <c r="J77" i="31"/>
  <c r="B132" i="31"/>
  <c r="E215" i="40"/>
  <c r="E207" i="33"/>
  <c r="P269" i="40"/>
  <c r="H79" i="31"/>
  <c r="S297" i="40"/>
  <c r="G242" i="33"/>
  <c r="C202" i="33"/>
  <c r="G319" i="33"/>
  <c r="F253" i="33"/>
  <c r="F319" i="40"/>
  <c r="E319" i="40"/>
  <c r="G97" i="16"/>
  <c r="B185" i="40"/>
  <c r="B184" i="33"/>
  <c r="P235" i="40"/>
  <c r="D169" i="16"/>
  <c r="G78" i="16"/>
  <c r="N282" i="40"/>
  <c r="E272" i="40"/>
  <c r="M273" i="40"/>
  <c r="F235" i="40"/>
  <c r="E149" i="31"/>
  <c r="C145" i="16"/>
  <c r="J96" i="31"/>
  <c r="H316" i="40"/>
  <c r="C140" i="31"/>
  <c r="I85" i="31"/>
  <c r="G165" i="16"/>
  <c r="G122" i="16"/>
  <c r="H104" i="19"/>
  <c r="I100" i="31"/>
  <c r="D144" i="31"/>
  <c r="H128" i="31"/>
  <c r="S200" i="40"/>
  <c r="O208" i="40"/>
  <c r="B256" i="33"/>
  <c r="H145" i="16"/>
  <c r="S291" i="40"/>
  <c r="E312" i="33"/>
  <c r="G279" i="33"/>
  <c r="B259" i="40"/>
  <c r="C242" i="33"/>
  <c r="P282" i="40"/>
  <c r="F223" i="40"/>
  <c r="D194" i="40"/>
  <c r="H304" i="40"/>
  <c r="K318" i="40"/>
  <c r="M319" i="40"/>
  <c r="S276" i="40"/>
  <c r="F207" i="40"/>
  <c r="D145" i="16"/>
  <c r="C113" i="31"/>
  <c r="I279" i="40"/>
  <c r="B242" i="33"/>
  <c r="Q262" i="40"/>
  <c r="F78" i="19"/>
  <c r="F268" i="33"/>
  <c r="G200" i="40"/>
  <c r="C136" i="19"/>
  <c r="S259" i="40"/>
  <c r="L203" i="40"/>
  <c r="M228" i="40"/>
  <c r="C254" i="33"/>
  <c r="I181" i="40"/>
  <c r="O254" i="40"/>
  <c r="H269" i="40"/>
  <c r="H251" i="40"/>
  <c r="F301" i="33"/>
  <c r="J294" i="40"/>
  <c r="K240" i="40"/>
  <c r="N307" i="40"/>
  <c r="F92" i="16"/>
  <c r="D142" i="16"/>
  <c r="I261" i="40"/>
  <c r="P220" i="40"/>
  <c r="E193" i="33"/>
  <c r="B116" i="31"/>
  <c r="I221" i="40"/>
  <c r="Q229" i="40"/>
  <c r="F298" i="40"/>
  <c r="R263" i="40"/>
  <c r="G263" i="40"/>
  <c r="C277" i="40"/>
  <c r="S237" i="40"/>
  <c r="I182" i="40"/>
  <c r="F106" i="19"/>
  <c r="F258" i="33"/>
  <c r="B198" i="33"/>
  <c r="D296" i="40"/>
  <c r="D129" i="31"/>
  <c r="D279" i="40"/>
  <c r="N181" i="40"/>
  <c r="K246" i="40"/>
  <c r="J234" i="40"/>
  <c r="I285" i="40"/>
  <c r="I296" i="40"/>
  <c r="C320" i="40"/>
  <c r="E328" i="33"/>
  <c r="S251" i="40"/>
  <c r="I136" i="31"/>
  <c r="G217" i="40"/>
  <c r="D309" i="40"/>
  <c r="D223" i="40"/>
  <c r="B271" i="40"/>
  <c r="L196" i="40"/>
  <c r="H187" i="40"/>
  <c r="Q277" i="40"/>
  <c r="G207" i="40"/>
  <c r="D283" i="33"/>
  <c r="C153" i="16"/>
  <c r="R246" i="40"/>
  <c r="H291" i="40"/>
  <c r="B238" i="33"/>
  <c r="C327" i="33"/>
  <c r="S194" i="40"/>
  <c r="G292" i="40"/>
  <c r="B205" i="33"/>
  <c r="P281" i="40"/>
  <c r="S275" i="40"/>
  <c r="Q187" i="40"/>
  <c r="B207" i="33"/>
  <c r="E179" i="40"/>
  <c r="E222" i="40"/>
  <c r="S183" i="40"/>
  <c r="G183" i="40"/>
  <c r="B293" i="33"/>
  <c r="N276" i="40"/>
  <c r="G195" i="40"/>
  <c r="C130" i="19"/>
  <c r="H248" i="40"/>
  <c r="F298" i="33"/>
  <c r="C314" i="40"/>
  <c r="M212" i="40"/>
  <c r="L255" i="40"/>
  <c r="G92" i="16"/>
  <c r="N189" i="40"/>
  <c r="I278" i="40"/>
  <c r="H252" i="40"/>
  <c r="P286" i="40"/>
  <c r="E326" i="33"/>
  <c r="B143" i="19"/>
  <c r="H108" i="31"/>
  <c r="E273" i="33"/>
  <c r="R291" i="40"/>
  <c r="F99" i="19"/>
  <c r="E228" i="33"/>
  <c r="C192" i="40"/>
  <c r="Q279" i="40"/>
  <c r="G82" i="19"/>
  <c r="K185" i="40"/>
  <c r="E243" i="33"/>
  <c r="E136" i="31"/>
  <c r="G245" i="33"/>
  <c r="G132" i="19"/>
  <c r="P239" i="40"/>
  <c r="F312" i="40"/>
  <c r="R307" i="40"/>
  <c r="R194" i="40"/>
  <c r="B280" i="40"/>
  <c r="D141" i="31"/>
  <c r="P287" i="40"/>
  <c r="F297" i="33"/>
  <c r="D212" i="40"/>
  <c r="D298" i="40"/>
  <c r="O244" i="40"/>
  <c r="B292" i="33"/>
  <c r="F291" i="33"/>
  <c r="G101" i="19"/>
  <c r="C296" i="40"/>
  <c r="E219" i="40"/>
  <c r="G105" i="31"/>
  <c r="F206" i="40"/>
  <c r="D117" i="19"/>
  <c r="B262" i="40"/>
  <c r="B115" i="31"/>
  <c r="J85" i="31"/>
  <c r="C302" i="33"/>
  <c r="O184" i="40"/>
  <c r="D149" i="31"/>
  <c r="G237" i="40"/>
  <c r="D133" i="31"/>
  <c r="C313" i="33"/>
  <c r="E117" i="31"/>
  <c r="G120" i="16"/>
  <c r="B259" i="33"/>
  <c r="B276" i="40"/>
  <c r="F117" i="19"/>
  <c r="O312" i="40"/>
  <c r="G309" i="40"/>
  <c r="G307" i="40"/>
  <c r="G206" i="33"/>
  <c r="D128" i="19"/>
  <c r="O220" i="40"/>
  <c r="D260" i="33"/>
  <c r="H139" i="16"/>
  <c r="C322" i="33"/>
  <c r="I197" i="40"/>
  <c r="E246" i="40"/>
  <c r="D270" i="33"/>
  <c r="G299" i="33"/>
  <c r="F220" i="40"/>
  <c r="I262" i="40"/>
  <c r="G115" i="19"/>
  <c r="P315" i="40"/>
  <c r="E296" i="33"/>
  <c r="I289" i="40"/>
  <c r="C158" i="16"/>
  <c r="Q202" i="40"/>
  <c r="G219" i="33"/>
  <c r="P188" i="40"/>
  <c r="E239" i="40"/>
  <c r="D194" i="33"/>
  <c r="D283" i="40"/>
  <c r="H103" i="16"/>
  <c r="G312" i="40"/>
  <c r="C216" i="33"/>
  <c r="E320" i="33"/>
  <c r="F306" i="40"/>
  <c r="O310" i="40"/>
  <c r="F269" i="40"/>
  <c r="C297" i="33"/>
  <c r="I183" i="40"/>
  <c r="H199" i="40"/>
  <c r="B317" i="33"/>
  <c r="F249" i="40"/>
  <c r="J236" i="40"/>
  <c r="F271" i="40"/>
  <c r="H276" i="40"/>
  <c r="M251" i="40"/>
  <c r="J304" i="40"/>
  <c r="Q302" i="40"/>
  <c r="G124" i="16"/>
  <c r="K287" i="40"/>
  <c r="N192" i="40"/>
  <c r="H140" i="16"/>
  <c r="P303" i="40"/>
  <c r="G116" i="16"/>
  <c r="C213" i="33"/>
  <c r="E195" i="40"/>
  <c r="G120" i="31"/>
  <c r="F135" i="19"/>
  <c r="O270" i="40"/>
  <c r="D303" i="33"/>
  <c r="F184" i="33"/>
  <c r="E271" i="33"/>
  <c r="G237" i="33"/>
  <c r="S302" i="40"/>
  <c r="H217" i="40"/>
  <c r="P310" i="40"/>
  <c r="D293" i="40"/>
  <c r="C144" i="19"/>
  <c r="H137" i="16"/>
  <c r="O279" i="40"/>
  <c r="Q280" i="40"/>
  <c r="B264" i="40"/>
  <c r="K211" i="40"/>
  <c r="D275" i="40"/>
  <c r="C226" i="33"/>
  <c r="D268" i="33"/>
  <c r="I133" i="31"/>
  <c r="B196" i="33"/>
  <c r="H230" i="40"/>
  <c r="B186" i="33"/>
  <c r="J80" i="31"/>
  <c r="B150" i="19"/>
  <c r="F261" i="40"/>
  <c r="S204" i="40"/>
  <c r="C307" i="33"/>
  <c r="H145" i="19"/>
  <c r="P210" i="40"/>
  <c r="M224" i="40"/>
  <c r="K298" i="40"/>
  <c r="E180" i="40"/>
  <c r="D308" i="40"/>
  <c r="J207" i="40"/>
  <c r="C222" i="40"/>
  <c r="G203" i="33"/>
  <c r="E298" i="33"/>
  <c r="E260" i="33"/>
  <c r="C247" i="33"/>
  <c r="R252" i="40"/>
  <c r="L289" i="40"/>
  <c r="C295" i="33"/>
  <c r="Q186" i="40"/>
  <c r="F266" i="33"/>
  <c r="Q251" i="40"/>
  <c r="J111" i="31"/>
  <c r="E243" i="40"/>
  <c r="G140" i="19"/>
  <c r="Q233" i="40"/>
  <c r="P215" i="40"/>
  <c r="F278" i="33"/>
  <c r="K302" i="40"/>
  <c r="H104" i="31"/>
  <c r="E292" i="40"/>
  <c r="F93" i="19"/>
  <c r="B221" i="33"/>
  <c r="F102" i="19"/>
  <c r="O295" i="40"/>
  <c r="J235" i="40"/>
  <c r="F130" i="16"/>
  <c r="F195" i="40"/>
  <c r="B134" i="19"/>
  <c r="C244" i="33"/>
  <c r="S264" i="40"/>
  <c r="O179" i="40"/>
  <c r="O288" i="40"/>
  <c r="R320" i="40"/>
  <c r="F89" i="16"/>
  <c r="H80" i="19"/>
  <c r="B260" i="40"/>
  <c r="B295" i="33"/>
  <c r="M233" i="40"/>
  <c r="O318" i="40"/>
  <c r="O249" i="40"/>
  <c r="C122" i="19"/>
  <c r="F271" i="33"/>
  <c r="S285" i="40"/>
  <c r="S196" i="40"/>
  <c r="B214" i="40"/>
  <c r="E294" i="40"/>
  <c r="D277" i="40"/>
  <c r="C149" i="19"/>
  <c r="B233" i="40"/>
  <c r="G177" i="40"/>
  <c r="O196" i="40"/>
  <c r="H307" i="40"/>
  <c r="L218" i="40"/>
  <c r="H122" i="16"/>
  <c r="S181" i="40"/>
  <c r="D311" i="40"/>
  <c r="C255" i="40"/>
  <c r="S235" i="40"/>
  <c r="P271" i="40"/>
  <c r="F218" i="33"/>
  <c r="G193" i="40"/>
  <c r="L240" i="40"/>
  <c r="K311" i="40"/>
  <c r="D203" i="33"/>
  <c r="G291" i="40"/>
  <c r="N256" i="40"/>
  <c r="E127" i="31"/>
  <c r="H242" i="40"/>
  <c r="F260" i="40"/>
  <c r="H120" i="19"/>
  <c r="E228" i="40"/>
  <c r="D203" i="40"/>
  <c r="O218" i="40"/>
  <c r="J276" i="40"/>
  <c r="G205" i="33"/>
  <c r="K242" i="40"/>
  <c r="G287" i="40"/>
  <c r="D212" i="33"/>
  <c r="D317" i="33"/>
  <c r="I292" i="40"/>
  <c r="O238" i="40"/>
  <c r="N259" i="40"/>
  <c r="E215" i="33"/>
  <c r="B129" i="31"/>
  <c r="B324" i="33"/>
  <c r="C308" i="33"/>
  <c r="H255" i="40"/>
  <c r="C112" i="19"/>
  <c r="C224" i="33"/>
  <c r="M243" i="40"/>
  <c r="F80" i="16"/>
  <c r="B216" i="40"/>
  <c r="B192" i="33"/>
  <c r="G203" i="40"/>
  <c r="G254" i="40"/>
  <c r="J242" i="40"/>
  <c r="N306" i="40"/>
  <c r="D167" i="16"/>
  <c r="M186" i="40"/>
  <c r="G185" i="33"/>
  <c r="F209" i="40"/>
  <c r="O260" i="40"/>
  <c r="F128" i="16"/>
  <c r="H120" i="16"/>
  <c r="G234" i="40"/>
  <c r="E186" i="33"/>
  <c r="C223" i="40"/>
  <c r="S256" i="40"/>
  <c r="C118" i="31"/>
  <c r="J116" i="31"/>
  <c r="G104" i="16"/>
  <c r="R208" i="40"/>
  <c r="G155" i="16"/>
  <c r="I216" i="40"/>
  <c r="P237" i="40"/>
  <c r="E201" i="40"/>
  <c r="B320" i="40"/>
  <c r="D319" i="40"/>
  <c r="S319" i="40"/>
  <c r="N319" i="40"/>
  <c r="I320" i="40"/>
  <c r="C142" i="19"/>
  <c r="F191" i="40"/>
  <c r="M221" i="40"/>
  <c r="C315" i="40"/>
  <c r="I265" i="40"/>
  <c r="F285" i="40"/>
  <c r="H305" i="40"/>
  <c r="G292" i="33"/>
  <c r="E294" i="33"/>
  <c r="H126" i="16"/>
  <c r="H310" i="40"/>
  <c r="B183" i="33"/>
  <c r="G142" i="16"/>
  <c r="F252" i="40"/>
  <c r="C215" i="33"/>
  <c r="H123" i="19"/>
  <c r="I227" i="40"/>
  <c r="B292" i="40"/>
  <c r="C251" i="40"/>
  <c r="E264" i="40"/>
  <c r="I77" i="31"/>
  <c r="H226" i="40"/>
  <c r="E113" i="31"/>
  <c r="G294" i="40"/>
  <c r="F141" i="16"/>
  <c r="R315" i="40"/>
  <c r="F123" i="19"/>
  <c r="I233" i="40"/>
  <c r="G227" i="33"/>
  <c r="B316" i="33"/>
  <c r="P299" i="40"/>
  <c r="O232" i="40"/>
  <c r="C112" i="31"/>
  <c r="B289" i="33"/>
  <c r="S320" i="40"/>
  <c r="K319" i="40"/>
  <c r="L269" i="40"/>
  <c r="M252" i="40"/>
  <c r="C273" i="33"/>
  <c r="M281" i="40"/>
  <c r="I190" i="40"/>
  <c r="D320" i="33"/>
  <c r="F78" i="16"/>
  <c r="L227" i="40"/>
  <c r="P261" i="40"/>
  <c r="G117" i="19"/>
  <c r="G265" i="40"/>
  <c r="I142" i="31"/>
  <c r="K193" i="40"/>
  <c r="E223" i="33"/>
  <c r="F85" i="19"/>
  <c r="G109" i="16"/>
  <c r="G278" i="33"/>
  <c r="D193" i="33"/>
  <c r="N218" i="40"/>
  <c r="D209" i="33"/>
  <c r="Q189" i="40"/>
  <c r="H89" i="16"/>
  <c r="D215" i="40"/>
  <c r="L296" i="40"/>
  <c r="M279" i="40"/>
  <c r="E298" i="40"/>
  <c r="J269" i="40"/>
  <c r="F303" i="40"/>
  <c r="D249" i="40"/>
  <c r="F120" i="19"/>
  <c r="G166" i="16"/>
  <c r="B253" i="33"/>
  <c r="D242" i="40"/>
  <c r="E212" i="40"/>
  <c r="D318" i="40"/>
  <c r="I108" i="31"/>
  <c r="J110" i="31"/>
  <c r="M229" i="40"/>
  <c r="G159" i="16"/>
  <c r="S273" i="40"/>
  <c r="C149" i="31"/>
  <c r="C249" i="40"/>
  <c r="L224" i="40"/>
  <c r="J252" i="40"/>
  <c r="G319" i="40"/>
  <c r="M320" i="40"/>
  <c r="L320" i="40"/>
  <c r="H320" i="40"/>
  <c r="E320" i="40"/>
  <c r="Q320" i="40"/>
  <c r="E301" i="33"/>
  <c r="J249" i="40"/>
  <c r="G313" i="33"/>
  <c r="O194" i="40"/>
  <c r="G181" i="40"/>
  <c r="R275" i="40"/>
  <c r="B122" i="19"/>
  <c r="O262" i="40"/>
  <c r="J194" i="40"/>
  <c r="F190" i="40"/>
  <c r="R245" i="40"/>
  <c r="H141" i="16"/>
  <c r="D319" i="33"/>
  <c r="E206" i="40"/>
  <c r="Q315" i="40"/>
  <c r="F221" i="40"/>
  <c r="J230" i="40"/>
  <c r="B277" i="40"/>
  <c r="D125" i="31"/>
  <c r="B233" i="33"/>
  <c r="D192" i="33"/>
  <c r="G100" i="19"/>
  <c r="E192" i="33"/>
  <c r="E109" i="31"/>
  <c r="G296" i="33"/>
  <c r="E297" i="33"/>
  <c r="R283" i="40"/>
  <c r="P182" i="40"/>
  <c r="E258" i="33"/>
  <c r="F143" i="16"/>
  <c r="P196" i="40"/>
  <c r="B119" i="19"/>
  <c r="O293" i="40"/>
  <c r="Q259" i="40"/>
  <c r="S182" i="40"/>
  <c r="K275" i="40"/>
  <c r="B301" i="40"/>
  <c r="I179" i="40"/>
  <c r="J291" i="40"/>
  <c r="N287" i="40"/>
  <c r="H99" i="16"/>
  <c r="P295" i="40"/>
  <c r="G87" i="31"/>
  <c r="E212" i="33"/>
  <c r="C111" i="31"/>
  <c r="H88" i="31"/>
  <c r="E316" i="40"/>
  <c r="D220" i="40"/>
  <c r="J305" i="40"/>
  <c r="B271" i="33"/>
  <c r="D120" i="31"/>
  <c r="D272" i="33"/>
  <c r="M253" i="40"/>
  <c r="K212" i="40"/>
  <c r="R258" i="40"/>
  <c r="I220" i="40"/>
  <c r="H287" i="40"/>
  <c r="I117" i="31"/>
  <c r="L199" i="40"/>
  <c r="S317" i="40"/>
  <c r="I315" i="40"/>
  <c r="F289" i="40"/>
  <c r="G100" i="31"/>
  <c r="O269" i="40"/>
  <c r="L277" i="40"/>
  <c r="F319" i="33"/>
  <c r="O297" i="40"/>
  <c r="P265" i="40"/>
  <c r="H270" i="40"/>
  <c r="C171" i="16"/>
  <c r="C205" i="33"/>
  <c r="N305" i="40"/>
  <c r="D297" i="33"/>
  <c r="G138" i="19"/>
  <c r="E280" i="40"/>
  <c r="B158" i="16"/>
  <c r="L294" i="40"/>
  <c r="I282" i="40"/>
  <c r="G276" i="40"/>
  <c r="C243" i="40"/>
  <c r="Q314" i="40"/>
  <c r="D137" i="31"/>
  <c r="P232" i="40"/>
  <c r="G265" i="33"/>
  <c r="R305" i="40"/>
  <c r="B182" i="40"/>
  <c r="F131" i="16"/>
  <c r="C214" i="40"/>
  <c r="R228" i="40"/>
  <c r="F296" i="40"/>
  <c r="R304" i="40"/>
  <c r="D294" i="33"/>
  <c r="D262" i="40"/>
  <c r="D205" i="40"/>
  <c r="N223" i="40"/>
  <c r="D247" i="40"/>
  <c r="D320" i="40"/>
  <c r="K320" i="40"/>
  <c r="B328" i="33"/>
  <c r="Q319" i="40"/>
  <c r="C328" i="33"/>
  <c r="N194" i="40"/>
  <c r="J223" i="40"/>
  <c r="P319" i="40"/>
  <c r="F320" i="40"/>
  <c r="G320" i="40"/>
  <c r="J319" i="40"/>
  <c r="F241" i="40"/>
  <c r="G321" i="33"/>
  <c r="B274" i="40"/>
  <c r="E134" i="31"/>
  <c r="R300" i="40"/>
  <c r="N249" i="40"/>
  <c r="D299" i="33"/>
  <c r="E214" i="33"/>
  <c r="P236" i="40"/>
  <c r="E181" i="40"/>
  <c r="C227" i="40"/>
  <c r="E280" i="33"/>
  <c r="F113" i="16"/>
  <c r="J228" i="40"/>
  <c r="D139" i="31"/>
  <c r="G302" i="40"/>
  <c r="G196" i="33"/>
  <c r="G236" i="40"/>
  <c r="J221" i="40"/>
  <c r="I222" i="40"/>
  <c r="B285" i="40"/>
  <c r="F264" i="40"/>
  <c r="J197" i="40"/>
  <c r="B251" i="40"/>
  <c r="F233" i="40"/>
  <c r="B139" i="31"/>
  <c r="H277" i="40"/>
  <c r="C136" i="31"/>
  <c r="M290" i="40"/>
  <c r="C303" i="40"/>
  <c r="G121" i="16"/>
  <c r="E248" i="40"/>
  <c r="E267" i="33"/>
  <c r="D285" i="33"/>
  <c r="M304" i="40"/>
  <c r="S288" i="40"/>
  <c r="G186" i="33"/>
  <c r="C208" i="33"/>
  <c r="H139" i="19"/>
  <c r="G81" i="16"/>
  <c r="B113" i="19"/>
  <c r="O195" i="40"/>
  <c r="S283" i="40"/>
  <c r="C319" i="40"/>
  <c r="J320" i="40"/>
  <c r="F91" i="19"/>
  <c r="H124" i="19"/>
  <c r="E283" i="33"/>
  <c r="H92" i="16"/>
  <c r="H178" i="40"/>
  <c r="P247" i="40"/>
  <c r="G79" i="16"/>
  <c r="R244" i="40"/>
  <c r="M297" i="40"/>
  <c r="R201" i="40"/>
  <c r="R288" i="40"/>
  <c r="K285" i="40"/>
  <c r="C311" i="33"/>
  <c r="H96" i="19"/>
  <c r="D307" i="40"/>
  <c r="B201" i="40"/>
  <c r="H92" i="19"/>
  <c r="Q204" i="40"/>
  <c r="M298" i="40"/>
  <c r="H93" i="19"/>
  <c r="R278" i="40"/>
  <c r="H253" i="40"/>
  <c r="L209" i="40"/>
  <c r="F164" i="16"/>
  <c r="D196" i="33"/>
  <c r="C126" i="31"/>
  <c r="H288" i="40"/>
  <c r="D151" i="16"/>
  <c r="H241" i="40"/>
  <c r="F265" i="33"/>
  <c r="Q222" i="40"/>
  <c r="K225" i="40"/>
  <c r="I283" i="40"/>
  <c r="N227" i="40"/>
  <c r="G102" i="16"/>
  <c r="P231" i="40"/>
  <c r="D144" i="19"/>
  <c r="F144" i="16"/>
  <c r="P257" i="40"/>
  <c r="C292" i="40"/>
  <c r="G253" i="40"/>
  <c r="F323" i="33"/>
  <c r="C271" i="33"/>
  <c r="O193" i="40"/>
  <c r="H87" i="19"/>
  <c r="S222" i="40"/>
  <c r="B273" i="40"/>
  <c r="H262" i="40"/>
  <c r="Q297" i="40"/>
  <c r="S308" i="40"/>
  <c r="G110" i="19"/>
  <c r="N226" i="40"/>
  <c r="F125" i="16"/>
  <c r="S298" i="40"/>
  <c r="K306" i="40"/>
  <c r="P294" i="40"/>
  <c r="O178" i="40"/>
  <c r="E210" i="33"/>
  <c r="C155" i="16"/>
  <c r="K303" i="40"/>
  <c r="K261" i="40"/>
  <c r="K181" i="40"/>
  <c r="H271" i="40"/>
  <c r="L239" i="40"/>
  <c r="P302" i="40"/>
  <c r="C197" i="33"/>
  <c r="M236" i="40"/>
  <c r="F207" i="33"/>
  <c r="C144" i="31"/>
  <c r="D199" i="40"/>
  <c r="Q238" i="40"/>
  <c r="L229" i="40"/>
  <c r="M314" i="40"/>
  <c r="F204" i="40"/>
  <c r="F186" i="40"/>
  <c r="B218" i="40"/>
  <c r="D314" i="33"/>
  <c r="H85" i="19"/>
  <c r="D308" i="33"/>
  <c r="B299" i="33"/>
  <c r="C130" i="31"/>
  <c r="D217" i="40"/>
  <c r="C211" i="40"/>
  <c r="L225" i="40"/>
  <c r="D289" i="33"/>
  <c r="D291" i="33"/>
  <c r="D113" i="31"/>
  <c r="C206" i="40"/>
  <c r="I297" i="40"/>
  <c r="O225" i="40"/>
  <c r="H116" i="31"/>
  <c r="C239" i="33"/>
  <c r="E211" i="33"/>
  <c r="D110" i="19"/>
  <c r="G84" i="19"/>
  <c r="J273" i="40"/>
  <c r="B200" i="33"/>
  <c r="H82" i="31"/>
  <c r="F281" i="33"/>
  <c r="J284" i="40"/>
  <c r="D234" i="33"/>
  <c r="K186" i="40"/>
  <c r="L256" i="40"/>
  <c r="S254" i="40"/>
  <c r="H127" i="19"/>
  <c r="B246" i="40"/>
  <c r="H245" i="40"/>
  <c r="D150" i="31"/>
  <c r="O319" i="40"/>
  <c r="R319" i="40"/>
  <c r="P320" i="40"/>
  <c r="G328" i="33"/>
  <c r="H319" i="40"/>
  <c r="B319" i="40"/>
  <c r="O320" i="40"/>
  <c r="Q185" i="40"/>
  <c r="O237" i="40"/>
  <c r="I93" i="31"/>
  <c r="Q316" i="40"/>
  <c r="B225" i="40"/>
  <c r="E191" i="40"/>
  <c r="B225" i="33"/>
  <c r="K184" i="40"/>
  <c r="M184" i="40"/>
  <c r="F246" i="40"/>
  <c r="S305" i="40"/>
  <c r="Q269" i="40"/>
  <c r="F242" i="33"/>
  <c r="B245" i="33"/>
  <c r="D263" i="40"/>
  <c r="G191" i="33"/>
  <c r="D264" i="40"/>
  <c r="E208" i="40"/>
  <c r="F178" i="40"/>
  <c r="H34" i="40"/>
  <c r="D127" i="16"/>
  <c r="I162" i="40"/>
  <c r="B165" i="40"/>
  <c r="S165" i="40"/>
  <c r="R216" i="40"/>
  <c r="D243" i="33"/>
  <c r="H313" i="40"/>
  <c r="B202" i="33"/>
  <c r="N270" i="40"/>
  <c r="O204" i="40"/>
  <c r="I87" i="31"/>
  <c r="B306" i="33"/>
  <c r="O229" i="40"/>
  <c r="F248" i="33"/>
  <c r="E210" i="40"/>
  <c r="D171" i="16"/>
  <c r="F122" i="19"/>
  <c r="L186" i="40"/>
  <c r="G238" i="33"/>
  <c r="I229" i="40"/>
  <c r="C307" i="40"/>
  <c r="H111" i="19"/>
  <c r="Q304" i="40"/>
  <c r="M308" i="40"/>
  <c r="G206" i="40"/>
  <c r="H289" i="40"/>
  <c r="E265" i="33"/>
  <c r="I255" i="40"/>
  <c r="D162" i="16"/>
  <c r="F121" i="19"/>
  <c r="F227" i="40"/>
  <c r="C288" i="40"/>
  <c r="S270" i="40"/>
  <c r="J145" i="31"/>
  <c r="C220" i="33"/>
  <c r="R181" i="40"/>
  <c r="M192" i="40"/>
  <c r="H87" i="31"/>
  <c r="D184" i="40"/>
  <c r="C296" i="33"/>
  <c r="G129" i="31"/>
  <c r="B254" i="33"/>
  <c r="B208" i="33"/>
  <c r="R192" i="40"/>
  <c r="N243" i="40"/>
  <c r="I314" i="40"/>
  <c r="P250" i="40"/>
  <c r="E234" i="33"/>
  <c r="N198" i="40"/>
  <c r="F161" i="16"/>
  <c r="J187" i="40"/>
  <c r="F320" i="33"/>
  <c r="E289" i="33"/>
  <c r="F86" i="16"/>
  <c r="D186" i="33"/>
  <c r="N191" i="40"/>
  <c r="C131" i="19"/>
  <c r="E293" i="40"/>
  <c r="D273" i="33"/>
  <c r="F139" i="19"/>
  <c r="S229" i="40"/>
  <c r="B287" i="40"/>
  <c r="B279" i="40"/>
  <c r="L179" i="40"/>
  <c r="M211" i="40"/>
  <c r="Q253" i="40"/>
  <c r="D274" i="33"/>
  <c r="N207" i="40"/>
  <c r="E188" i="40"/>
  <c r="B162" i="16"/>
  <c r="D226" i="33"/>
  <c r="H202" i="40"/>
  <c r="H114" i="16"/>
  <c r="D153" i="19"/>
  <c r="H117" i="19"/>
  <c r="P256" i="40"/>
  <c r="B242" i="40"/>
  <c r="C285" i="33"/>
  <c r="I119" i="31"/>
  <c r="Q223" i="40"/>
  <c r="C135" i="19"/>
  <c r="H107" i="19"/>
  <c r="M309" i="40"/>
  <c r="F112" i="19"/>
  <c r="S255" i="40"/>
  <c r="E318" i="33"/>
  <c r="E284" i="40"/>
  <c r="I189" i="40"/>
  <c r="I127" i="31"/>
  <c r="G306" i="33"/>
  <c r="B306" i="40"/>
  <c r="H157" i="16"/>
  <c r="B210" i="33"/>
  <c r="B112" i="31"/>
  <c r="D127" i="31"/>
  <c r="F283" i="33"/>
  <c r="J109" i="31"/>
  <c r="J120" i="31"/>
  <c r="G78" i="19"/>
  <c r="N248" i="40"/>
  <c r="J315" i="40"/>
  <c r="J82" i="31"/>
  <c r="L193" i="40"/>
  <c r="F270" i="33"/>
  <c r="H132" i="16"/>
  <c r="F269" i="33"/>
  <c r="P241" i="40"/>
  <c r="F165" i="16"/>
  <c r="R220" i="40"/>
  <c r="F146" i="16"/>
  <c r="J186" i="40"/>
  <c r="G88" i="16"/>
  <c r="M278" i="40"/>
  <c r="N232" i="40"/>
  <c r="C229" i="40"/>
  <c r="G293" i="40"/>
  <c r="B128" i="31"/>
  <c r="D210" i="40"/>
  <c r="M294" i="40"/>
  <c r="F256" i="33"/>
  <c r="L250" i="40"/>
  <c r="I104" i="31"/>
  <c r="D276" i="33"/>
  <c r="K308" i="40"/>
  <c r="C141" i="31"/>
  <c r="Q256" i="40"/>
  <c r="J307" i="40"/>
  <c r="D156" i="19"/>
  <c r="S201" i="40"/>
  <c r="H243" i="40"/>
  <c r="G113" i="19"/>
  <c r="S287" i="40"/>
  <c r="C268" i="33"/>
  <c r="J129" i="31"/>
  <c r="F134" i="16"/>
  <c r="G303" i="33"/>
  <c r="N244" i="40"/>
  <c r="D273" i="40"/>
  <c r="E301" i="40"/>
  <c r="H274" i="40"/>
  <c r="C325" i="33"/>
  <c r="S315" i="40"/>
  <c r="D294" i="40"/>
  <c r="I118" i="31"/>
  <c r="C294" i="33"/>
  <c r="I92" i="31"/>
  <c r="E252" i="40"/>
  <c r="B281" i="40"/>
  <c r="C274" i="40"/>
  <c r="K191" i="40"/>
  <c r="B120" i="31"/>
  <c r="Q221" i="40"/>
  <c r="I236" i="40"/>
  <c r="F79" i="19"/>
  <c r="G227" i="40"/>
  <c r="N299" i="40"/>
  <c r="M283" i="40"/>
  <c r="G111" i="16"/>
  <c r="J130" i="31"/>
  <c r="G131" i="19"/>
  <c r="Q224" i="40"/>
  <c r="L190" i="40"/>
  <c r="P318" i="40"/>
  <c r="S232" i="40"/>
  <c r="D191" i="33"/>
  <c r="G96" i="31"/>
  <c r="C309" i="40"/>
  <c r="D324" i="33"/>
  <c r="N215" i="40"/>
  <c r="M245" i="40"/>
  <c r="H81" i="31"/>
  <c r="C226" i="40"/>
  <c r="G194" i="33"/>
  <c r="L265" i="40"/>
  <c r="G94" i="19"/>
  <c r="N263" i="40"/>
  <c r="F105" i="19"/>
  <c r="J253" i="40"/>
  <c r="B315" i="40"/>
  <c r="I316" i="40"/>
  <c r="G104" i="19"/>
  <c r="J243" i="40"/>
  <c r="K233" i="40"/>
  <c r="J91" i="31"/>
  <c r="H87" i="16"/>
  <c r="E216" i="40"/>
  <c r="G218" i="40"/>
  <c r="L271" i="40"/>
  <c r="G135" i="31"/>
  <c r="B273" i="33"/>
  <c r="E126" i="31"/>
  <c r="H106" i="16"/>
  <c r="G259" i="40"/>
  <c r="G310" i="40"/>
  <c r="C128" i="31"/>
  <c r="E213" i="40"/>
  <c r="D159" i="16"/>
  <c r="F213" i="33"/>
  <c r="B312" i="40"/>
  <c r="G252" i="40"/>
  <c r="F255" i="40"/>
  <c r="F293" i="40"/>
  <c r="D260" i="40"/>
  <c r="B268" i="33"/>
  <c r="C284" i="40"/>
  <c r="E305" i="40"/>
  <c r="S271" i="40"/>
  <c r="R259" i="40"/>
  <c r="E259" i="40"/>
  <c r="S252" i="40"/>
  <c r="C273" i="40"/>
  <c r="J300" i="40"/>
  <c r="J132" i="31"/>
  <c r="G305" i="40"/>
  <c r="C281" i="40"/>
  <c r="R316" i="40"/>
  <c r="C326" i="33"/>
  <c r="N303" i="40"/>
  <c r="G127" i="31"/>
  <c r="M188" i="40"/>
  <c r="J208" i="40"/>
  <c r="G186" i="40"/>
  <c r="F188" i="33"/>
  <c r="C157" i="16"/>
  <c r="E257" i="33"/>
  <c r="D238" i="40"/>
  <c r="Q292" i="40"/>
  <c r="F244" i="40"/>
  <c r="K271" i="40"/>
  <c r="G77" i="31"/>
  <c r="H94" i="16"/>
  <c r="F211" i="40"/>
  <c r="D293" i="33"/>
  <c r="O315" i="40"/>
  <c r="G304" i="33"/>
  <c r="B134" i="31"/>
  <c r="Q317" i="40"/>
  <c r="D228" i="40"/>
  <c r="H256" i="40"/>
  <c r="C154" i="19"/>
  <c r="B266" i="33"/>
  <c r="K290" i="40"/>
  <c r="E275" i="40"/>
  <c r="Q240" i="40"/>
  <c r="G325" i="33"/>
  <c r="F100" i="16"/>
  <c r="F275" i="40"/>
  <c r="G179" i="40"/>
  <c r="P298" i="40"/>
  <c r="H249" i="40"/>
  <c r="Q312" i="40"/>
  <c r="H80" i="31"/>
  <c r="H91" i="16"/>
  <c r="E327" i="33"/>
  <c r="L206" i="40"/>
  <c r="O213" i="40"/>
  <c r="R310" i="40"/>
  <c r="E130" i="31"/>
  <c r="N183" i="40"/>
  <c r="D121" i="19"/>
  <c r="H115" i="19"/>
  <c r="I317" i="40"/>
  <c r="H181" i="40"/>
  <c r="I273" i="40"/>
  <c r="K222" i="40"/>
  <c r="F109" i="19"/>
  <c r="G116" i="31"/>
  <c r="N241" i="40"/>
  <c r="P305" i="40"/>
  <c r="I78" i="31"/>
  <c r="F283" i="40"/>
  <c r="D128" i="31"/>
  <c r="J216" i="40"/>
  <c r="I299" i="40"/>
  <c r="E234" i="40"/>
  <c r="G228" i="33"/>
  <c r="B311" i="40"/>
  <c r="Q206" i="40"/>
  <c r="G197" i="40"/>
  <c r="R226" i="40"/>
  <c r="N294" i="40"/>
  <c r="B215" i="40"/>
  <c r="G128" i="16"/>
  <c r="G254" i="33"/>
  <c r="G134" i="16"/>
  <c r="H233" i="40"/>
  <c r="G317" i="40"/>
  <c r="G134" i="19"/>
  <c r="S300" i="40"/>
  <c r="C143" i="31"/>
  <c r="L297" i="40"/>
  <c r="G258" i="40"/>
  <c r="N250" i="40"/>
  <c r="H292" i="40"/>
  <c r="K257" i="40"/>
  <c r="B285" i="33"/>
  <c r="E236" i="40"/>
  <c r="C304" i="40"/>
  <c r="I252" i="40"/>
  <c r="H132" i="31"/>
  <c r="E313" i="33"/>
  <c r="K307" i="40"/>
  <c r="C298" i="40"/>
  <c r="N317" i="40"/>
  <c r="E285" i="40"/>
  <c r="B278" i="40"/>
  <c r="C316" i="33"/>
  <c r="F288" i="40"/>
  <c r="R309" i="40"/>
  <c r="Q282" i="40"/>
  <c r="E286" i="40"/>
  <c r="G137" i="31"/>
  <c r="F210" i="40"/>
  <c r="K180" i="40"/>
  <c r="L187" i="40"/>
  <c r="G108" i="16"/>
  <c r="B159" i="16"/>
  <c r="D152" i="16"/>
  <c r="D242" i="33"/>
  <c r="H109" i="31"/>
  <c r="F100" i="19"/>
  <c r="H140" i="19"/>
  <c r="I269" i="40"/>
  <c r="R189" i="40"/>
  <c r="D245" i="33"/>
  <c r="L311" i="40"/>
  <c r="R207" i="40"/>
  <c r="B250" i="40"/>
  <c r="E121" i="31"/>
  <c r="P278" i="40"/>
  <c r="B213" i="33"/>
  <c r="N315" i="40"/>
  <c r="H147" i="16"/>
  <c r="N200" i="40"/>
  <c r="F112" i="16"/>
  <c r="D327" i="33"/>
  <c r="G144" i="19"/>
  <c r="H193" i="40"/>
  <c r="G96" i="19"/>
  <c r="F151" i="16"/>
  <c r="D227" i="33"/>
  <c r="J244" i="40"/>
  <c r="D272" i="40"/>
  <c r="P312" i="40"/>
  <c r="C238" i="33"/>
  <c r="G232" i="33"/>
  <c r="O296" i="40"/>
  <c r="J303" i="40"/>
  <c r="G164" i="16"/>
  <c r="I300" i="40"/>
  <c r="F86" i="19"/>
  <c r="G304" i="40"/>
  <c r="R292" i="40"/>
  <c r="O316" i="40"/>
  <c r="J92" i="31"/>
  <c r="F245" i="40"/>
  <c r="K312" i="40"/>
  <c r="G158" i="16"/>
  <c r="P263" i="40"/>
  <c r="C290" i="40"/>
  <c r="D285" i="40"/>
  <c r="H284" i="40"/>
  <c r="F302" i="33"/>
  <c r="R284" i="40"/>
  <c r="P316" i="40"/>
  <c r="R318" i="40"/>
  <c r="H88" i="16"/>
  <c r="D185" i="33"/>
  <c r="N187" i="40"/>
  <c r="G124" i="31"/>
  <c r="E195" i="33"/>
  <c r="B246" i="33"/>
  <c r="B323" i="33"/>
  <c r="B126" i="31"/>
  <c r="B253" i="40"/>
  <c r="G312" i="33"/>
  <c r="C309" i="33"/>
  <c r="L228" i="40"/>
  <c r="R215" i="40"/>
  <c r="B193" i="40"/>
  <c r="D309" i="33"/>
  <c r="D259" i="40"/>
  <c r="F259" i="33"/>
  <c r="M199" i="40"/>
  <c r="R191" i="40"/>
  <c r="F144" i="19"/>
  <c r="P254" i="40"/>
  <c r="E232" i="33"/>
  <c r="E264" i="33"/>
  <c r="F158" i="16"/>
  <c r="D295" i="40"/>
  <c r="Q313" i="40"/>
  <c r="E217" i="40"/>
  <c r="C121" i="19"/>
  <c r="C228" i="40"/>
  <c r="G305" i="33"/>
  <c r="L195" i="40"/>
  <c r="Q274" i="40"/>
  <c r="S311" i="40"/>
  <c r="D311" i="33"/>
  <c r="H156" i="16"/>
  <c r="L215" i="40"/>
  <c r="F95" i="19"/>
  <c r="O273" i="40"/>
  <c r="B269" i="33"/>
  <c r="H133" i="16"/>
  <c r="J251" i="40"/>
  <c r="J98" i="31"/>
  <c r="K272" i="40"/>
  <c r="R240" i="40"/>
  <c r="R222" i="40"/>
  <c r="I137" i="31"/>
  <c r="K197" i="40"/>
  <c r="B213" i="40"/>
  <c r="L283" i="40"/>
  <c r="L275" i="40"/>
  <c r="Q213" i="40"/>
  <c r="E224" i="40"/>
  <c r="E221" i="33"/>
  <c r="G255" i="33"/>
  <c r="B248" i="33"/>
  <c r="F278" i="40"/>
  <c r="B308" i="33"/>
  <c r="G249" i="40"/>
  <c r="D255" i="40"/>
  <c r="R287" i="40"/>
  <c r="P309" i="40"/>
  <c r="E312" i="40"/>
  <c r="F103" i="19"/>
  <c r="Q237" i="40"/>
  <c r="S269" i="40"/>
  <c r="J138" i="31"/>
  <c r="F162" i="16"/>
  <c r="P293" i="40"/>
  <c r="I310" i="40"/>
  <c r="O287" i="40"/>
  <c r="E305" i="33"/>
  <c r="N318" i="40"/>
  <c r="K282" i="40"/>
  <c r="E324" i="33"/>
  <c r="E316" i="33"/>
  <c r="I115" i="31"/>
  <c r="G98" i="31"/>
  <c r="E295" i="40"/>
  <c r="H91" i="19"/>
  <c r="F224" i="40"/>
  <c r="D227" i="40"/>
  <c r="D145" i="31"/>
  <c r="F262" i="40"/>
  <c r="Q183" i="40"/>
  <c r="E282" i="33"/>
  <c r="F96" i="19"/>
  <c r="D221" i="40"/>
  <c r="G205" i="40"/>
  <c r="D253" i="33"/>
  <c r="D117" i="31"/>
  <c r="L205" i="40"/>
  <c r="B264" i="33"/>
  <c r="O300" i="40"/>
  <c r="F216" i="33"/>
  <c r="Q287" i="40"/>
  <c r="D149" i="19"/>
  <c r="J214" i="40"/>
  <c r="F159" i="16"/>
  <c r="C254" i="40"/>
  <c r="D216" i="33"/>
  <c r="D254" i="33"/>
  <c r="P300" i="40"/>
  <c r="R293" i="40"/>
  <c r="S279" i="40"/>
  <c r="R183" i="40"/>
  <c r="J88" i="31"/>
  <c r="B140" i="31"/>
  <c r="J117" i="31"/>
  <c r="C132" i="19"/>
  <c r="R213" i="40"/>
  <c r="D120" i="19"/>
  <c r="G286" i="40"/>
  <c r="G199" i="40"/>
  <c r="Q270" i="40"/>
  <c r="J131" i="31"/>
  <c r="D326" i="33"/>
  <c r="D317" i="40"/>
  <c r="G124" i="19"/>
  <c r="G105" i="19"/>
  <c r="L292" i="40"/>
  <c r="I140" i="31"/>
  <c r="F246" i="33"/>
  <c r="B236" i="33"/>
  <c r="B169" i="16"/>
  <c r="J184" i="40"/>
  <c r="G268" i="33"/>
  <c r="E272" i="33"/>
  <c r="I290" i="40"/>
  <c r="G318" i="33"/>
  <c r="S248" i="40"/>
  <c r="Q283" i="40"/>
  <c r="F318" i="40"/>
  <c r="I303" i="40"/>
  <c r="D302" i="40"/>
  <c r="E249" i="33"/>
  <c r="H114" i="19"/>
  <c r="B310" i="40"/>
  <c r="I257" i="40"/>
  <c r="C257" i="33"/>
  <c r="F97" i="16"/>
  <c r="E252" i="33"/>
  <c r="K241" i="40"/>
  <c r="F309" i="33"/>
  <c r="J265" i="40"/>
  <c r="C128" i="19"/>
  <c r="Q300" i="40"/>
  <c r="E141" i="31"/>
  <c r="H159" i="16"/>
  <c r="D214" i="33"/>
  <c r="F136" i="19"/>
  <c r="G110" i="31"/>
  <c r="F214" i="33"/>
  <c r="O214" i="40"/>
  <c r="H143" i="19"/>
  <c r="Q273" i="40"/>
  <c r="M218" i="40"/>
  <c r="H125" i="31"/>
  <c r="B160" i="16"/>
  <c r="E310" i="33"/>
  <c r="N308" i="40"/>
  <c r="D165" i="16"/>
  <c r="N290" i="40"/>
  <c r="J295" i="40"/>
  <c r="D301" i="40"/>
  <c r="I311" i="40"/>
  <c r="D312" i="40"/>
  <c r="F324" i="33"/>
  <c r="G255" i="40"/>
  <c r="B263" i="40"/>
  <c r="B247" i="33"/>
  <c r="I110" i="31"/>
  <c r="F95" i="16"/>
  <c r="B224" i="40"/>
  <c r="F186" i="33"/>
  <c r="O314" i="40"/>
  <c r="D221" i="33"/>
  <c r="I129" i="31"/>
  <c r="O222" i="40"/>
  <c r="E313" i="40"/>
  <c r="H97" i="31"/>
  <c r="R254" i="40"/>
  <c r="J298" i="40"/>
  <c r="C134" i="19"/>
  <c r="N195" i="40"/>
  <c r="H83" i="16"/>
  <c r="N202" i="40"/>
  <c r="C317" i="33"/>
  <c r="M275" i="40"/>
  <c r="J220" i="40"/>
  <c r="B227" i="33"/>
  <c r="B254" i="40"/>
  <c r="N235" i="40"/>
  <c r="H98" i="19"/>
  <c r="D189" i="33"/>
  <c r="K278" i="40"/>
  <c r="Q193" i="40"/>
  <c r="H232" i="40"/>
  <c r="N300" i="40"/>
  <c r="D310" i="33"/>
  <c r="G139" i="19"/>
  <c r="G198" i="33"/>
  <c r="C323" i="33"/>
  <c r="I215" i="40"/>
  <c r="M289" i="40"/>
  <c r="P234" i="40"/>
  <c r="J318" i="40"/>
  <c r="G139" i="16"/>
  <c r="B277" i="33"/>
  <c r="M237" i="40"/>
  <c r="O311" i="40"/>
  <c r="D252" i="33"/>
  <c r="G114" i="31"/>
  <c r="C168" i="16"/>
  <c r="C150" i="31"/>
  <c r="C248" i="40"/>
  <c r="B297" i="40"/>
  <c r="B299" i="40"/>
  <c r="N313" i="40"/>
  <c r="Q307" i="40"/>
  <c r="L316" i="40"/>
  <c r="F215" i="33"/>
  <c r="J245" i="40"/>
  <c r="Q192" i="40"/>
  <c r="E303" i="33"/>
  <c r="F195" i="33"/>
  <c r="K265" i="40"/>
  <c r="R221" i="40"/>
  <c r="R298" i="40"/>
  <c r="J296" i="40"/>
  <c r="J103" i="31"/>
  <c r="D143" i="19"/>
  <c r="J185" i="40"/>
  <c r="I102" i="31"/>
  <c r="M180" i="40"/>
  <c r="I259" i="40"/>
  <c r="K289" i="40"/>
  <c r="D233" i="33"/>
  <c r="Q217" i="40"/>
  <c r="D282" i="40"/>
  <c r="E227" i="33"/>
  <c r="D151" i="19"/>
  <c r="Q196" i="40"/>
  <c r="D258" i="40"/>
  <c r="J227" i="40"/>
  <c r="C141" i="19"/>
  <c r="C272" i="33"/>
  <c r="D110" i="31"/>
  <c r="E302" i="33"/>
  <c r="R301" i="40"/>
  <c r="C157" i="19"/>
  <c r="I209" i="40"/>
  <c r="G118" i="16"/>
  <c r="H294" i="40"/>
  <c r="M249" i="40"/>
  <c r="D222" i="33"/>
  <c r="Q218" i="40"/>
  <c r="D248" i="40"/>
  <c r="B154" i="19"/>
  <c r="I122" i="31"/>
  <c r="B296" i="33"/>
  <c r="H141" i="19"/>
  <c r="J226" i="40"/>
  <c r="B291" i="33"/>
  <c r="I225" i="40"/>
  <c r="B164" i="16"/>
  <c r="K315" i="40"/>
  <c r="R282" i="40"/>
  <c r="N258" i="40"/>
  <c r="E323" i="33"/>
  <c r="G290" i="40"/>
  <c r="E306" i="40"/>
  <c r="M296" i="40"/>
  <c r="J210" i="40"/>
  <c r="M318" i="40"/>
  <c r="I217" i="40"/>
  <c r="J100" i="31"/>
  <c r="H135" i="19"/>
  <c r="M232" i="40"/>
  <c r="B220"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tc={05900712-0C49-4B0D-921B-8509060379CF}</author>
    <author>tc={9EAA975E-E96C-46F0-BA78-27312E1F439F}</author>
    <author>tc={C5759C33-D8DC-4306-A594-9ADB5D6593EF}</author>
    <author>tc={9891C9A2-6F20-445F-8D34-E9303561AEC3}</author>
    <author>tc={A819D5C2-6374-4606-A589-A20CB1878529}</author>
    <author>tc={CB20DAD2-15AE-45B6-A80C-19E840259266}</author>
    <author>tc={EBD6072E-428C-4DB1-83FC-635A108F85AD}</author>
    <author>tc={C06541B6-D062-4F7A-B8CA-CE01FA132F70}</author>
    <author>tc={CB37F581-F433-4524-B41B-AD7E0AD664F8}</author>
    <author>tc={F390C3C1-E3DD-42D3-BF1F-547C8D222E95}</author>
    <author>tc={2F9CA6D9-3101-4EB8-83DC-874DF9DB6FBE}</author>
    <author>tc={F161B290-2763-41C2-91F8-343BEED13AB4}</author>
    <author>tc={37507A75-6710-44B7-8BFA-737B33AAD871}</author>
    <author>tc={CB6036EB-3654-4974-9384-5566D8362EEC}</author>
    <author>tc={1864BFD4-25CD-4C6E-9701-31A4B791BDB5}</author>
    <author>tc={5493D53D-0E3C-43F9-A7C9-80C6ECB61407}</author>
    <author>tc={2B7343AA-A202-4737-A014-391567DF390B}</author>
    <author>tc={2EFD0DDB-F65E-4892-A990-8CC70F5403F1}</author>
    <author>tc={536D62AB-4068-4D76-B87B-A2DA967E7488}</author>
    <author>tc={7BE47BDB-9C5B-4BFE-9135-305E60AE5CE7}</author>
    <author>tc={DA4E6591-FA2E-488D-B724-1E800CED5DE1}</author>
    <author>tc={C7FB4DD0-39F1-475F-8C1A-94AC0D831435}</author>
    <author>tc={10BC77A6-4015-4F92-B2DD-354E9967782E}</author>
    <author>tc={59ED5D04-91C1-4439-84CA-D22136DA7574}</author>
  </authors>
  <commentList>
    <comment ref="C3" authorId="0" shapeId="0" xr:uid="{05900712-0C49-4B0D-921B-8509060379C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3" authorId="1" shapeId="0" xr:uid="{9EAA975E-E96C-46F0-BA78-27312E1F439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3" authorId="2" shapeId="0" xr:uid="{C5759C33-D8DC-4306-A594-9ADB5D6593E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59" authorId="3" shapeId="0" xr:uid="{9891C9A2-6F20-445F-8D34-E9303561AEC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59" authorId="4" shapeId="0" xr:uid="{A819D5C2-6374-4606-A589-A20CB187852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59" authorId="5" shapeId="0" xr:uid="{CB20DAD2-15AE-45B6-A80C-19E84025926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116" authorId="6" shapeId="0" xr:uid="{EBD6072E-428C-4DB1-83FC-635A108F85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116" authorId="7" shapeId="0" xr:uid="{C06541B6-D062-4F7A-B8CA-CE01FA132F7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116" authorId="8" shapeId="0" xr:uid="{CB37F581-F433-4524-B41B-AD7E0AD664F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171" authorId="9" shapeId="0" xr:uid="{F390C3C1-E3DD-42D3-BF1F-547C8D222E9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171" authorId="10" shapeId="0" xr:uid="{2F9CA6D9-3101-4EB8-83DC-874DF9DB6FB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171" authorId="11" shapeId="0" xr:uid="{F161B290-2763-41C2-91F8-343BEED13AB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225" authorId="12" shapeId="0" xr:uid="{37507A75-6710-44B7-8BFA-737B33AAD87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225" authorId="13" shapeId="0" xr:uid="{CB6036EB-3654-4974-9384-5566D8362EE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225" authorId="14" shapeId="0" xr:uid="{1864BFD4-25CD-4C6E-9701-31A4B791BDB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282" authorId="15" shapeId="0" xr:uid="{5493D53D-0E3C-43F9-A7C9-80C6ECB614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282" authorId="16" shapeId="0" xr:uid="{2B7343AA-A202-4737-A014-391567DF390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282" authorId="17" shapeId="0" xr:uid="{2EFD0DDB-F65E-4892-A990-8CC70F5403F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315" authorId="18" shapeId="0" xr:uid="{536D62AB-4068-4D76-B87B-A2DA967E74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315" authorId="19" shapeId="0" xr:uid="{7BE47BDB-9C5B-4BFE-9135-305E60AE5CE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315" authorId="20" shapeId="0" xr:uid="{DA4E6591-FA2E-488D-B724-1E800CED5DE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 ref="C339" authorId="21" shapeId="0" xr:uid="{C7FB4DD0-39F1-475F-8C1A-94AC0D83143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企業・団体名もしくは出展者名</t>
      </text>
    </comment>
    <comment ref="F339" authorId="22" shapeId="0" xr:uid="{10BC77A6-4015-4F92-B2DD-354E9967782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①②もしくは●</t>
      </text>
    </comment>
    <comment ref="I339" authorId="23" shapeId="0" xr:uid="{59ED5D04-91C1-4439-84CA-D22136DA757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項目名 要検討</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<sst xmlns="http://schemas.openxmlformats.org/spreadsheetml/2006/main" count="20982" uniqueCount="3078">
  <si>
    <t>No.</t>
    <phoneticPr fontId="2"/>
  </si>
  <si>
    <t>企業・団体名</t>
    <rPh sb="0" eb="2">
      <t>キギョウ</t>
    </rPh>
    <rPh sb="3" eb="5">
      <t>ダンタイ</t>
    </rPh>
    <rPh sb="5" eb="6">
      <t>メイ</t>
    </rPh>
    <phoneticPr fontId="2"/>
  </si>
  <si>
    <t>企業・団体名</t>
    <phoneticPr fontId="2"/>
  </si>
  <si>
    <t>横浜山草会</t>
  </si>
  <si>
    <t>ジェーピーエス製薬株式会社</t>
  </si>
  <si>
    <t>玉川大学・玉川学園</t>
  </si>
  <si>
    <t>ENEGGO株式会社</t>
  </si>
  <si>
    <t>株式会社ジャクエツ</t>
  </si>
  <si>
    <t>生きる庭</t>
    <rPh sb="0" eb="1">
      <t>イ</t>
    </rPh>
    <rPh sb="3" eb="4">
      <t>ニワ</t>
    </rPh>
    <phoneticPr fontId="2"/>
  </si>
  <si>
    <t>圓修造園</t>
  </si>
  <si>
    <t>Anti kukka</t>
  </si>
  <si>
    <t>メネデール株式会社</t>
  </si>
  <si>
    <t>有限会社　アオキ・グリーン</t>
    <rPh sb="0" eb="4">
      <t>ユウゲンガイシャ</t>
    </rPh>
    <phoneticPr fontId="2"/>
  </si>
  <si>
    <t>株式会社プロトリーフ</t>
  </si>
  <si>
    <t>アライグリーン株式会社</t>
  </si>
  <si>
    <t>株式会社フォーシーズンズプレス</t>
  </si>
  <si>
    <t>庭工荒川・霧が丘緑舎</t>
  </si>
  <si>
    <t>特定非営利活動法人　全日本愛瓢会</t>
  </si>
  <si>
    <t>JEJアステージ株式会社</t>
  </si>
  <si>
    <t>有限会社DFAフローリスト資格認定協会</t>
  </si>
  <si>
    <t>一般社団法人　ブラッサムアート協会</t>
  </si>
  <si>
    <t>株式会社エコ・ファーム鳥取</t>
  </si>
  <si>
    <t>株式会社内田造園</t>
  </si>
  <si>
    <t>インターフローラルデザイナー協会</t>
  </si>
  <si>
    <t>シャン フルーリー イズミ</t>
  </si>
  <si>
    <t>EPFD協会</t>
  </si>
  <si>
    <t>有限会社スープ</t>
  </si>
  <si>
    <t>株式会社フィーカ</t>
  </si>
  <si>
    <t>株式会社　赤塚植物園</t>
  </si>
  <si>
    <t>株式会社 HIRO GARDENING</t>
    <rPh sb="0" eb="4">
      <t>カブシキガイシャ</t>
    </rPh>
    <phoneticPr fontId="2"/>
  </si>
  <si>
    <t>有限会社　ダイカツプラント</t>
  </si>
  <si>
    <t>アイバルブ・ジャパン</t>
  </si>
  <si>
    <t>一般社団法人いけばな協会</t>
  </si>
  <si>
    <t>（仮称）2027年国際園芸博覧会に池坊いけばなを生ける会「咲ら ＊sakura＊」</t>
  </si>
  <si>
    <t>水だけで育てる観葉植物ブランド「WOOTANG（ウータン）」</t>
  </si>
  <si>
    <t>株式会社Kei’s</t>
    <rPh sb="0" eb="4">
      <t>カブシキガイシャ</t>
    </rPh>
    <phoneticPr fontId="2"/>
  </si>
  <si>
    <t>植物アーティスト・中島大輔</t>
  </si>
  <si>
    <t>有限会社　季織苑</t>
    <rPh sb="5" eb="6">
      <t>キ</t>
    </rPh>
    <rPh sb="6" eb="7">
      <t>オリ</t>
    </rPh>
    <rPh sb="7" eb="8">
      <t>エン</t>
    </rPh>
    <phoneticPr fontId="2"/>
  </si>
  <si>
    <t>公益社団法人園芸文化協会</t>
  </si>
  <si>
    <t>これからのいけばなを考える会</t>
  </si>
  <si>
    <t>一般社団法人　神奈川県園芸協会</t>
  </si>
  <si>
    <t>有限会社　ｱﾐﾉ</t>
  </si>
  <si>
    <t>庭屋遠舟</t>
    <rPh sb="0" eb="2">
      <t>ニワヤ</t>
    </rPh>
    <rPh sb="2" eb="3">
      <t>オン</t>
    </rPh>
    <rPh sb="3" eb="4">
      <t>フネ</t>
    </rPh>
    <phoneticPr fontId="2"/>
  </si>
  <si>
    <t>MAFD　AMINO／ロサ蓼科（有機JAS認証農園）</t>
  </si>
  <si>
    <t>株式会社　サカタのタネ</t>
  </si>
  <si>
    <t>プリザービングフラワーズ協会</t>
  </si>
  <si>
    <t>株式会社　ランドサット</t>
  </si>
  <si>
    <t>MAFD AMINO (生花デザイナーズ団体）</t>
  </si>
  <si>
    <t>花屋 Fcrown</t>
  </si>
  <si>
    <t>アーティフィシャルフラワーズ協会</t>
  </si>
  <si>
    <t>住友林業緑化株式会社</t>
  </si>
  <si>
    <t>ソラフラワーズ協会</t>
  </si>
  <si>
    <t>日本造園建設業協会</t>
  </si>
  <si>
    <t>トロッケンゲシュテック（木の実とスパイスの飾り花）協会</t>
  </si>
  <si>
    <t>全国女性造園技術者の会</t>
  </si>
  <si>
    <t>一般社団法人　プリザーブドフラワー全国協議会</t>
  </si>
  <si>
    <t>有限会社清水工業ガーデン</t>
  </si>
  <si>
    <t>NICO ガーデン</t>
  </si>
  <si>
    <t>株式会社　濱田園</t>
  </si>
  <si>
    <t>一般社団法人　日本インドア・グリーン協会</t>
  </si>
  <si>
    <t>株式会社HAMART Indonesia</t>
    <rPh sb="0" eb="4">
      <t>カブシキガイシャ</t>
    </rPh>
    <phoneticPr fontId="2"/>
  </si>
  <si>
    <t>公益財団法人　日本いけばな芸術協会</t>
  </si>
  <si>
    <t>株式会社　杜若園芸</t>
  </si>
  <si>
    <t>花鏡</t>
    <rPh sb="0" eb="2">
      <t>ハナカガミ</t>
    </rPh>
    <phoneticPr fontId="2"/>
  </si>
  <si>
    <t>はなじゅく／フェリシテフラワー</t>
  </si>
  <si>
    <t>櫻井造園土木株式会社</t>
    <rPh sb="0" eb="4">
      <t>サクライゾウエン</t>
    </rPh>
    <rPh sb="4" eb="6">
      <t>ドボク</t>
    </rPh>
    <rPh sb="6" eb="10">
      <t>カブシキガイシャ</t>
    </rPh>
    <phoneticPr fontId="2"/>
  </si>
  <si>
    <t>有限会社　座間洋らんセンター</t>
  </si>
  <si>
    <t>株式会社泰山園</t>
    <rPh sb="0" eb="4">
      <t>カブシキガイシャ</t>
    </rPh>
    <rPh sb="4" eb="7">
      <t>タイザンエン</t>
    </rPh>
    <phoneticPr fontId="2"/>
  </si>
  <si>
    <t>株式会社　鈴鍵</t>
  </si>
  <si>
    <t>viridiflora</t>
  </si>
  <si>
    <t>横浜薬科大学</t>
    <rPh sb="0" eb="6">
      <t>ヨコハマヤッカダイガク</t>
    </rPh>
    <phoneticPr fontId="2"/>
  </si>
  <si>
    <t>一般社団法人　横浜市造園協会</t>
    <rPh sb="7" eb="14">
      <t>ヨコハマシゾウエンキョウカイ</t>
    </rPh>
    <phoneticPr fontId="2"/>
  </si>
  <si>
    <t>株式会社Flos Orientalium</t>
  </si>
  <si>
    <t>株式会社　米山庭苑</t>
  </si>
  <si>
    <t>一造園土木株式会社</t>
  </si>
  <si>
    <t>株式会社　新松戸造園</t>
  </si>
  <si>
    <t>大田市場花き部代表者会</t>
  </si>
  <si>
    <t>JA足利　花き部会</t>
  </si>
  <si>
    <t>学校法人　明治薬科大学</t>
  </si>
  <si>
    <t>地域共創　造園有志チーム</t>
  </si>
  <si>
    <t>日本レミコ押し花学院・国際プレスドフラワーデザイナー協会</t>
  </si>
  <si>
    <t>石井造園株式会社</t>
  </si>
  <si>
    <t>テクノ・ホルティ園芸専門学校</t>
  </si>
  <si>
    <t>一般社団法人　日本ハンギングバスケット協会</t>
  </si>
  <si>
    <t>一般社団法人　日本花き生産協会</t>
  </si>
  <si>
    <t>株式会社グリーンファーム</t>
  </si>
  <si>
    <t>日本フラワー作家協会</t>
  </si>
  <si>
    <t>サカタのタネ グリーンサービス株式会社</t>
  </si>
  <si>
    <t>庭屋mohey</t>
    <rPh sb="0" eb="2">
      <t>ニワヤ</t>
    </rPh>
    <phoneticPr fontId="2"/>
  </si>
  <si>
    <t>東急グリーンシステム株式会社</t>
  </si>
  <si>
    <t>本園　皐二</t>
  </si>
  <si>
    <t>港南植木ガーデン・福岡造園</t>
  </si>
  <si>
    <t>やました園芸</t>
  </si>
  <si>
    <t>イビデングリーンテック株式会社</t>
  </si>
  <si>
    <t>日本樹木医会神奈川県支部</t>
  </si>
  <si>
    <t>一般社団法人　神奈川県造園業協会</t>
  </si>
  <si>
    <t>横浜ばら会</t>
  </si>
  <si>
    <t>Temple Japan</t>
  </si>
  <si>
    <t>株式会社竹内庭苑</t>
  </si>
  <si>
    <t>株式会社岐阜造園</t>
  </si>
  <si>
    <t>株式会社アジャイルエナジーＸ</t>
  </si>
  <si>
    <t>一般社団法人 ランドスケープコンサルタンツ協会</t>
  </si>
  <si>
    <t>株式会社ミヨシグループ</t>
    <rPh sb="0" eb="4">
      <t>カブシキガイシャ</t>
    </rPh>
    <phoneticPr fontId="2"/>
  </si>
  <si>
    <t>大島造園土木株式会社</t>
  </si>
  <si>
    <t>株式会社グリーンアンドアーツ</t>
  </si>
  <si>
    <t>横浜朝顔会</t>
  </si>
  <si>
    <t>株式会社LAND-H.A.G</t>
  </si>
  <si>
    <t>株式会社　庭作す森</t>
    <rPh sb="0" eb="4">
      <t>カブシキガイシャ</t>
    </rPh>
    <rPh sb="5" eb="6">
      <t>ニワ</t>
    </rPh>
    <rPh sb="6" eb="7">
      <t>ツク</t>
    </rPh>
    <rPh sb="8" eb="9">
      <t>モリ</t>
    </rPh>
    <phoneticPr fontId="2"/>
  </si>
  <si>
    <t>株式会社ハクサン</t>
  </si>
  <si>
    <t>一般財団法人　国際花と緑のセラピー協議会</t>
  </si>
  <si>
    <t>公益社団法人　日本家庭園芸普及協会</t>
  </si>
  <si>
    <t>国際雪割草協会</t>
  </si>
  <si>
    <t>株式会社　庭屋の関</t>
  </si>
  <si>
    <t>有限会社ファイブ・アイランド</t>
  </si>
  <si>
    <t>庭咲桜</t>
  </si>
  <si>
    <t>日本ナチュロック株式会社</t>
  </si>
  <si>
    <t>株式会社　富士植木</t>
    <rPh sb="0" eb="4">
      <t>カブシキガイシャ</t>
    </rPh>
    <rPh sb="5" eb="9">
      <t>フジウエキ</t>
    </rPh>
    <phoneticPr fontId="2"/>
  </si>
  <si>
    <t>岸田園芸株式会社</t>
    <rPh sb="0" eb="4">
      <t>キシダエンゲイ</t>
    </rPh>
    <rPh sb="4" eb="8">
      <t>カブシキガイシャ</t>
    </rPh>
    <phoneticPr fontId="2"/>
  </si>
  <si>
    <t>有限会社　幸徳園</t>
  </si>
  <si>
    <t>一般社団法人　日本造園組合連合会大阪府支部</t>
  </si>
  <si>
    <t>NPO法人ガーデンを考える会</t>
  </si>
  <si>
    <t>株式会社　小林園</t>
  </si>
  <si>
    <t>株式会社プラネット</t>
    <rPh sb="0" eb="4">
      <t>カブシキガイシャ</t>
    </rPh>
    <phoneticPr fontId="2"/>
  </si>
  <si>
    <t>造園作家展組合</t>
    <rPh sb="0" eb="2">
      <t>ゾウエン</t>
    </rPh>
    <rPh sb="2" eb="4">
      <t>サッカ</t>
    </rPh>
    <rPh sb="4" eb="5">
      <t>テン</t>
    </rPh>
    <rPh sb="5" eb="7">
      <t>クミアイ</t>
    </rPh>
    <phoneticPr fontId="2"/>
  </si>
  <si>
    <t>一般社団法人　日本盆栽協会</t>
  </si>
  <si>
    <t>株式会社鈴木造園土木</t>
  </si>
  <si>
    <t>一般社団法人　花の国日本協議会</t>
  </si>
  <si>
    <t>生駒造園土木株式会社</t>
  </si>
  <si>
    <t>一般財団法人小原流　横浜支部</t>
  </si>
  <si>
    <t>住友化学園芸株式会社</t>
  </si>
  <si>
    <t>欧風花インスティテュート</t>
  </si>
  <si>
    <t>小杉造園株式会社</t>
  </si>
  <si>
    <t>一般社団法人　日本植木協会</t>
  </si>
  <si>
    <t>多肉スタイリング協会®</t>
  </si>
  <si>
    <t>プリザーブドフラワーショップ　ラスフローレス</t>
  </si>
  <si>
    <t>湘南造園株式会社</t>
  </si>
  <si>
    <t>石原産業株式会社</t>
  </si>
  <si>
    <t>株式会社　金沢臨海サービス</t>
    <phoneticPr fontId="2"/>
  </si>
  <si>
    <t>岡田茂吉美術文化財団　神奈川支部</t>
  </si>
  <si>
    <t>株式会社 kinoiro</t>
  </si>
  <si>
    <t>宣法未生流　with DAKTEN</t>
  </si>
  <si>
    <t>株式会社東海グローバルグリーニング</t>
  </si>
  <si>
    <t>株式会社タカショー</t>
  </si>
  <si>
    <t>横浜植木株式会社</t>
  </si>
  <si>
    <t>アトリエ十色</t>
  </si>
  <si>
    <t>日本クラフト盆栽作家協会</t>
  </si>
  <si>
    <t>公益財団法人日本ばら会</t>
  </si>
  <si>
    <t>雪印種苗株式会社</t>
  </si>
  <si>
    <t>花ＬＩＮＫＳ株式会社</t>
  </si>
  <si>
    <t>公益社団法人　日本フラワーデザイナー協会</t>
  </si>
  <si>
    <t>（株）貝塚造園・GREENCALMHOUES・植和造園・PLANTED・田野井造園（株）・(株)きたむら園</t>
    <rPh sb="1" eb="2">
      <t>カブ</t>
    </rPh>
    <rPh sb="3" eb="5">
      <t>カイヅカ</t>
    </rPh>
    <rPh sb="5" eb="7">
      <t>ゾウエン</t>
    </rPh>
    <rPh sb="23" eb="24">
      <t>ショク</t>
    </rPh>
    <rPh sb="24" eb="25">
      <t>カズ</t>
    </rPh>
    <rPh sb="25" eb="27">
      <t>ゾウエン</t>
    </rPh>
    <rPh sb="36" eb="39">
      <t>タノイ</t>
    </rPh>
    <rPh sb="39" eb="41">
      <t>ゾウエン</t>
    </rPh>
    <rPh sb="41" eb="44">
      <t>カブ</t>
    </rPh>
    <rPh sb="45" eb="48">
      <t>カブ</t>
    </rPh>
    <rPh sb="52" eb="53">
      <t>エン</t>
    </rPh>
    <phoneticPr fontId="2"/>
  </si>
  <si>
    <t>デザインで未来を拓く！日本園芸文化研究会</t>
  </si>
  <si>
    <t>佐橋　造園</t>
  </si>
  <si>
    <t>株式会社ヴェルデ</t>
  </si>
  <si>
    <t>イノチオ精興園株式会社</t>
  </si>
  <si>
    <t>オーストラリアプリザーブドフラワー協会（APA）</t>
  </si>
  <si>
    <t>シドモア桜の会　横浜</t>
  </si>
  <si>
    <t>公益財団法人日本花の会</t>
  </si>
  <si>
    <t>作庭志稲田株式会社</t>
  </si>
  <si>
    <t>三ヶ日みかん狩り　つづさき観光</t>
    <rPh sb="0" eb="3">
      <t>ミッカビ</t>
    </rPh>
    <rPh sb="6" eb="7">
      <t>ガ</t>
    </rPh>
    <rPh sb="13" eb="15">
      <t>カンコウ</t>
    </rPh>
    <phoneticPr fontId="2"/>
  </si>
  <si>
    <t>月の塔プロジェクト実行委員会 in GREEN x EXPO 2027（仮称）</t>
  </si>
  <si>
    <t>日本中央競馬会</t>
  </si>
  <si>
    <t>一般社団法人　日本皐月協会</t>
  </si>
  <si>
    <t>アース製薬株式会社</t>
  </si>
  <si>
    <t>一般社団法人　日本種苗協会</t>
  </si>
  <si>
    <t>日本サステナブルフラワー協会</t>
  </si>
  <si>
    <t>晴照造園</t>
  </si>
  <si>
    <t>屋内緑化推進協議会</t>
  </si>
  <si>
    <t>横浜華道協会</t>
    <phoneticPr fontId="2"/>
  </si>
  <si>
    <t>合同会社シフトガーデニングアンドグリーン</t>
  </si>
  <si>
    <t>株式会社伊藤商事</t>
    <phoneticPr fontId="2"/>
  </si>
  <si>
    <t>有限会社四季の企画社</t>
    <phoneticPr fontId="2"/>
  </si>
  <si>
    <t>四季彩庵</t>
    <rPh sb="0" eb="2">
      <t>シキ</t>
    </rPh>
    <rPh sb="2" eb="4">
      <t>イロドリアン</t>
    </rPh>
    <phoneticPr fontId="2"/>
  </si>
  <si>
    <t>株式会社日比谷花壇</t>
    <phoneticPr fontId="2"/>
  </si>
  <si>
    <t>江崎真吾　グリーンプラザみやま</t>
  </si>
  <si>
    <t>Flower Japan 実行委員会</t>
    <phoneticPr fontId="2"/>
  </si>
  <si>
    <t>株式会社ハイポネックスジャパン</t>
  </si>
  <si>
    <t>一般社団法人　ジャパン・フラワー&amp;コミュニケーションズ</t>
    <phoneticPr fontId="2"/>
  </si>
  <si>
    <t>株式会社クォンタムフラワーズ＆フーズ</t>
  </si>
  <si>
    <t>一般社団法人JFTD</t>
    <phoneticPr fontId="2"/>
  </si>
  <si>
    <t>株式会社庭師生樹</t>
  </si>
  <si>
    <t>全国花みどり協会</t>
    <phoneticPr fontId="2"/>
  </si>
  <si>
    <t>いけばな文化振興普及協會　いけはなｗｏｒｋｓ</t>
  </si>
  <si>
    <t>サントリーフラワーズ株式会社</t>
    <phoneticPr fontId="2"/>
  </si>
  <si>
    <t>相武造園土木株式会社</t>
    <rPh sb="0" eb="4">
      <t>ソウブゾウエン</t>
    </rPh>
    <rPh sb="4" eb="6">
      <t>ドボク</t>
    </rPh>
    <rPh sb="6" eb="10">
      <t>カブシキガイシャ</t>
    </rPh>
    <phoneticPr fontId="2"/>
  </si>
  <si>
    <t>株式会社ユニバーサル園芸社</t>
    <rPh sb="0" eb="4">
      <t>カブシキガイシャ</t>
    </rPh>
    <rPh sb="10" eb="13">
      <t>エンゲイシャ</t>
    </rPh>
    <phoneticPr fontId="2"/>
  </si>
  <si>
    <t>横浜庭苑 株式会社</t>
    <rPh sb="0" eb="4">
      <t>ヨコハマテイエン</t>
    </rPh>
    <rPh sb="5" eb="9">
      <t>カブシキガイシャ</t>
    </rPh>
    <phoneticPr fontId="2"/>
  </si>
  <si>
    <t>千葉大学大学院園芸学研究院</t>
    <phoneticPr fontId="2"/>
  </si>
  <si>
    <t>三楽衆</t>
    <rPh sb="0" eb="3">
      <t>サンラクシュウ</t>
    </rPh>
    <phoneticPr fontId="2"/>
  </si>
  <si>
    <t>株式会社春峰園</t>
  </si>
  <si>
    <t>(一社）日本造園建設業協会東北総支部</t>
  </si>
  <si>
    <t>株式会社　並木園</t>
    <rPh sb="0" eb="4">
      <t>カブシキガイシャ</t>
    </rPh>
    <rPh sb="5" eb="7">
      <t>ナミキ</t>
    </rPh>
    <rPh sb="7" eb="8">
      <t>エン</t>
    </rPh>
    <phoneticPr fontId="2"/>
  </si>
  <si>
    <t>苔むすび合同会社</t>
    <phoneticPr fontId="2"/>
  </si>
  <si>
    <t>四国庭石株式会社</t>
  </si>
  <si>
    <t>MAISON DE PEONY</t>
    <phoneticPr fontId="2"/>
  </si>
  <si>
    <t>足立原造園土木株式会社</t>
    <rPh sb="0" eb="3">
      <t>アダチハラ</t>
    </rPh>
    <rPh sb="3" eb="7">
      <t>ゾウエンドボク</t>
    </rPh>
    <rPh sb="7" eb="11">
      <t>カブシキガイシャ</t>
    </rPh>
    <phoneticPr fontId="2"/>
  </si>
  <si>
    <t>株式会社東京堂</t>
    <phoneticPr fontId="2"/>
  </si>
  <si>
    <t>原色ドライフラワー研究会</t>
  </si>
  <si>
    <t>東都造園株式会社</t>
    <phoneticPr fontId="2"/>
  </si>
  <si>
    <t>横浜えびね会</t>
  </si>
  <si>
    <t>ベルグアース株式会社</t>
    <phoneticPr fontId="2"/>
  </si>
  <si>
    <t>小菊盆栽芸術協会長生会</t>
  </si>
  <si>
    <t>やまやす呉藤</t>
    <phoneticPr fontId="2"/>
  </si>
  <si>
    <t>高梨庭園</t>
    <rPh sb="0" eb="2">
      <t>タカナシ</t>
    </rPh>
    <rPh sb="2" eb="4">
      <t>テイエン</t>
    </rPh>
    <phoneticPr fontId="2"/>
  </si>
  <si>
    <t>一般財団法人　公園財団</t>
    <phoneticPr fontId="2"/>
  </si>
  <si>
    <t>天龍造園建設株式会社</t>
    <phoneticPr fontId="2"/>
  </si>
  <si>
    <t>特定非営利活動法人　日本メディカルハーブ協会</t>
    <phoneticPr fontId="2"/>
  </si>
  <si>
    <t>株式会社ミスティックフラワー</t>
    <phoneticPr fontId="2"/>
  </si>
  <si>
    <t>一般財団法人　沖縄美ら島財団</t>
    <phoneticPr fontId="2"/>
  </si>
  <si>
    <t>有限会社グラスハウス</t>
    <phoneticPr fontId="2"/>
  </si>
  <si>
    <t>内山緑地建設株式会社</t>
    <phoneticPr fontId="2"/>
  </si>
  <si>
    <t>湘南さくらそうの会</t>
    <phoneticPr fontId="2"/>
  </si>
  <si>
    <t>FSブルーム株式会社</t>
    <phoneticPr fontId="2"/>
  </si>
  <si>
    <t>とう美緑化  株式会社</t>
    <phoneticPr fontId="2"/>
  </si>
  <si>
    <t>株式会社　田澤園</t>
    <phoneticPr fontId="2"/>
  </si>
  <si>
    <t>一般社団法人　日本造園組合連合会</t>
    <phoneticPr fontId="2"/>
  </si>
  <si>
    <t>藤造園建設株式会社</t>
    <phoneticPr fontId="2"/>
  </si>
  <si>
    <t>ワクワクプラント株式会社</t>
    <phoneticPr fontId="2"/>
  </si>
  <si>
    <t>京成グループ</t>
    <rPh sb="0" eb="2">
      <t>ケイセイ</t>
    </rPh>
    <phoneticPr fontId="2"/>
  </si>
  <si>
    <t>奈良造園土木株式会社</t>
    <phoneticPr fontId="2"/>
  </si>
  <si>
    <t>岩間造園株式会社</t>
    <phoneticPr fontId="2"/>
  </si>
  <si>
    <t>特定非営利活動法人　藪会</t>
    <rPh sb="10" eb="11">
      <t>ヤブ</t>
    </rPh>
    <rPh sb="11" eb="12">
      <t>カイ</t>
    </rPh>
    <phoneticPr fontId="2"/>
  </si>
  <si>
    <t>なか区民クラブ（元町百段公園愛護会）</t>
    <phoneticPr fontId="2"/>
  </si>
  <si>
    <t>カレンフジ株式会社</t>
    <phoneticPr fontId="2"/>
  </si>
  <si>
    <t>日本花あしらい普及協会</t>
    <phoneticPr fontId="2"/>
  </si>
  <si>
    <t>立命館大学･日本バイオ炭研究センター</t>
    <phoneticPr fontId="2"/>
  </si>
  <si>
    <t>出展方法</t>
    <rPh sb="0" eb="4">
      <t>シュッテンホウホウ</t>
    </rPh>
    <phoneticPr fontId="2"/>
  </si>
  <si>
    <t>屋外</t>
    <rPh sb="0" eb="2">
      <t>オクガイ</t>
    </rPh>
    <phoneticPr fontId="2"/>
  </si>
  <si>
    <t>屋内全期</t>
    <rPh sb="0" eb="2">
      <t>オクナイ</t>
    </rPh>
    <rPh sb="2" eb="4">
      <t>ゼンキ</t>
    </rPh>
    <phoneticPr fontId="2"/>
  </si>
  <si>
    <t>屋内短期</t>
    <rPh sb="0" eb="4">
      <t>オクナイタンキ</t>
    </rPh>
    <phoneticPr fontId="2"/>
  </si>
  <si>
    <t>屋内</t>
  </si>
  <si>
    <t>●</t>
    <phoneticPr fontId="2"/>
  </si>
  <si>
    <t>屋外</t>
  </si>
  <si>
    <t>屋外・屋内</t>
  </si>
  <si>
    <t>一般財団法人　細川流盆石</t>
  </si>
  <si>
    <t>有限会社　細野植産</t>
  </si>
  <si>
    <t>もちづき植木株式会社</t>
    <rPh sb="4" eb="6">
      <t>ウエキ</t>
    </rPh>
    <rPh sb="6" eb="10">
      <t>カブシキガイシャ</t>
    </rPh>
    <phoneticPr fontId="2"/>
  </si>
  <si>
    <t>花・緑出展（企業・団体・個人）＜一次公募＞　出展内定通知送付先リスト</t>
    <rPh sb="6" eb="8">
      <t>キギョウ</t>
    </rPh>
    <rPh sb="9" eb="11">
      <t>ダンタイ</t>
    </rPh>
    <rPh sb="12" eb="14">
      <t>コジン</t>
    </rPh>
    <phoneticPr fontId="2"/>
  </si>
  <si>
    <t>郵便番号</t>
    <rPh sb="0" eb="4">
      <t>ユウビンバンゴウ</t>
    </rPh>
    <phoneticPr fontId="2"/>
  </si>
  <si>
    <t>住所</t>
    <rPh sb="0" eb="2">
      <t>ジュウショ</t>
    </rPh>
    <phoneticPr fontId="2"/>
  </si>
  <si>
    <t>メールアドレス</t>
    <phoneticPr fontId="2"/>
  </si>
  <si>
    <t>代表者役職</t>
    <rPh sb="0" eb="3">
      <t>ダイヒョウシャ</t>
    </rPh>
    <rPh sb="3" eb="5">
      <t>ヤクショク</t>
    </rPh>
    <phoneticPr fontId="2"/>
  </si>
  <si>
    <t>代表者名</t>
    <rPh sb="0" eb="4">
      <t>ダイヒョウシャメイ</t>
    </rPh>
    <phoneticPr fontId="2"/>
  </si>
  <si>
    <t>敬称</t>
    <rPh sb="0" eb="2">
      <t>ケイショウ</t>
    </rPh>
    <phoneticPr fontId="2"/>
  </si>
  <si>
    <t>添付ファイル数</t>
    <rPh sb="0" eb="2">
      <t>テンプ</t>
    </rPh>
    <rPh sb="6" eb="7">
      <t>スウ</t>
    </rPh>
    <phoneticPr fontId="2"/>
  </si>
  <si>
    <t>送付方法</t>
    <rPh sb="0" eb="4">
      <t>ソウフホウホウ</t>
    </rPh>
    <phoneticPr fontId="2"/>
  </si>
  <si>
    <t>aiaifumitaka57@gmail.com</t>
  </si>
  <si>
    <t>会長</t>
    <rPh sb="0" eb="2">
      <t>カイチョウ</t>
    </rPh>
    <phoneticPr fontId="2"/>
  </si>
  <si>
    <t>橋崎　文隆</t>
  </si>
  <si>
    <t>貴団体</t>
  </si>
  <si>
    <t>メール</t>
    <phoneticPr fontId="2"/>
  </si>
  <si>
    <t>akira-manabe@jps-pharm.com</t>
  </si>
  <si>
    <t>代表取締役</t>
    <rPh sb="0" eb="5">
      <t>ダイヒョウトリシマリヤク</t>
    </rPh>
    <phoneticPr fontId="2"/>
  </si>
  <si>
    <t>菊地　敏夫</t>
  </si>
  <si>
    <t>貴社</t>
  </si>
  <si>
    <t>anakamur@eve.tamagawa.ac.jp</t>
  </si>
  <si>
    <t>学長</t>
    <rPh sb="0" eb="2">
      <t>ガクチョウ</t>
    </rPh>
    <phoneticPr fontId="2"/>
  </si>
  <si>
    <t>小原　一仁</t>
  </si>
  <si>
    <t>貴法人</t>
  </si>
  <si>
    <t>and now 合同会社</t>
  </si>
  <si>
    <t>andnow.blossom@gmail.com</t>
  </si>
  <si>
    <t>代表</t>
    <rPh sb="0" eb="2">
      <t>ダイヒョウ</t>
    </rPh>
    <phoneticPr fontId="2"/>
  </si>
  <si>
    <t>永原　綾子</t>
  </si>
  <si>
    <t>animadesigners@gmail.com</t>
  </si>
  <si>
    <t>田部井　貴一</t>
    <rPh sb="0" eb="3">
      <t>タベイ</t>
    </rPh>
    <rPh sb="4" eb="6">
      <t>タカカズ</t>
    </rPh>
    <phoneticPr fontId="2"/>
  </si>
  <si>
    <t>anti-kukka@outlook.jp</t>
  </si>
  <si>
    <t>石川　すみえ</t>
  </si>
  <si>
    <t>aoki-green@gns-net.jp</t>
  </si>
  <si>
    <t>代表取締役</t>
  </si>
  <si>
    <t>青木　治</t>
  </si>
  <si>
    <t>araigreen@yahoo.co.jp</t>
  </si>
  <si>
    <t>荒井　隆佑</t>
  </si>
  <si>
    <t>arakawa8@titan.ocn.ne.jp</t>
  </si>
  <si>
    <t>荒川　昭男</t>
    <rPh sb="0" eb="2">
      <t>アラカワ</t>
    </rPh>
    <rPh sb="3" eb="4">
      <t>アキラ</t>
    </rPh>
    <rPh sb="4" eb="5">
      <t>オ</t>
    </rPh>
    <phoneticPr fontId="2"/>
  </si>
  <si>
    <t>araki.tadayoshi@jej-astage.co.jp</t>
  </si>
  <si>
    <t>原　祐一</t>
  </si>
  <si>
    <t>atelierjasmine.ba7@gmail.com</t>
  </si>
  <si>
    <t>理事長</t>
    <rPh sb="0" eb="3">
      <t>リジチョウ</t>
    </rPh>
    <phoneticPr fontId="2"/>
  </si>
  <si>
    <t>廣野　妙子</t>
  </si>
  <si>
    <t>atsugi@uchidazouen.co.jp</t>
  </si>
  <si>
    <t>内田　卓弘</t>
  </si>
  <si>
    <t>cf.izmi77@gmail.com</t>
  </si>
  <si>
    <t>藤井　眞弓</t>
  </si>
  <si>
    <t>contact@seedpaper.jp</t>
  </si>
  <si>
    <t>取締役社長</t>
    <rPh sb="0" eb="5">
      <t>トリシマリヤクシャチョウ</t>
    </rPh>
    <phoneticPr fontId="2"/>
  </si>
  <si>
    <t>野口　世津子</t>
  </si>
  <si>
    <t>d.imura@akatuska.gr.jp</t>
  </si>
  <si>
    <t>代表取締役社長</t>
    <rPh sb="5" eb="7">
      <t>シャチョウ</t>
    </rPh>
    <phoneticPr fontId="2"/>
  </si>
  <si>
    <t>赤塚　耕一</t>
  </si>
  <si>
    <t>daikaturyuu-denntouenngei-s60@indigo.plala.or.jp</t>
  </si>
  <si>
    <t>代表取締役社長</t>
  </si>
  <si>
    <t>山本　茂広</t>
  </si>
  <si>
    <t>director@ikebana-association.org</t>
  </si>
  <si>
    <t>勅使河原　茜</t>
  </si>
  <si>
    <t>d-nakajima@wootang.jp</t>
  </si>
  <si>
    <t>中島　大輔</t>
  </si>
  <si>
    <t>貴殿</t>
  </si>
  <si>
    <t>enbun@soleil.ocn.ne.jp</t>
  </si>
  <si>
    <t>会長</t>
  </si>
  <si>
    <t>長岡　求</t>
  </si>
  <si>
    <t>engei@kanagawa-enkyo.jp</t>
  </si>
  <si>
    <t>横山　貞裕</t>
  </si>
  <si>
    <t>ensyu@poppy.ocn.ne.jp</t>
  </si>
  <si>
    <t>金子　昌弘</t>
  </si>
  <si>
    <t>eriko.suzuki@sakata-seed.co.jp</t>
  </si>
  <si>
    <t>坂田　宏</t>
  </si>
  <si>
    <t>expo2027yokohama@landsat-japan.com</t>
  </si>
  <si>
    <t>春日　貴幸</t>
  </si>
  <si>
    <t>flower68k@gmail.com</t>
  </si>
  <si>
    <t>橋本　冠斗</t>
  </si>
  <si>
    <t>FUJITA_masashi@rk.sfc.co.jp</t>
  </si>
  <si>
    <t>代表取締役社長</t>
    <rPh sb="0" eb="5">
      <t>ダイヒョウトリシマリヤク</t>
    </rPh>
    <rPh sb="5" eb="7">
      <t>シャチョウ</t>
    </rPh>
    <phoneticPr fontId="2"/>
  </si>
  <si>
    <t>神谷　豊</t>
  </si>
  <si>
    <t>fujiyoshi@jalc.or.jp</t>
  </si>
  <si>
    <t>和田　新也</t>
  </si>
  <si>
    <t>ga-harigya@ae.auone-net.jp</t>
  </si>
  <si>
    <t>堀江　典子</t>
  </si>
  <si>
    <t>greenfinger@nifty.com</t>
  </si>
  <si>
    <t>取締役</t>
    <rPh sb="0" eb="3">
      <t>トリシマリヤク</t>
    </rPh>
    <phoneticPr fontId="2"/>
  </si>
  <si>
    <t>清水　守也</t>
  </si>
  <si>
    <t>ham@d.email.ne.jp</t>
  </si>
  <si>
    <t>粟飯原　吉伸</t>
  </si>
  <si>
    <t>hamart@kupukupu.jp</t>
  </si>
  <si>
    <t>濱　岳治</t>
    <rPh sb="0" eb="1">
      <t>ハマ</t>
    </rPh>
    <rPh sb="2" eb="3">
      <t>ガク</t>
    </rPh>
    <rPh sb="3" eb="4">
      <t>ジ</t>
    </rPh>
    <phoneticPr fontId="2"/>
  </si>
  <si>
    <t>hanada@tojaku.co.jp</t>
  </si>
  <si>
    <t>岩見　悦明</t>
  </si>
  <si>
    <t>hanajuku.k@outlook.jp</t>
  </si>
  <si>
    <t>鍵本　志乃</t>
    <rPh sb="0" eb="2">
      <t>カギモト</t>
    </rPh>
    <rPh sb="3" eb="5">
      <t>シノ</t>
    </rPh>
    <phoneticPr fontId="2"/>
  </si>
  <si>
    <t>harrykato@tuba.ocn.ne.jp</t>
  </si>
  <si>
    <t>加藤　春幸</t>
  </si>
  <si>
    <t>hidaka@szken.co.jp</t>
  </si>
  <si>
    <t>鈴木　元弘</t>
  </si>
  <si>
    <t>hiromasa@hamayaku.jp</t>
  </si>
  <si>
    <t>都築　明寿香</t>
  </si>
  <si>
    <t>h-kosugi@outlook.jp</t>
  </si>
  <si>
    <t>浦辺　美佐子</t>
  </si>
  <si>
    <t>h-matukura@hajimezouen.co.jp; info@hajimezouen.co.jp</t>
  </si>
  <si>
    <t>代表取締役社長</t>
    <rPh sb="0" eb="7">
      <t>ダイヒョウトリシマリヤクシャチョウ</t>
    </rPh>
    <phoneticPr fontId="2"/>
  </si>
  <si>
    <t>松倉　仁</t>
  </si>
  <si>
    <t>hoda@gw.otakaki.co.jp</t>
  </si>
  <si>
    <t>磯村　信夫</t>
    <rPh sb="0" eb="2">
      <t>イソムラ</t>
    </rPh>
    <rPh sb="3" eb="5">
      <t>ノブオ</t>
    </rPh>
    <phoneticPr fontId="2"/>
  </si>
  <si>
    <t>hojin@my-pharm.ac.jp</t>
  </si>
  <si>
    <t>佐川　賢一</t>
  </si>
  <si>
    <t>honbu@remiko.co.jp</t>
  </si>
  <si>
    <t>近藤　淳一</t>
  </si>
  <si>
    <t>hosoi-k@ito.ac.jp</t>
  </si>
  <si>
    <t>理事長・校長</t>
    <rPh sb="0" eb="3">
      <t>リジチョウ</t>
    </rPh>
    <rPh sb="4" eb="6">
      <t>コウチョウ</t>
    </rPh>
    <phoneticPr fontId="2"/>
  </si>
  <si>
    <t>伊東　政信</t>
  </si>
  <si>
    <t>hosokawaryu-bonseki@mist.dti.ne.jp</t>
  </si>
  <si>
    <t>代表理事</t>
  </si>
  <si>
    <t>永島三奈子</t>
  </si>
  <si>
    <t>hosonosan@hkg.odn.ne.jp</t>
  </si>
  <si>
    <t>間渕　武志</t>
  </si>
  <si>
    <t>h-sato@eneggo.com</t>
  </si>
  <si>
    <t>下　浩史</t>
  </si>
  <si>
    <t>h-sawamura@jakuets.co.jp</t>
  </si>
  <si>
    <t>德本　達郎</t>
  </si>
  <si>
    <t>idainaensyu@jcom.home.ne.jp</t>
  </si>
  <si>
    <t>金子　欣平</t>
  </si>
  <si>
    <t>i-hata@menedael.co.jp</t>
  </si>
  <si>
    <t>羽田　光一</t>
  </si>
  <si>
    <t>iiyama.midori@protoleaf.co.jp</t>
  </si>
  <si>
    <t>佐藤　崇嗣</t>
  </si>
  <si>
    <t>iizuka@fourseasonspress.co.jp</t>
  </si>
  <si>
    <t>堤　敏幸</t>
  </si>
  <si>
    <t>info@aihyou.jp</t>
  </si>
  <si>
    <t>井村　裕治</t>
  </si>
  <si>
    <t>info@dfa-diploma.jp</t>
  </si>
  <si>
    <t>松澤　里美</t>
  </si>
  <si>
    <t>info@ecofarm-tottori.com</t>
  </si>
  <si>
    <t>吉田　友和</t>
  </si>
  <si>
    <t>info@e-interfloral.com; info@e-lesanges.com</t>
  </si>
  <si>
    <t>平澤　一美・桜井　紀子・根本　みき</t>
  </si>
  <si>
    <t>info@epfd.jp</t>
  </si>
  <si>
    <t>ガラムカリ　里奈</t>
  </si>
  <si>
    <t>info@fikadesign.jp</t>
  </si>
  <si>
    <t>近藤　嵩</t>
  </si>
  <si>
    <t>info@hiro-gardening.com</t>
  </si>
  <si>
    <t>田邑　嘉浩</t>
    <rPh sb="0" eb="2">
      <t>タムラ</t>
    </rPh>
    <rPh sb="3" eb="5">
      <t>ヨシヒロ</t>
    </rPh>
    <phoneticPr fontId="2"/>
  </si>
  <si>
    <t>info@ibulbjapan.jp</t>
  </si>
  <si>
    <t>金藤　公夫</t>
  </si>
  <si>
    <t>info@ikebana.tokyo</t>
  </si>
  <si>
    <t>佐藤　明</t>
  </si>
  <si>
    <t>info@keis.cc</t>
  </si>
  <si>
    <t>河内　進</t>
    <rPh sb="0" eb="2">
      <t>カワウチ</t>
    </rPh>
    <rPh sb="3" eb="4">
      <t>ススム</t>
    </rPh>
    <phoneticPr fontId="2"/>
  </si>
  <si>
    <t>info@kiolien.com</t>
  </si>
  <si>
    <t>時松　克史</t>
    <rPh sb="0" eb="2">
      <t>トキマツ</t>
    </rPh>
    <rPh sb="3" eb="5">
      <t>カツシ</t>
    </rPh>
    <phoneticPr fontId="2"/>
  </si>
  <si>
    <t>info@koreike.com</t>
  </si>
  <si>
    <t>代表</t>
  </si>
  <si>
    <t>千羽　理芳</t>
  </si>
  <si>
    <t>info@mafdamino.com</t>
  </si>
  <si>
    <t>網野　泰寛</t>
  </si>
  <si>
    <t>網野　妙子</t>
  </si>
  <si>
    <t>網野　智子</t>
  </si>
  <si>
    <t>畑中　孝晴</t>
  </si>
  <si>
    <t>info@nico-garden.com</t>
  </si>
  <si>
    <t>レナハン　ニコラス</t>
  </si>
  <si>
    <t>info@niga.or.jp</t>
  </si>
  <si>
    <t>大林　修一</t>
  </si>
  <si>
    <t>info@nihonikebana.or.jp</t>
  </si>
  <si>
    <t>理事長</t>
  </si>
  <si>
    <t>矢上　哲己</t>
  </si>
  <si>
    <t>info@niwahana-kyoto.com</t>
  </si>
  <si>
    <t>吉野　ひろき</t>
  </si>
  <si>
    <t>info@sakurai-zouen.co.jp</t>
  </si>
  <si>
    <t>櫻井　秀則</t>
    <rPh sb="0" eb="2">
      <t>サクライ</t>
    </rPh>
    <rPh sb="3" eb="5">
      <t>ヒデノリ</t>
    </rPh>
    <phoneticPr fontId="2"/>
  </si>
  <si>
    <t>info@taisanen.co.jp; r-kawasaki@taisanen.co.jp</t>
  </si>
  <si>
    <t>高橋　卓</t>
  </si>
  <si>
    <t>info@viridiflora.net</t>
  </si>
  <si>
    <t>浅井　薫子</t>
  </si>
  <si>
    <t>info@yokohamashizoen.or.jp</t>
  </si>
  <si>
    <t>田澤　重幸</t>
  </si>
  <si>
    <t>info@yoneyamateien.jp</t>
  </si>
  <si>
    <t>米山　拓未</t>
    <rPh sb="0" eb="2">
      <t>ヨネヤマ</t>
    </rPh>
    <rPh sb="3" eb="5">
      <t>タクミ</t>
    </rPh>
    <phoneticPr fontId="2"/>
  </si>
  <si>
    <t>info-2@shinmatsudo-zouen.com</t>
  </si>
  <si>
    <t>松戸　克浩</t>
  </si>
  <si>
    <t>ipenze24@gmail.com</t>
  </si>
  <si>
    <t>部会長</t>
  </si>
  <si>
    <t>室田　憲一</t>
  </si>
  <si>
    <t>ishida@e-seiwa.co.jp</t>
  </si>
  <si>
    <t>石田　力也</t>
  </si>
  <si>
    <t>ishii@ishii-zouen.co.jp</t>
  </si>
  <si>
    <t>取締役社長</t>
  </si>
  <si>
    <t>石井　直樹</t>
  </si>
  <si>
    <t>jhbs@jhbs.jp</t>
  </si>
  <si>
    <t>上田　奈美</t>
  </si>
  <si>
    <t>jimu@jfga.or.jp</t>
  </si>
  <si>
    <t>加藤　孝義</t>
  </si>
  <si>
    <t>j-ishii0141@green-farm.co.jp</t>
  </si>
  <si>
    <t>石井　淳一</t>
  </si>
  <si>
    <t>joji.numadate@sakata-seed.co.jp</t>
  </si>
  <si>
    <t>岩井　雅彦</t>
  </si>
  <si>
    <t>ju.kogure@tokyu-greensystem.co.jp</t>
  </si>
  <si>
    <t>田中　徹夫</t>
  </si>
  <si>
    <t>k.kasahara@kounanueki-g.co.jp</t>
  </si>
  <si>
    <t>笠原　和弘</t>
    <rPh sb="0" eb="2">
      <t>カサハラ</t>
    </rPh>
    <rPh sb="3" eb="5">
      <t>カズヒロ</t>
    </rPh>
    <phoneticPr fontId="2"/>
  </si>
  <si>
    <t>k_nagai.gt@ibiden.com</t>
  </si>
  <si>
    <t>伊藤　宗太郎</t>
  </si>
  <si>
    <t>k-01@kanagawazoen.or.jp</t>
  </si>
  <si>
    <t>kamiteru1072@gmail.com</t>
  </si>
  <si>
    <t>神谷　輝紀</t>
  </si>
  <si>
    <t>kanematsu@gifu-zohen.co.jp</t>
  </si>
  <si>
    <t>山田　準</t>
  </si>
  <si>
    <t>kariya@cla.or.jp</t>
  </si>
  <si>
    <t>金清　典広</t>
  </si>
  <si>
    <t>kawate_y@oshimazoen.co.jp</t>
  </si>
  <si>
    <t>取締役社長</t>
    <rPh sb="0" eb="3">
      <t>トリシマリヤク</t>
    </rPh>
    <rPh sb="3" eb="5">
      <t>シャチョウ</t>
    </rPh>
    <phoneticPr fontId="2"/>
  </si>
  <si>
    <t>大島　健資</t>
  </si>
  <si>
    <t>kazu790821@yahoo.co,jp</t>
  </si>
  <si>
    <t xml:space="preserve">土屋　繁行	</t>
  </si>
  <si>
    <t>kazuya312312@outlook.jp; m.kazuya312@ezweb.ne.jp</t>
  </si>
  <si>
    <t>森口　和也</t>
    <rPh sb="0" eb="2">
      <t>モリグチ</t>
    </rPh>
    <rPh sb="3" eb="5">
      <t>カズヤ</t>
    </rPh>
    <phoneticPr fontId="2"/>
  </si>
  <si>
    <t>k-blue@jcom.zaq.ne.jp</t>
  </si>
  <si>
    <t>青山　克子</t>
  </si>
  <si>
    <t>keiji-hasiguti@prfj.or.jp</t>
  </si>
  <si>
    <t>岩渕　公一</t>
  </si>
  <si>
    <t>k-goto@5islands.co.jp</t>
  </si>
  <si>
    <t>五島　治</t>
  </si>
  <si>
    <t>kikaku1@naturock.co.jp</t>
  </si>
  <si>
    <t>木元　健司</t>
  </si>
  <si>
    <t>kishidaengei@gmail.com</t>
  </si>
  <si>
    <t>岸田　洋</t>
  </si>
  <si>
    <t>kktnkz-d@kaigisho.com</t>
  </si>
  <si>
    <t>支部長</t>
  </si>
  <si>
    <t>田中　明男</t>
    <rPh sb="0" eb="2">
      <t>タナカ</t>
    </rPh>
    <rPh sb="3" eb="5">
      <t>アケオ</t>
    </rPh>
    <phoneticPr fontId="2"/>
  </si>
  <si>
    <t>kobayashien@sunny.ocn.ne.jp; kbys@fork.ocn.ne.jp</t>
  </si>
  <si>
    <t>小林　新一</t>
  </si>
  <si>
    <t>k-takeuchi@den-fujita.jp</t>
  </si>
  <si>
    <t>野村　和久</t>
  </si>
  <si>
    <t>kubodera@suzukizouendoboku.com</t>
  </si>
  <si>
    <t>久保寺　重治</t>
    <rPh sb="0" eb="3">
      <t>クボデラ</t>
    </rPh>
    <rPh sb="4" eb="6">
      <t>シゲハル</t>
    </rPh>
    <phoneticPr fontId="2"/>
  </si>
  <si>
    <t>kubota@ikoma-zouen.co.jp</t>
  </si>
  <si>
    <t>生駒　武則</t>
  </si>
  <si>
    <t>kubota@sc-engei.co.jp</t>
  </si>
  <si>
    <t>梅田　公利</t>
  </si>
  <si>
    <t>kudou@kosugi-zohen.co.jp</t>
  </si>
  <si>
    <t>小杉　左岐</t>
  </si>
  <si>
    <t>kurumilepetitjardin@gmail.com</t>
  </si>
  <si>
    <t>猪狩　真美</t>
    <rPh sb="0" eb="2">
      <t>イガリ</t>
    </rPh>
    <rPh sb="3" eb="5">
      <t>マミ</t>
    </rPh>
    <phoneticPr fontId="2"/>
  </si>
  <si>
    <t>kuwa@shonan-ls.co.jp</t>
  </si>
  <si>
    <t>眞壁　潔</t>
  </si>
  <si>
    <r>
      <t>株式会社　金沢臨海</t>
    </r>
    <r>
      <rPr>
        <sz val="10"/>
        <color rgb="FFFF0000"/>
        <rFont val="游ゴシック"/>
        <family val="3"/>
        <charset val="128"/>
        <scheme val="minor"/>
      </rPr>
      <t>サービス</t>
    </r>
    <phoneticPr fontId="2"/>
  </si>
  <si>
    <t>kzouen@kanazawarinkaisv.co.jp</t>
  </si>
  <si>
    <t>髙栁　実</t>
  </si>
  <si>
    <t>m.fukumoto@kinoiro.jp</t>
  </si>
  <si>
    <t>福本　ミカ</t>
  </si>
  <si>
    <t>m.kageyama@tokai-gg.co.jp</t>
  </si>
  <si>
    <t>景山　英治</t>
    <rPh sb="0" eb="2">
      <t>カゲヤマ</t>
    </rPh>
    <rPh sb="3" eb="5">
      <t>エイジ</t>
    </rPh>
    <phoneticPr fontId="2"/>
  </si>
  <si>
    <t>m.matsumura@yokohamaueki.co.jp</t>
  </si>
  <si>
    <t>伊藤　智司</t>
  </si>
  <si>
    <t>mail@aokiflower.com</t>
  </si>
  <si>
    <t>青木　桃子</t>
  </si>
  <si>
    <t>Masashi.Matsuda@snowseed.co.jp</t>
  </si>
  <si>
    <t>笠松　宏一</t>
  </si>
  <si>
    <t>masuda@nfd.or.jp</t>
  </si>
  <si>
    <t>西村　好正</t>
  </si>
  <si>
    <t>melchan7770828@gmail.com</t>
  </si>
  <si>
    <t>主宰</t>
  </si>
  <si>
    <t>山田　和美</t>
  </si>
  <si>
    <t>mid@verdeweb.jp</t>
  </si>
  <si>
    <t>北原　みどり</t>
  </si>
  <si>
    <t>mikito_terai@global.komatsu</t>
  </si>
  <si>
    <t>代表理事・常務理事</t>
  </si>
  <si>
    <t>森島　茂男</t>
  </si>
  <si>
    <t>mikkabi.mikan9@gmail.com</t>
  </si>
  <si>
    <t>石原　進吾</t>
    <rPh sb="0" eb="2">
      <t>イシハラ</t>
    </rPh>
    <rPh sb="3" eb="5">
      <t>シンゴ</t>
    </rPh>
    <phoneticPr fontId="2"/>
  </si>
  <si>
    <t>miwako_oomura@jra.go.jp</t>
  </si>
  <si>
    <t>吉田　正義</t>
  </si>
  <si>
    <t>miyazaki-shuichiro@earth.jp</t>
  </si>
  <si>
    <t>代表取締役社長　CEO</t>
  </si>
  <si>
    <t>川端　克宜</t>
  </si>
  <si>
    <t>moani.speciallife@gmail.com</t>
  </si>
  <si>
    <t>安永　かおり</t>
  </si>
  <si>
    <t>mochizukiueki@gmail.com</t>
  </si>
  <si>
    <t>望月　亮</t>
    <rPh sb="0" eb="2">
      <t>モチヅキ</t>
    </rPh>
    <rPh sb="3" eb="4">
      <t>リョウ</t>
    </rPh>
    <phoneticPr fontId="2"/>
  </si>
  <si>
    <t>moe0422@gf6.so-net.ne.jp</t>
  </si>
  <si>
    <t>渡辺　多恵子</t>
  </si>
  <si>
    <t>mohey1212@gmail.com</t>
  </si>
  <si>
    <t>山田　雅之</t>
  </si>
  <si>
    <t>motohana.kozi@gmail.com</t>
  </si>
  <si>
    <t>（本圖　理彦）</t>
  </si>
  <si>
    <t>mt.den715@i.softbank.jp</t>
  </si>
  <si>
    <t>山下　和俊</t>
    <rPh sb="0" eb="2">
      <t>ヤマシタ</t>
    </rPh>
    <rPh sb="3" eb="5">
      <t>カズトシ</t>
    </rPh>
    <phoneticPr fontId="2"/>
  </si>
  <si>
    <t>my_name_is_yuyu@yahoo.co.jp</t>
  </si>
  <si>
    <t>部会長</t>
    <rPh sb="0" eb="3">
      <t>ブカイチョウ</t>
    </rPh>
    <phoneticPr fontId="2"/>
  </si>
  <si>
    <t>持田　智彦</t>
    <rPh sb="0" eb="2">
      <t>モチダ</t>
    </rPh>
    <rPh sb="3" eb="5">
      <t>トモヒコ</t>
    </rPh>
    <phoneticPr fontId="2"/>
  </si>
  <si>
    <t>mz8r6i@bma.biglobe.ne.jp</t>
  </si>
  <si>
    <t>小峰　直</t>
  </si>
  <si>
    <t>nagi@takeuchiteien.co</t>
  </si>
  <si>
    <t>竹内　悟門</t>
  </si>
  <si>
    <t>nakajima.takatomo@agileenergyx.co.jp</t>
  </si>
  <si>
    <t>立岩　健二</t>
  </si>
  <si>
    <t>nanba@mbflora.co.jp</t>
  </si>
  <si>
    <t>三好　正一</t>
  </si>
  <si>
    <t>naoki.tanaka.qe@gaa.olc.co.jp</t>
  </si>
  <si>
    <t>川村　功</t>
  </si>
  <si>
    <t>naoko@land-hag.com</t>
  </si>
  <si>
    <t>羽賀　健二郎</t>
    <rPh sb="0" eb="2">
      <t>ハガ</t>
    </rPh>
    <rPh sb="3" eb="6">
      <t>ケンジロウ</t>
    </rPh>
    <phoneticPr fontId="2"/>
  </si>
  <si>
    <t>nishiguchi@hakusan1.co.jp</t>
  </si>
  <si>
    <t>高中　淳壮</t>
  </si>
  <si>
    <t>nishikawa@kateiengei.or.jp</t>
  </si>
  <si>
    <t>niwayanoseki@gmail.com</t>
  </si>
  <si>
    <t>代表取締役</t>
    <rPh sb="0" eb="2">
      <t>ダイヒョウ</t>
    </rPh>
    <rPh sb="2" eb="5">
      <t>トリシマリヤク</t>
    </rPh>
    <phoneticPr fontId="2"/>
  </si>
  <si>
    <t>関　利晃</t>
  </si>
  <si>
    <t>niwazakura@hotmail.co.jp</t>
  </si>
  <si>
    <t>中谷　徹</t>
  </si>
  <si>
    <t>nobayashi@fujiueki.co.jp</t>
  </si>
  <si>
    <t>成家　岳</t>
  </si>
  <si>
    <t>noriki.kayama@gmail.com</t>
  </si>
  <si>
    <t>加山　徳樹</t>
  </si>
  <si>
    <t>npogarden@green-joho.jp</t>
  </si>
  <si>
    <t>高岡　伸夫</t>
  </si>
  <si>
    <t>obayashi@g-planet.com</t>
  </si>
  <si>
    <t>大林　修一</t>
    <rPh sb="0" eb="2">
      <t>オオバヤシ</t>
    </rPh>
    <rPh sb="3" eb="5">
      <t>シュウイチ</t>
    </rPh>
    <phoneticPr fontId="2"/>
  </si>
  <si>
    <t>office@bonsai-kyokai.or.jp</t>
  </si>
  <si>
    <t>青䕃　文雄</t>
  </si>
  <si>
    <t>office@hananokuni.jp</t>
  </si>
  <si>
    <t>代表理事・理事長</t>
  </si>
  <si>
    <t>井上　英明</t>
  </si>
  <si>
    <t>ohararyu.yokohama@gmail.com</t>
  </si>
  <si>
    <t>米山　美砂子</t>
  </si>
  <si>
    <t>ohfuka.official@gmail.com</t>
  </si>
  <si>
    <t>鈴木　真実子</t>
  </si>
  <si>
    <t>ohta@ueki.or.jp</t>
  </si>
  <si>
    <t>佐久　定規</t>
  </si>
  <si>
    <t>otoiawase-hp@lasflores.jp</t>
  </si>
  <si>
    <t>森　美佐</t>
    <rPh sb="0" eb="1">
      <t>モリ</t>
    </rPh>
    <rPh sb="2" eb="4">
      <t>ミサ</t>
    </rPh>
    <phoneticPr fontId="2"/>
  </si>
  <si>
    <t>po_bluegene@iskweb.co.jp</t>
  </si>
  <si>
    <t>代表取締役　取締役社長</t>
    <rPh sb="0" eb="5">
      <t>ダイヒョウトリシマリヤク</t>
    </rPh>
    <rPh sb="6" eb="9">
      <t>トリシマリヤク</t>
    </rPh>
    <rPh sb="9" eb="11">
      <t>シャチョウ</t>
    </rPh>
    <phoneticPr fontId="2"/>
  </si>
  <si>
    <t>大久保　浩</t>
  </si>
  <si>
    <t>pypgx593＠yahoo.co.jp</t>
  </si>
  <si>
    <t>高橋　隆一</t>
  </si>
  <si>
    <t>QWU04113@nifty.ne.jp</t>
  </si>
  <si>
    <t>家元</t>
    <rPh sb="0" eb="2">
      <t>イエモト</t>
    </rPh>
    <phoneticPr fontId="2"/>
  </si>
  <si>
    <t>飯島　鼎甫</t>
  </si>
  <si>
    <t>r-asai@takasho.co.jp</t>
  </si>
  <si>
    <t>rirahiramatsu@gmail.com</t>
  </si>
  <si>
    <t>大藪　明惠</t>
  </si>
  <si>
    <t>rose-society@mx2.ttcn.ne.jp</t>
  </si>
  <si>
    <t>志村　雪子</t>
    <rPh sb="0" eb="2">
      <t>シムラ</t>
    </rPh>
    <rPh sb="3" eb="5">
      <t>ユキコ</t>
    </rPh>
    <phoneticPr fontId="2"/>
  </si>
  <si>
    <t>r-sakiyama00@maguchi.co.jp</t>
  </si>
  <si>
    <t>浦崎　義弘</t>
  </si>
  <si>
    <t>s.kishi-kz@helen.ocn.ne.jp</t>
  </si>
  <si>
    <t>岸　聡志</t>
  </si>
  <si>
    <t>sahasi8491@gmail.com</t>
  </si>
  <si>
    <t>佐橋　克伯</t>
  </si>
  <si>
    <t>saiko.hayashi@inochio.co.jp</t>
  </si>
  <si>
    <t>石黒　康平</t>
  </si>
  <si>
    <t>sakura.scidmoreesy@gmail.com</t>
  </si>
  <si>
    <t>梅本　千晶</t>
  </si>
  <si>
    <t>sakuteishiinada284@gmail.com</t>
  </si>
  <si>
    <t>稲田　裕佳</t>
    <rPh sb="0" eb="2">
      <t>イナダ</t>
    </rPh>
    <rPh sb="3" eb="5">
      <t>ヒロヨシ</t>
    </rPh>
    <phoneticPr fontId="2"/>
  </si>
  <si>
    <t>sasaki.s0803@gmail.com</t>
  </si>
  <si>
    <t>長坂　真護</t>
  </si>
  <si>
    <t>satsuki-kyokai@nifty.com</t>
  </si>
  <si>
    <t>松田　康将</t>
  </si>
  <si>
    <t>seed@jasta.or.jp</t>
  </si>
  <si>
    <t>油木　大樹</t>
    <rPh sb="0" eb="1">
      <t>アブラ</t>
    </rPh>
    <rPh sb="1" eb="2">
      <t>キ</t>
    </rPh>
    <rPh sb="3" eb="5">
      <t>ダイジュ</t>
    </rPh>
    <phoneticPr fontId="2"/>
  </si>
  <si>
    <t>seisyouzouen@maroon.plala.or.jp</t>
  </si>
  <si>
    <t>大矢　健晴</t>
  </si>
  <si>
    <t>s-fujita@r-giken.co.jp</t>
  </si>
  <si>
    <t>前田　悟</t>
  </si>
  <si>
    <t>shift.gardening.and.green@gmail.com</t>
  </si>
  <si>
    <t>代表社員</t>
    <rPh sb="0" eb="4">
      <t>ダイヒョウシャイン</t>
    </rPh>
    <phoneticPr fontId="2"/>
  </si>
  <si>
    <t>吉田　憲司</t>
  </si>
  <si>
    <t>shigeki.w@yokohamaueki.co.jp</t>
  </si>
  <si>
    <t>伊藤　智司</t>
    <rPh sb="0" eb="2">
      <t>イトウ</t>
    </rPh>
    <rPh sb="3" eb="5">
      <t>サトシ</t>
    </rPh>
    <phoneticPr fontId="2"/>
  </si>
  <si>
    <t>shikisaian@me.com</t>
  </si>
  <si>
    <t>内田　一恵</t>
    <rPh sb="0" eb="2">
      <t>ウチダ</t>
    </rPh>
    <rPh sb="3" eb="5">
      <t>カズエ</t>
    </rPh>
    <phoneticPr fontId="2"/>
  </si>
  <si>
    <t>shingo_555_0805@yahoo.ne.jp</t>
  </si>
  <si>
    <t>江崎　真吾</t>
  </si>
  <si>
    <t>shinya_kuwata@hyponex.co.jp</t>
  </si>
  <si>
    <t>村上　恭豊</t>
  </si>
  <si>
    <t>shuichi.uruno@qff.jp</t>
  </si>
  <si>
    <t>菊池　伯夫</t>
  </si>
  <si>
    <t>shunpoen@poem.ocn.ne.jp</t>
  </si>
  <si>
    <t>相澤　保</t>
  </si>
  <si>
    <t>shutaka114@gmail.com</t>
  </si>
  <si>
    <t>長岡　孝信</t>
  </si>
  <si>
    <t>sikokuteiseki@triton.ocn.ne.jp</t>
  </si>
  <si>
    <t>徳増　昭孝</t>
  </si>
  <si>
    <t>sonobe.satoru.ibuki@gmail.com</t>
  </si>
  <si>
    <t>生田　啓三</t>
  </si>
  <si>
    <t>soubi@car.ocn.ne.jp</t>
  </si>
  <si>
    <t>渡邊　元興（華靖）</t>
  </si>
  <si>
    <t>soubu-zouen@gaea.ocn.ne.jp; k.katakura@soubuzouen.com</t>
  </si>
  <si>
    <t>石黒　毅</t>
  </si>
  <si>
    <t>soumuk@yokohamateien.co.jp</t>
  </si>
  <si>
    <t>川本　和隆</t>
  </si>
  <si>
    <t>stage02@konan-ktm.co.jp</t>
  </si>
  <si>
    <t>山田　裕之</t>
  </si>
  <si>
    <t>s-touhoku@jalc.or.jp</t>
  </si>
  <si>
    <t>東北総支部長</t>
    <rPh sb="0" eb="5">
      <t>トウホクソウシブ</t>
    </rPh>
    <rPh sb="5" eb="6">
      <t>チョウ</t>
    </rPh>
    <phoneticPr fontId="2"/>
  </si>
  <si>
    <t>古積　昇</t>
  </si>
  <si>
    <t>su.sonoda@kokemusubi.com</t>
    <phoneticPr fontId="2"/>
  </si>
  <si>
    <t>園田　純寛</t>
    <phoneticPr fontId="2"/>
  </si>
  <si>
    <t>suicaotoko@gmail.com</t>
    <phoneticPr fontId="2"/>
  </si>
  <si>
    <t>片岡　和絋</t>
    <phoneticPr fontId="2"/>
  </si>
  <si>
    <t>suzuki-mayuko@cfl.jp</t>
    <phoneticPr fontId="2"/>
  </si>
  <si>
    <t>代表取締役社長</t>
    <phoneticPr fontId="2"/>
  </si>
  <si>
    <t>鈴木　勝美</t>
    <phoneticPr fontId="2"/>
  </si>
  <si>
    <t>t.aizawa@touto-zouen.co.jp</t>
    <phoneticPr fontId="2"/>
  </si>
  <si>
    <t>相澤　正章</t>
    <phoneticPr fontId="2"/>
  </si>
  <si>
    <t>t.inui@bergearth.co.jp</t>
    <phoneticPr fontId="2"/>
  </si>
  <si>
    <t>山口　一彦</t>
    <rPh sb="0" eb="2">
      <t>ヤマグチ</t>
    </rPh>
    <rPh sb="3" eb="5">
      <t>カズヒコ</t>
    </rPh>
    <phoneticPr fontId="2"/>
  </si>
  <si>
    <t>taiyo3san@gmail.com</t>
  </si>
  <si>
    <t>村山　日代妃</t>
    <phoneticPr fontId="2"/>
  </si>
  <si>
    <t>takanashiteien@yahoo.co.jp</t>
    <phoneticPr fontId="2"/>
  </si>
  <si>
    <t>髙梨　覚</t>
    <rPh sb="0" eb="2">
      <t>タカナシ</t>
    </rPh>
    <rPh sb="3" eb="4">
      <t>サトル</t>
    </rPh>
    <phoneticPr fontId="2"/>
  </si>
  <si>
    <t>takaya-sakabe@prfj.or.jp</t>
    <phoneticPr fontId="2"/>
  </si>
  <si>
    <t>理事長</t>
    <phoneticPr fontId="2"/>
  </si>
  <si>
    <t>舟引　敏明</t>
    <phoneticPr fontId="2"/>
  </si>
  <si>
    <t>ten-tkyo@tenryu-landscape.co.jp; o-watanabe@tenryu-zouen.com</t>
    <phoneticPr fontId="2"/>
  </si>
  <si>
    <t>代表取締役</t>
    <phoneticPr fontId="2"/>
  </si>
  <si>
    <t>塩﨑　敏裕</t>
    <phoneticPr fontId="2"/>
  </si>
  <si>
    <t>tkanada@medicalherb.or.jp</t>
    <phoneticPr fontId="2"/>
  </si>
  <si>
    <t>林　真一郎</t>
    <phoneticPr fontId="2"/>
  </si>
  <si>
    <t>tm32b13r@ust.toin.ac.jp</t>
    <phoneticPr fontId="2"/>
  </si>
  <si>
    <t>田中　梨瑚</t>
    <phoneticPr fontId="2"/>
  </si>
  <si>
    <t>t-matsubara@okichura.jp</t>
    <phoneticPr fontId="2"/>
  </si>
  <si>
    <t>湧川　盛順</t>
    <phoneticPr fontId="2"/>
  </si>
  <si>
    <t>tokue@gardens.co.jp</t>
    <phoneticPr fontId="2"/>
  </si>
  <si>
    <t>宮本　里美</t>
    <phoneticPr fontId="2"/>
  </si>
  <si>
    <t>tokyo@uchiyama-net.co.jp</t>
    <phoneticPr fontId="2"/>
  </si>
  <si>
    <t>内山　剛敏</t>
    <phoneticPr fontId="2"/>
  </si>
  <si>
    <t>tomo.nakamura2@jcom.home.ne.jp</t>
    <phoneticPr fontId="2"/>
  </si>
  <si>
    <t>片野　博義</t>
    <phoneticPr fontId="2"/>
  </si>
  <si>
    <t>toshiharu.sunaga@fs-bloom.co.jp</t>
    <phoneticPr fontId="2"/>
  </si>
  <si>
    <t>志水　啓一</t>
    <phoneticPr fontId="2"/>
  </si>
  <si>
    <t>toubi_ryokka@yahoo.co.jp</t>
    <phoneticPr fontId="2"/>
  </si>
  <si>
    <t>代表取締社長</t>
    <phoneticPr fontId="2"/>
  </si>
  <si>
    <t>佐藤　功</t>
    <phoneticPr fontId="2"/>
  </si>
  <si>
    <t>tzn-mail@tazawaen.co.jp</t>
    <phoneticPr fontId="2"/>
  </si>
  <si>
    <t>田澤　重幸</t>
    <phoneticPr fontId="2"/>
  </si>
  <si>
    <t>uchida@jflc.or.jp</t>
    <phoneticPr fontId="2"/>
  </si>
  <si>
    <t>内海　一富</t>
    <phoneticPr fontId="2"/>
  </si>
  <si>
    <t>uekusa@fujizouen.jp</t>
    <phoneticPr fontId="2"/>
  </si>
  <si>
    <t>藤巻　慎司</t>
    <phoneticPr fontId="2"/>
  </si>
  <si>
    <t>wakuwakuplant@gmail.com</t>
    <phoneticPr fontId="2"/>
  </si>
  <si>
    <t>鍋島　亜裕子</t>
    <phoneticPr fontId="2"/>
  </si>
  <si>
    <t>w-saiga@keiseirose.co.jp</t>
    <phoneticPr fontId="2"/>
  </si>
  <si>
    <t>坂齊　和彦</t>
    <phoneticPr fontId="2"/>
  </si>
  <si>
    <t>y.aoki@narazouen.co.jp</t>
    <phoneticPr fontId="2"/>
  </si>
  <si>
    <t>青木　洋一</t>
    <phoneticPr fontId="2"/>
  </si>
  <si>
    <t>y_nishizaki@iwama-z.co.jp; s_sadamoto@iwama-z.co.jp</t>
    <phoneticPr fontId="2"/>
  </si>
  <si>
    <t>岩間　紀久裕</t>
    <phoneticPr fontId="2"/>
  </si>
  <si>
    <t>yabukaiyorozuya@ace.ocn.ne.jp</t>
    <phoneticPr fontId="2"/>
  </si>
  <si>
    <t>青柳　義昭</t>
    <rPh sb="0" eb="2">
      <t>アオヤギ</t>
    </rPh>
    <rPh sb="3" eb="5">
      <t>ヨシアキ</t>
    </rPh>
    <phoneticPr fontId="2"/>
  </si>
  <si>
    <t>yamate.hyakudan.barakai@gmail.com</t>
    <phoneticPr fontId="2"/>
  </si>
  <si>
    <t>岡田　實</t>
    <phoneticPr fontId="2"/>
  </si>
  <si>
    <t>yamazawa@karenfuji.co.jp</t>
    <phoneticPr fontId="2"/>
  </si>
  <si>
    <t>山澤　清一郎</t>
    <phoneticPr fontId="2"/>
  </si>
  <si>
    <t>Y-flower@cotton-rose.com</t>
    <phoneticPr fontId="2"/>
  </si>
  <si>
    <t>橋爪　容子</t>
    <phoneticPr fontId="2"/>
  </si>
  <si>
    <t>yokimori@fc.ritsumei.ac.jp</t>
    <phoneticPr fontId="2"/>
  </si>
  <si>
    <t>センター長</t>
    <rPh sb="4" eb="5">
      <t>チョウ</t>
    </rPh>
    <phoneticPr fontId="2"/>
  </si>
  <si>
    <t>柴田　晃</t>
    <phoneticPr fontId="2"/>
  </si>
  <si>
    <t>yokohamakado2020@zd.wakwak.com</t>
    <phoneticPr fontId="2"/>
  </si>
  <si>
    <t>飯島　鼎甫</t>
    <phoneticPr fontId="2"/>
  </si>
  <si>
    <t>yoshihide@itoshoji.co.jp</t>
    <phoneticPr fontId="2"/>
  </si>
  <si>
    <t>伊藤　嘉英</t>
    <phoneticPr fontId="2"/>
  </si>
  <si>
    <t>yoshimori.yano@shikino-kikakusha.co.jp</t>
    <phoneticPr fontId="2"/>
  </si>
  <si>
    <t>矢野　八洲徳</t>
    <phoneticPr fontId="2"/>
  </si>
  <si>
    <t>you.matsumoto@hibiya.co.jp; kouichi.wada@hibiya.co.jp</t>
    <phoneticPr fontId="2"/>
  </si>
  <si>
    <t>宮島　浩彰</t>
    <phoneticPr fontId="2"/>
  </si>
  <si>
    <t>yuka.ikbn@gmail.com</t>
    <phoneticPr fontId="2"/>
  </si>
  <si>
    <t>州村　衛香</t>
    <phoneticPr fontId="2"/>
  </si>
  <si>
    <t>yuka@jaflac.jp</t>
    <phoneticPr fontId="2"/>
  </si>
  <si>
    <t>代表理事</t>
    <phoneticPr fontId="2"/>
  </si>
  <si>
    <t>大久保　有加</t>
    <phoneticPr fontId="2"/>
  </si>
  <si>
    <t>yukiyoshi.bannai@jftd.or.jp</t>
    <phoneticPr fontId="2"/>
  </si>
  <si>
    <t>堀切　実</t>
    <phoneticPr fontId="2"/>
  </si>
  <si>
    <t>会長</t>
    <phoneticPr fontId="2"/>
  </si>
  <si>
    <t>澤田　將信</t>
    <phoneticPr fontId="2"/>
  </si>
  <si>
    <t>Yumi_Murata@suntoryflowers.co.jp</t>
    <phoneticPr fontId="2"/>
  </si>
  <si>
    <t>四方　康範</t>
    <phoneticPr fontId="2"/>
  </si>
  <si>
    <t>yusuke-takai@uni-green.co.jp</t>
    <phoneticPr fontId="2"/>
  </si>
  <si>
    <t>安部　豪</t>
    <phoneticPr fontId="2"/>
  </si>
  <si>
    <t>zaf8703@office.chiba-u.jp</t>
    <phoneticPr fontId="2"/>
  </si>
  <si>
    <t>院長</t>
    <rPh sb="0" eb="2">
      <t>インチョウ</t>
    </rPh>
    <phoneticPr fontId="2"/>
  </si>
  <si>
    <t>百原　新</t>
    <phoneticPr fontId="2"/>
  </si>
  <si>
    <t>zouen@adachihara-z.com</t>
    <phoneticPr fontId="2"/>
  </si>
  <si>
    <t>足立原　哲男</t>
    <rPh sb="0" eb="3">
      <t>アダチハラ</t>
    </rPh>
    <rPh sb="4" eb="6">
      <t>テツオ</t>
    </rPh>
    <phoneticPr fontId="2"/>
  </si>
  <si>
    <t>253-0011</t>
    <phoneticPr fontId="2"/>
  </si>
  <si>
    <t>茅ヶ崎市菱沼3-17-55</t>
    <rPh sb="0" eb="4">
      <t>チガサキシ</t>
    </rPh>
    <rPh sb="4" eb="6">
      <t>ヒシヌマ</t>
    </rPh>
    <phoneticPr fontId="2"/>
  </si>
  <si>
    <t>関根　マサエ</t>
    <rPh sb="0" eb="2">
      <t>セキネ</t>
    </rPh>
    <phoneticPr fontId="2"/>
  </si>
  <si>
    <t>郵送</t>
    <rPh sb="0" eb="2">
      <t>ユウソウ</t>
    </rPh>
    <phoneticPr fontId="2"/>
  </si>
  <si>
    <t>236-0051</t>
    <phoneticPr fontId="2"/>
  </si>
  <si>
    <t>横浜市金沢区富岡東1-15-16</t>
    <rPh sb="0" eb="3">
      <t>ヨコハマシ</t>
    </rPh>
    <rPh sb="3" eb="6">
      <t>カナザワク</t>
    </rPh>
    <rPh sb="6" eb="9">
      <t>トミオカヒガシ</t>
    </rPh>
    <phoneticPr fontId="2"/>
  </si>
  <si>
    <t>会長代行</t>
    <rPh sb="0" eb="2">
      <t>カイチョウ</t>
    </rPh>
    <rPh sb="2" eb="4">
      <t>ダイコウ</t>
    </rPh>
    <phoneticPr fontId="2"/>
  </si>
  <si>
    <t>柳下　文男</t>
    <rPh sb="0" eb="2">
      <t>ヤギシタ</t>
    </rPh>
    <rPh sb="3" eb="5">
      <t>フミオ</t>
    </rPh>
    <phoneticPr fontId="2"/>
  </si>
  <si>
    <t>232-0011</t>
    <phoneticPr fontId="2"/>
  </si>
  <si>
    <t>横浜市南区日枝町1-22</t>
    <rPh sb="0" eb="3">
      <t>ヨコハマシ</t>
    </rPh>
    <rPh sb="3" eb="5">
      <t>ミナミク</t>
    </rPh>
    <rPh sb="5" eb="6">
      <t>ヒ</t>
    </rPh>
    <rPh sb="6" eb="7">
      <t>エダ</t>
    </rPh>
    <rPh sb="7" eb="8">
      <t>マチ</t>
    </rPh>
    <phoneticPr fontId="2"/>
  </si>
  <si>
    <t>舘野　俊雄</t>
    <rPh sb="0" eb="2">
      <t>タテノ</t>
    </rPh>
    <rPh sb="3" eb="5">
      <t>トシオ</t>
    </rPh>
    <phoneticPr fontId="2"/>
  </si>
  <si>
    <t>合計</t>
    <rPh sb="0" eb="2">
      <t>ゴウケイ</t>
    </rPh>
    <phoneticPr fontId="2"/>
  </si>
  <si>
    <t>学長　</t>
    <phoneticPr fontId="2"/>
  </si>
  <si>
    <t>　</t>
  </si>
  <si>
    <t>代表取締役　</t>
  </si>
  <si>
    <t>代表取締役社長　</t>
  </si>
  <si>
    <t>会長　</t>
  </si>
  <si>
    <t>取締役　</t>
  </si>
  <si>
    <t>学長　</t>
  </si>
  <si>
    <t>代表　</t>
  </si>
  <si>
    <t>取締役社長　</t>
  </si>
  <si>
    <t>代表理事・常務理事　</t>
  </si>
  <si>
    <t>理事長　</t>
  </si>
  <si>
    <t>代表理事　</t>
  </si>
  <si>
    <t>東北総支部長　</t>
  </si>
  <si>
    <t>東都造園株式会社</t>
  </si>
  <si>
    <t>t.aizawa@touto-zouen.co.jp</t>
  </si>
  <si>
    <t>相澤　正章</t>
  </si>
  <si>
    <t>ベルグアース株式会社</t>
  </si>
  <si>
    <t>t.inui@bergearth.co.jp</t>
  </si>
  <si>
    <t>やまやす呉藤</t>
  </si>
  <si>
    <t>村山　日代妃</t>
  </si>
  <si>
    <t>takanashiteien@yahoo.co.jp</t>
  </si>
  <si>
    <t>天龍造園建設株式会社</t>
  </si>
  <si>
    <t>ten-tkyo@tenryu-landscape.co.jp; o-watanabe@tenryu-zouen.com</t>
  </si>
  <si>
    <t>塩﨑　敏裕</t>
  </si>
  <si>
    <t>一般財団法人　沖縄美ら島財団</t>
  </si>
  <si>
    <t>t-matsubara@okichura.jp</t>
  </si>
  <si>
    <t>湧川　盛順</t>
  </si>
  <si>
    <t>有限会社グラスハウス</t>
  </si>
  <si>
    <t>tokue@gardens.co.jp</t>
  </si>
  <si>
    <t>宮本　里美</t>
  </si>
  <si>
    <t>内山緑地建設株式会社</t>
  </si>
  <si>
    <t>tokyo@uchiyama-net.co.jp</t>
  </si>
  <si>
    <t>内山　剛敏</t>
  </si>
  <si>
    <t>FSブルーム株式会社</t>
  </si>
  <si>
    <t>toshiharu.sunaga@fs-bloom.co.jp</t>
  </si>
  <si>
    <t>志水　啓一</t>
  </si>
  <si>
    <t>とう美緑化  株式会社</t>
  </si>
  <si>
    <t>toubi_ryokka@yahoo.co.jp</t>
  </si>
  <si>
    <t>代表取締社長　</t>
  </si>
  <si>
    <t>佐藤　功</t>
  </si>
  <si>
    <t>株式会社　田澤園</t>
  </si>
  <si>
    <t>tzn-mail@tazawaen.co.jp</t>
  </si>
  <si>
    <t>一般社団法人　日本造園組合連合会</t>
  </si>
  <si>
    <t>uchida@jflc.or.jp</t>
  </si>
  <si>
    <t>内海　一富</t>
  </si>
  <si>
    <t>藤造園建設株式会社</t>
  </si>
  <si>
    <t>uekusa@fujizouen.jp</t>
  </si>
  <si>
    <t>藤巻　慎司</t>
  </si>
  <si>
    <t>ワクワクプラント株式会社</t>
  </si>
  <si>
    <t>wakuwakuplant@gmail.com</t>
  </si>
  <si>
    <t>鍋島　亜裕子</t>
  </si>
  <si>
    <t>w-saiga@keiseirose.co.jp</t>
  </si>
  <si>
    <t>坂齊　和彦</t>
  </si>
  <si>
    <t>奈良造園土木株式会社</t>
  </si>
  <si>
    <t>y.aoki@narazouen.co.jp</t>
  </si>
  <si>
    <t>青木　洋一</t>
  </si>
  <si>
    <t>岩間造園株式会社</t>
  </si>
  <si>
    <t>y_nishizaki@iwama-z.co.jp; s_sadamoto@iwama-z.co.jp</t>
  </si>
  <si>
    <t>岩間　紀久裕</t>
  </si>
  <si>
    <t>yabukaiyorozuya@ace.ocn.ne.jp</t>
  </si>
  <si>
    <t>カレンフジ株式会社</t>
  </si>
  <si>
    <t>yamazawa@karenfuji.co.jp</t>
  </si>
  <si>
    <t>山澤　清一郎</t>
  </si>
  <si>
    <t>サントリーフラワーズ株式会社</t>
  </si>
  <si>
    <t>Yumi_Murata@suntoryflowers.co.jp</t>
  </si>
  <si>
    <t>四方　康範</t>
  </si>
  <si>
    <t>yusuke-takai@uni-green.co.jp</t>
  </si>
  <si>
    <t>安部　豪</t>
  </si>
  <si>
    <t>zouen@adachihara-z.com</t>
  </si>
  <si>
    <t>主宰　</t>
  </si>
  <si>
    <t>苔むすび合同会社</t>
  </si>
  <si>
    <t>su.sonoda@kokemusubi.com</t>
  </si>
  <si>
    <t>代表社員　</t>
  </si>
  <si>
    <t>園田　純寛</t>
  </si>
  <si>
    <t>株式会社東京堂</t>
  </si>
  <si>
    <t>suzuki-mayuko@cfl.jp</t>
  </si>
  <si>
    <t>鈴木　勝美</t>
  </si>
  <si>
    <t>株式会社伊藤商事</t>
  </si>
  <si>
    <t>yoshihide@itoshoji.co.jp</t>
  </si>
  <si>
    <t>伊藤　嘉英</t>
  </si>
  <si>
    <t>千葉大学大学院園芸学研究院</t>
  </si>
  <si>
    <t>zaf8703@office.chiba-u.jp</t>
  </si>
  <si>
    <t>院長　</t>
  </si>
  <si>
    <t>百原　新</t>
  </si>
  <si>
    <t>理事長・校長　</t>
  </si>
  <si>
    <t>部会長　</t>
  </si>
  <si>
    <t>支部長　</t>
  </si>
  <si>
    <t>代表取締役社長　CEO　</t>
  </si>
  <si>
    <t>代表理事・理事長　</t>
  </si>
  <si>
    <t>代表取締役　取締役社長　</t>
  </si>
  <si>
    <t>家元　</t>
  </si>
  <si>
    <t>MAISON DE PEONY</t>
  </si>
  <si>
    <t>suicaotoko@gmail.com</t>
  </si>
  <si>
    <t>片岡　和絋</t>
  </si>
  <si>
    <t>一般財団法人　公園財団</t>
  </si>
  <si>
    <t>takaya-sakabe@prfj.or.jp</t>
  </si>
  <si>
    <t>舟引　敏明</t>
  </si>
  <si>
    <t>特定非営利活動法人　日本メディカルハーブ協会</t>
  </si>
  <si>
    <t>tkanada@medicalherb.or.jp</t>
  </si>
  <si>
    <t>林　真一郎</t>
  </si>
  <si>
    <t>株式会社ミスティックフラワー</t>
  </si>
  <si>
    <t>tm32b13r@ust.toin.ac.jp</t>
  </si>
  <si>
    <t>田中　梨瑚</t>
  </si>
  <si>
    <t>湘南さくらそうの会</t>
  </si>
  <si>
    <t>tomo.nakamura2@jcom.home.ne.jp</t>
  </si>
  <si>
    <t>片野　博義</t>
  </si>
  <si>
    <t>なか区民クラブ（元町百段公園愛護会）</t>
  </si>
  <si>
    <t>yamate.hyakudan.barakai@gmail.com</t>
  </si>
  <si>
    <t>岡田　實</t>
  </si>
  <si>
    <t>日本花あしらい普及協会</t>
  </si>
  <si>
    <t>Y-flower@cotton-rose.com</t>
  </si>
  <si>
    <t>橋爪　容子</t>
  </si>
  <si>
    <t>立命館大学･日本バイオ炭研究センター</t>
  </si>
  <si>
    <t>yokimori@fc.ritsumei.ac.jp</t>
  </si>
  <si>
    <t>センター長　</t>
  </si>
  <si>
    <t>柴田　晃</t>
  </si>
  <si>
    <t>横浜華道協会</t>
  </si>
  <si>
    <t>yokohamakado2020@zd.wakwak.com</t>
  </si>
  <si>
    <t>有限会社四季の企画社</t>
  </si>
  <si>
    <t>yoshimori.yano@shikino-kikakusha.co.jp</t>
  </si>
  <si>
    <t>矢野　八洲徳</t>
  </si>
  <si>
    <t>株式会社日比谷花壇</t>
  </si>
  <si>
    <t>you.matsumoto@hibiya.co.jp; kouichi.wada@hibiya.co.jp</t>
  </si>
  <si>
    <t>宮島　浩彰</t>
  </si>
  <si>
    <t>Flower Japan 実行委員会</t>
  </si>
  <si>
    <t>yuka.ikbn@gmail.com</t>
  </si>
  <si>
    <t>州村　衛香</t>
  </si>
  <si>
    <t>一般社団法人　ジャパン・フラワー&amp;コミュニケーションズ</t>
  </si>
  <si>
    <t>yuka@jaflac.jp</t>
  </si>
  <si>
    <t>大久保　有加</t>
  </si>
  <si>
    <t>一般社団法人JFTD</t>
  </si>
  <si>
    <t>yukiyoshi.bannai@jftd.or.jp</t>
  </si>
  <si>
    <t>堀切　実</t>
  </si>
  <si>
    <t>全国花みどり協会</t>
  </si>
  <si>
    <t>澤田　將信</t>
  </si>
  <si>
    <t>会長代行　</t>
  </si>
  <si>
    <t>ふりがな</t>
    <phoneticPr fontId="2"/>
  </si>
  <si>
    <t>あんどなう</t>
    <phoneticPr fontId="2"/>
  </si>
  <si>
    <t>あおきぐりーん</t>
    <phoneticPr fontId="2"/>
  </si>
  <si>
    <t>ぶらっさむあーと</t>
    <phoneticPr fontId="2"/>
  </si>
  <si>
    <t>しゃんふるーりーいずみ</t>
    <phoneticPr fontId="2"/>
  </si>
  <si>
    <t>あかつかしょくぶつえん</t>
    <phoneticPr fontId="2"/>
  </si>
  <si>
    <t>だいかつぷらんと</t>
    <phoneticPr fontId="2"/>
  </si>
  <si>
    <t>かながわけんえんげいきょうかい</t>
    <phoneticPr fontId="2"/>
  </si>
  <si>
    <t>さかたのたね</t>
    <phoneticPr fontId="2"/>
  </si>
  <si>
    <t>らんどさっと</t>
    <phoneticPr fontId="2"/>
  </si>
  <si>
    <t>はなや えふくらうん</t>
  </si>
  <si>
    <t>はまだえん</t>
    <phoneticPr fontId="2"/>
  </si>
  <si>
    <t>とじゃくえんげい</t>
    <phoneticPr fontId="2"/>
  </si>
  <si>
    <t>ざまようらんせんたー</t>
    <phoneticPr fontId="2"/>
  </si>
  <si>
    <t>すずけん</t>
    <phoneticPr fontId="2"/>
  </si>
  <si>
    <t>めいじやっかだいがく</t>
  </si>
  <si>
    <t>ひろがーでにんぐ</t>
    <phoneticPr fontId="2"/>
  </si>
  <si>
    <t>にせんにじゅうななねん こくさいえんげいはくらんかいにいけのぼういけばなをいけるかい さくら</t>
  </si>
  <si>
    <t>きおりえん</t>
    <phoneticPr fontId="2"/>
  </si>
  <si>
    <t>あみの</t>
    <phoneticPr fontId="2"/>
  </si>
  <si>
    <t>まふどあみの／ろさたてしな（ゆうきじゃすにんしょうのうえん）</t>
  </si>
  <si>
    <t>マフドアミノ（せいかデザイナーズだんたい）</t>
  </si>
  <si>
    <t>ぷりざーぶどふらわーぜんこくきょうぎかい</t>
    <phoneticPr fontId="2"/>
  </si>
  <si>
    <t>にこがーでん</t>
    <phoneticPr fontId="2"/>
  </si>
  <si>
    <t>にほんいんどあぐりーんきょうかい</t>
    <phoneticPr fontId="2"/>
  </si>
  <si>
    <t>にほんいけばなげいじゅつきょうかい</t>
    <phoneticPr fontId="2"/>
  </si>
  <si>
    <t>よこはましぞうえんきょうかい</t>
    <phoneticPr fontId="2"/>
  </si>
  <si>
    <t>よねやまていえん</t>
    <phoneticPr fontId="2"/>
  </si>
  <si>
    <t>しんまつどぞうえん</t>
    <phoneticPr fontId="2"/>
  </si>
  <si>
    <t>じぇーえーあしかが　かきぶかい</t>
    <phoneticPr fontId="2"/>
  </si>
  <si>
    <t>ちいききょうそう　ぞうえんゆうしちーむ</t>
    <phoneticPr fontId="2"/>
  </si>
  <si>
    <t>にほんはんぎんぐばすけっときょうかい</t>
    <phoneticPr fontId="2"/>
  </si>
  <si>
    <t>にほんかきせいさんきょうかい</t>
    <phoneticPr fontId="2"/>
  </si>
  <si>
    <t>さかたのたね　ぐりーんさーびす</t>
    <phoneticPr fontId="2"/>
  </si>
  <si>
    <t>かながわけんぞうえんぎょうきょうかい</t>
    <phoneticPr fontId="2"/>
  </si>
  <si>
    <t>てんぷるじゃぱん</t>
    <phoneticPr fontId="2"/>
  </si>
  <si>
    <t>らんどすけーぷこんさるたんつきょうかい</t>
    <phoneticPr fontId="2"/>
  </si>
  <si>
    <t>にわなすもり</t>
    <phoneticPr fontId="2"/>
  </si>
  <si>
    <t>こくさいはなとみどりのせらぴーきょうぎかい</t>
    <phoneticPr fontId="2"/>
  </si>
  <si>
    <t>にほんぞうえんけんせつぎょうきょうかい</t>
  </si>
  <si>
    <t>にほんぞうえんくみあいれんごうかいおおさかふしぶ</t>
    <phoneticPr fontId="2"/>
  </si>
  <si>
    <t>こばやしえん</t>
    <phoneticPr fontId="2"/>
  </si>
  <si>
    <t>たにくすたいりんぐきょうかい</t>
    <phoneticPr fontId="2"/>
  </si>
  <si>
    <t>かなざわりんかいさーびす</t>
    <phoneticPr fontId="2"/>
  </si>
  <si>
    <t>きのいろ</t>
    <phoneticPr fontId="2"/>
  </si>
  <si>
    <t>ゆきじるししゅびょう</t>
    <phoneticPr fontId="2"/>
  </si>
  <si>
    <t>にほんふらわーでざいなーきょうかい</t>
    <phoneticPr fontId="2"/>
  </si>
  <si>
    <t>みっかびみかんがり　つづさきかんこう</t>
  </si>
  <si>
    <t>もとぞの　こうじ</t>
    <phoneticPr fontId="2"/>
  </si>
  <si>
    <t>らんどはぐ</t>
    <phoneticPr fontId="2"/>
  </si>
  <si>
    <t>にほんかていえんげいふきゅうきょうかい</t>
    <phoneticPr fontId="2"/>
  </si>
  <si>
    <t>にわやのせき</t>
    <phoneticPr fontId="2"/>
  </si>
  <si>
    <t>ふじうえき</t>
    <phoneticPr fontId="2"/>
  </si>
  <si>
    <t>こうとくえん</t>
    <phoneticPr fontId="2"/>
  </si>
  <si>
    <t>にほんぼんさいきょうかい</t>
    <phoneticPr fontId="2"/>
  </si>
  <si>
    <t>はなのくににほんきょうぎかい</t>
    <phoneticPr fontId="2"/>
  </si>
  <si>
    <t>おはらりゅうよこはましぶ</t>
    <phoneticPr fontId="2"/>
  </si>
  <si>
    <t>にほんうえききょうかい</t>
    <phoneticPr fontId="2"/>
  </si>
  <si>
    <t>ぷりざーぶどふらわーしょっぷ　らすふろーれす</t>
    <phoneticPr fontId="2"/>
  </si>
  <si>
    <t>おかだもきちびじゅつぶんかざいだん　かながわしぶ</t>
  </si>
  <si>
    <t>せんぽうみしょうりゅう　うぃず　だくてん</t>
  </si>
  <si>
    <t>さはしぞうえん</t>
    <phoneticPr fontId="2"/>
  </si>
  <si>
    <t>しどもあさくらのかい　よこはま</t>
    <phoneticPr fontId="2"/>
  </si>
  <si>
    <t>つきのとうぷろじぇくとじっこういいんかいかしょう</t>
  </si>
  <si>
    <t>にほんさつききょうかい</t>
    <phoneticPr fontId="2"/>
  </si>
  <si>
    <t>にほんしゅびょうきょうかい</t>
    <phoneticPr fontId="2"/>
  </si>
  <si>
    <t>えさきしんご　ぐりーんぷらざみやま</t>
  </si>
  <si>
    <t>なみきえん</t>
    <phoneticPr fontId="2"/>
  </si>
  <si>
    <t>いけばなぶんかしんこうふきゅうきょうかい　いけはなわーくす</t>
  </si>
  <si>
    <t>よこはまていえん</t>
    <phoneticPr fontId="2"/>
  </si>
  <si>
    <t>めぞんどぴおにー</t>
  </si>
  <si>
    <t>とうきょうどう</t>
    <phoneticPr fontId="2"/>
  </si>
  <si>
    <t>こうえんざいだん</t>
    <phoneticPr fontId="2"/>
  </si>
  <si>
    <t>にほんめでぃかるはーぶきょうかい</t>
    <phoneticPr fontId="2"/>
  </si>
  <si>
    <t>おきなわちゅらしまざいだん</t>
    <phoneticPr fontId="2"/>
  </si>
  <si>
    <t>とうびりょっか</t>
  </si>
  <si>
    <t>たざわえん</t>
    <phoneticPr fontId="2"/>
  </si>
  <si>
    <t>にほんぞうえんくみあいれんごうかい</t>
    <phoneticPr fontId="2"/>
  </si>
  <si>
    <t>やぶかい</t>
    <phoneticPr fontId="2"/>
  </si>
  <si>
    <t>りつめいかんだいがく　にほんばいおすみけんきゅうせんたー</t>
    <phoneticPr fontId="2"/>
  </si>
  <si>
    <t>ふらわーじゃぱんじっこういいんかい</t>
    <phoneticPr fontId="2"/>
  </si>
  <si>
    <t>じゃぱんふらわーあんどこみゅにけーしょんず</t>
    <phoneticPr fontId="2"/>
  </si>
  <si>
    <t>掲載順</t>
    <rPh sb="0" eb="2">
      <t>ケイサイ</t>
    </rPh>
    <rPh sb="2" eb="3">
      <t>ジュン</t>
    </rPh>
    <phoneticPr fontId="2"/>
  </si>
  <si>
    <t>あーすせいやく</t>
  </si>
  <si>
    <t>アーティフィシャルフラワーズきょうかい</t>
  </si>
  <si>
    <t>あだちはらぞうえんどぼく</t>
  </si>
  <si>
    <t>あとりえといろ</t>
  </si>
  <si>
    <t>あらいぐりーん</t>
  </si>
  <si>
    <t>あんてぃーくっか</t>
  </si>
  <si>
    <t>いーぴーえふでぃーきょうかい</t>
  </si>
  <si>
    <t>いきるにわ</t>
  </si>
  <si>
    <t>いこまぞうえんどぼく</t>
  </si>
  <si>
    <t>いしいぞうえん</t>
  </si>
  <si>
    <t>いしはらさんぎょう</t>
  </si>
  <si>
    <t>いとうしょうじ</t>
  </si>
  <si>
    <t>いのちおせいこうえん</t>
  </si>
  <si>
    <t>いわまぞうえん</t>
  </si>
  <si>
    <t>いんたーふろーらるでざいなーきょうかい</t>
  </si>
  <si>
    <t>うちだぞうえん</t>
  </si>
  <si>
    <t>うちやまりょくちけんせつ</t>
  </si>
  <si>
    <t>えこ・ふぁーむとっとり</t>
  </si>
  <si>
    <t>えねご</t>
  </si>
  <si>
    <t>えふえすぶるーむ</t>
  </si>
  <si>
    <t>えんげいぶんかきょうかい</t>
  </si>
  <si>
    <t>えんしゅうぞうえん</t>
  </si>
  <si>
    <t>おおしまぞうえんどぼく</t>
  </si>
  <si>
    <t>オーストラリアプリザーブドフラワーきょうかい（エーピーエー）</t>
  </si>
  <si>
    <t>おおたしじょうかきぶだいひょうしゃかい</t>
  </si>
  <si>
    <t>おくないりょっかすいしんきょうぎかい</t>
  </si>
  <si>
    <t>かいづかぞうえん・ぐりーんかーむはうす・うえかずぞうえん・ぷらんてっど・たのいぞうえん・きたむらえん</t>
  </si>
  <si>
    <t>かぶしきかいしゃにわしいぶき</t>
  </si>
  <si>
    <t>かれんふじ</t>
  </si>
  <si>
    <t>きしだえんげい</t>
  </si>
  <si>
    <t>ぎふぞうえん</t>
  </si>
  <si>
    <t>くぉんたむふらわーずあんどふーず</t>
  </si>
  <si>
    <t>ぐらすはうす</t>
  </si>
  <si>
    <t>ぐりーんあんどあーつ</t>
  </si>
  <si>
    <t>ぐりーんふぁーむ</t>
  </si>
  <si>
    <t>けいず</t>
  </si>
  <si>
    <t>ゲンショクドライフラワー</t>
  </si>
  <si>
    <t>こうなんうえきがーでん</t>
  </si>
  <si>
    <t>こぎくぼんさいげいじゅつきょうかい　ちょうせいかい</t>
  </si>
  <si>
    <t>こくさいゆきわりそうきょうかい</t>
  </si>
  <si>
    <t>こけむすび</t>
  </si>
  <si>
    <t>こすぎぞうえん</t>
  </si>
  <si>
    <t>これからのいけばなをかんがえるかい</t>
  </si>
  <si>
    <t>さくていしいなだ</t>
  </si>
  <si>
    <t>さくらいぞうえん</t>
  </si>
  <si>
    <t>さんとりーふらわーず</t>
  </si>
  <si>
    <t>さんらくしゅう</t>
  </si>
  <si>
    <t>じぇいいーじぇいあすてーじ</t>
  </si>
  <si>
    <t>ジェイエフティディ</t>
  </si>
  <si>
    <t>しきさいあん</t>
  </si>
  <si>
    <t>しきのきかくしゃ</t>
  </si>
  <si>
    <t>しこくていせき</t>
  </si>
  <si>
    <t>しみずこうぎょうがーでん</t>
  </si>
  <si>
    <t>じゃくえつ</t>
  </si>
  <si>
    <t>しゃしふとがーでにんぐあんどぐりーん</t>
  </si>
  <si>
    <t>しゅんぽうえん</t>
  </si>
  <si>
    <t>しょうなんさくらそうのかい</t>
  </si>
  <si>
    <t>しょうなんぞうえん</t>
  </si>
  <si>
    <t>しょくぶつあーてぃすと・なかじまだいすけ</t>
  </si>
  <si>
    <t>すーぷ</t>
  </si>
  <si>
    <t>すずきぞうえんどぼく</t>
  </si>
  <si>
    <t>すみともかがくえんげい</t>
  </si>
  <si>
    <t>すみとりんぎょうりょっか</t>
  </si>
  <si>
    <t>せいしょうぞうえん</t>
  </si>
  <si>
    <t>ぜんこくじょせいぞうえんぎじゅつしゃのかい</t>
  </si>
  <si>
    <t>ぜんこくはなみどりきょうかい</t>
  </si>
  <si>
    <t>ぜんにほんあいひょうかい</t>
  </si>
  <si>
    <t>ぞうえんさっかくみあい</t>
  </si>
  <si>
    <t>そうぶぞうえんどぼく</t>
  </si>
  <si>
    <t>ソラフラワーズきょうかい</t>
  </si>
  <si>
    <t>たいさんえん</t>
  </si>
  <si>
    <t>たかしょー</t>
  </si>
  <si>
    <t>たかなしていえん</t>
  </si>
  <si>
    <t>タケウチテイエン</t>
  </si>
  <si>
    <t>たまがわだいがく・たまがわがくえん</t>
  </si>
  <si>
    <t>ちばだいがくだいがくいん</t>
  </si>
  <si>
    <t>でぃえふえーふろーりすとしかくにんていきょうかい</t>
  </si>
  <si>
    <t>てくの・ほるてぃえんげいせんもんがっこう</t>
  </si>
  <si>
    <t>でざいんで</t>
  </si>
  <si>
    <t>てんりゅうぞうえんけんせつ</t>
  </si>
  <si>
    <t>トウカイグローバルグリーニング</t>
  </si>
  <si>
    <t>とうとぞうえん</t>
  </si>
  <si>
    <t>トロッケンゲシュテック（きのみとスパイスのかざりはな）きょうかい</t>
  </si>
  <si>
    <t>なかくみんくらぶ（もとまちひゃくだんこうえんあいごかい）</t>
  </si>
  <si>
    <t>ならぞうえんどぼくかぶしきかいしゃ</t>
  </si>
  <si>
    <t>にほんくらふとぼんさいさっかきょうかい</t>
  </si>
  <si>
    <t>にほんさすてぃなぶるふらわーきょうかい</t>
  </si>
  <si>
    <t>にほんじゅもくいかながわけんしぶ</t>
  </si>
  <si>
    <t>にほんなちゅろっく</t>
  </si>
  <si>
    <t>にほんはなあしらいふきゅうきょうかい</t>
  </si>
  <si>
    <t>にほんはなのかい</t>
  </si>
  <si>
    <t>にほんばらかい</t>
  </si>
  <si>
    <t>にほんふらわーさっかきょうかい</t>
  </si>
  <si>
    <t>にほんれみこおしばながくいん・こくさいぷれすどふらわーでざいなーきょうかい</t>
  </si>
  <si>
    <t>にわくあらかわ・きりがおかりょくしゃ</t>
  </si>
  <si>
    <t>にわざくら</t>
  </si>
  <si>
    <t>にわや　えんしゅう</t>
  </si>
  <si>
    <t>にわや もへえ</t>
  </si>
  <si>
    <t>はいぽねっくすじゃぱん</t>
  </si>
  <si>
    <t>はくさん</t>
  </si>
  <si>
    <t>はじめぞうえん</t>
  </si>
  <si>
    <t>ハナカガミ</t>
  </si>
  <si>
    <t>はなじゅく/ふぇりしてふらわー</t>
  </si>
  <si>
    <t>はまーといんどねしあ</t>
  </si>
  <si>
    <t>ひびやかだん</t>
  </si>
  <si>
    <t>ビリディフローラ</t>
  </si>
  <si>
    <t>ふぁいぶあいらんど</t>
  </si>
  <si>
    <t>ふぃーか</t>
  </si>
  <si>
    <t>ふぉーしーずんずぷれす</t>
  </si>
  <si>
    <t>ふじぞうえんけんせつ</t>
  </si>
  <si>
    <t>ぷらねっと</t>
  </si>
  <si>
    <t>プリザービングフラワーズきょうかい</t>
  </si>
  <si>
    <t>ふろすおりえんたりうむ</t>
  </si>
  <si>
    <t>ぷろとりーふ</t>
  </si>
  <si>
    <t>べるぐあーす</t>
  </si>
  <si>
    <t>ほそかわりゅうぼんせき</t>
  </si>
  <si>
    <t>ほそのしょくさん</t>
  </si>
  <si>
    <t>みずだけでそだてるかんようしょくぶつぶらんど「うーたん」</t>
  </si>
  <si>
    <t>ミスティックフラワー</t>
  </si>
  <si>
    <t>ミヨシグループ</t>
  </si>
  <si>
    <t>めねでーるかぶしきかいしゃ</t>
  </si>
  <si>
    <t>もちづきうえき</t>
  </si>
  <si>
    <t>やましたえんげい</t>
  </si>
  <si>
    <t>やまやすくれふじ</t>
  </si>
  <si>
    <t>ゆにばーさるえんげいしゃ</t>
  </si>
  <si>
    <t>よこはまあさがおかい</t>
  </si>
  <si>
    <t>よこはまうえき</t>
  </si>
  <si>
    <t>よこはまえびねかい</t>
  </si>
  <si>
    <t>よこはまかどうきょうかい</t>
  </si>
  <si>
    <t>よこはまさんそうかい</t>
  </si>
  <si>
    <t>よこはまばらかい</t>
  </si>
  <si>
    <t>よこはまやっかだいがく</t>
  </si>
  <si>
    <t>わくわくぷらんと</t>
  </si>
  <si>
    <t>いまいなーせりー</t>
    <phoneticPr fontId="2"/>
  </si>
  <si>
    <t>アース製薬株式会社</t>
    <phoneticPr fontId="2"/>
  </si>
  <si>
    <t>and now合同会社</t>
    <phoneticPr fontId="2"/>
  </si>
  <si>
    <t>一般社団法人　いけばな協会</t>
    <phoneticPr fontId="2"/>
  </si>
  <si>
    <t>株式会社　伊藤商事</t>
    <phoneticPr fontId="2"/>
  </si>
  <si>
    <t>有限会社　今井ナーセリー</t>
    <rPh sb="0" eb="4">
      <t>ユウゲンガイシャ</t>
    </rPh>
    <rPh sb="5" eb="7">
      <t>イマイ</t>
    </rPh>
    <phoneticPr fontId="2"/>
  </si>
  <si>
    <t>株式会社　内田造園</t>
    <phoneticPr fontId="2"/>
  </si>
  <si>
    <t>株式会社　エコ・ファーム鳥取</t>
    <phoneticPr fontId="2"/>
  </si>
  <si>
    <t>公益社団法人　園芸文化協会</t>
    <phoneticPr fontId="2"/>
  </si>
  <si>
    <t>一般財団法人　小原流　横浜支部</t>
    <phoneticPr fontId="2"/>
  </si>
  <si>
    <t>株式会社　ヴェルデ</t>
    <phoneticPr fontId="2"/>
  </si>
  <si>
    <t>株式会社　アジャイルエナジーＸ</t>
    <phoneticPr fontId="2"/>
  </si>
  <si>
    <t>株式会社　庭師生樹</t>
    <phoneticPr fontId="2"/>
  </si>
  <si>
    <t>株式会社　kinoiro</t>
    <phoneticPr fontId="2"/>
  </si>
  <si>
    <t>株式会社　岐阜造園</t>
    <phoneticPr fontId="2"/>
  </si>
  <si>
    <t>株式会社　クォンタムフラワーズ＆フーズ</t>
    <phoneticPr fontId="2"/>
  </si>
  <si>
    <t>有限会社　グラスハウス</t>
    <phoneticPr fontId="2"/>
  </si>
  <si>
    <t>株式会社　グリーンアンドアーツ</t>
    <phoneticPr fontId="2"/>
  </si>
  <si>
    <t>株式会社　グリーンファーム</t>
    <phoneticPr fontId="2"/>
  </si>
  <si>
    <t>株式会社　Kei’s</t>
    <rPh sb="0" eb="4">
      <t>カブシキガイシャ</t>
    </rPh>
    <phoneticPr fontId="2"/>
  </si>
  <si>
    <t>サカタのタネ　グリーンサービス株式会社</t>
    <phoneticPr fontId="2"/>
  </si>
  <si>
    <t>佐橋造園</t>
    <phoneticPr fontId="2"/>
  </si>
  <si>
    <t>一般社団法人　JFTD</t>
    <phoneticPr fontId="2"/>
  </si>
  <si>
    <t>有限会社　四季の企画社</t>
    <phoneticPr fontId="2"/>
  </si>
  <si>
    <t>有限会社　清水工業ガーデン</t>
    <phoneticPr fontId="2"/>
  </si>
  <si>
    <t>株式会社　ジャクエツ</t>
    <phoneticPr fontId="2"/>
  </si>
  <si>
    <t>合同会社　シフトガーデニングアンドグリーン</t>
    <phoneticPr fontId="2"/>
  </si>
  <si>
    <t>株式会社　春峰園</t>
    <phoneticPr fontId="2"/>
  </si>
  <si>
    <t>シャン　フルーリー　イズミ</t>
    <phoneticPr fontId="2"/>
  </si>
  <si>
    <t>有限会社　スープ</t>
    <phoneticPr fontId="2"/>
  </si>
  <si>
    <t>株式会社　鈴木造園土木</t>
    <phoneticPr fontId="2"/>
  </si>
  <si>
    <t>株式会社　泰山園</t>
    <rPh sb="0" eb="4">
      <t>カブシキガイシャ</t>
    </rPh>
    <rPh sb="5" eb="8">
      <t>タイザンエン</t>
    </rPh>
    <phoneticPr fontId="2"/>
  </si>
  <si>
    <t>株式会社　タカショー</t>
    <phoneticPr fontId="2"/>
  </si>
  <si>
    <t>株式会社　竹内庭苑</t>
    <phoneticPr fontId="2"/>
  </si>
  <si>
    <t>株式会社　東海グローバルグリーニング</t>
    <phoneticPr fontId="2"/>
  </si>
  <si>
    <t>株式会社　東京堂</t>
    <phoneticPr fontId="2"/>
  </si>
  <si>
    <t>とう美緑化株式会社</t>
    <phoneticPr fontId="2"/>
  </si>
  <si>
    <t>公益財団法人　日本花の会</t>
    <phoneticPr fontId="2"/>
  </si>
  <si>
    <t>公益財団法人　日本ばら会</t>
    <phoneticPr fontId="2"/>
  </si>
  <si>
    <t>一般社団法人　日本ハンギングバスケット協会</t>
    <phoneticPr fontId="2"/>
  </si>
  <si>
    <t>株式会社　ハイポネックスジャパン</t>
    <phoneticPr fontId="2"/>
  </si>
  <si>
    <t>株式会社　ハクサン</t>
    <phoneticPr fontId="2"/>
  </si>
  <si>
    <t>花屋　Fcrown</t>
    <phoneticPr fontId="2"/>
  </si>
  <si>
    <t>株式会社　HAMART Indonesia</t>
    <rPh sb="0" eb="4">
      <t>カブシキガイシャ</t>
    </rPh>
    <phoneticPr fontId="2"/>
  </si>
  <si>
    <t>株式会社　日比谷花壇</t>
    <phoneticPr fontId="2"/>
  </si>
  <si>
    <t>株式会社　HIRO GARDENING</t>
    <rPh sb="0" eb="4">
      <t>カブシキガイシャ</t>
    </rPh>
    <phoneticPr fontId="2"/>
  </si>
  <si>
    <t>有限会社　ファイブ・アイランド</t>
    <phoneticPr fontId="2"/>
  </si>
  <si>
    <t>株式会社　フィーカ</t>
    <phoneticPr fontId="2"/>
  </si>
  <si>
    <t>株式会社　フォーシーズンズプレス</t>
    <phoneticPr fontId="2"/>
  </si>
  <si>
    <t>株式会社　プラネット</t>
    <rPh sb="0" eb="4">
      <t>カブシキガイシャ</t>
    </rPh>
    <phoneticPr fontId="2"/>
  </si>
  <si>
    <t>株式会社　Flos Orientalium</t>
    <phoneticPr fontId="2"/>
  </si>
  <si>
    <t>株式会社　プロトリーフ</t>
    <phoneticPr fontId="2"/>
  </si>
  <si>
    <t>株式会社　ミスティックフラワー</t>
    <phoneticPr fontId="2"/>
  </si>
  <si>
    <t>株式会社　ミヨシグループ</t>
    <rPh sb="0" eb="4">
      <t>カブシキガイシャ</t>
    </rPh>
    <phoneticPr fontId="2"/>
  </si>
  <si>
    <t>株式会社　ユニバーサル園芸社</t>
    <rPh sb="0" eb="4">
      <t>カブシキガイシャ</t>
    </rPh>
    <rPh sb="11" eb="14">
      <t>エンゲイシャ</t>
    </rPh>
    <phoneticPr fontId="2"/>
  </si>
  <si>
    <t>株式会社　LAND-H.A.G</t>
    <phoneticPr fontId="2"/>
  </si>
  <si>
    <t>NPO法人　ガーデンを考える会</t>
    <phoneticPr fontId="2"/>
  </si>
  <si>
    <t>横浜庭苑株式会社</t>
    <rPh sb="0" eb="4">
      <t>ヨコハマテイエン</t>
    </rPh>
    <rPh sb="4" eb="8">
      <t>カブシキガイシャ</t>
    </rPh>
    <phoneticPr fontId="2"/>
  </si>
  <si>
    <t>MAFD AMINO／ロサ蓼科（有機JAS認証農園）</t>
    <phoneticPr fontId="2"/>
  </si>
  <si>
    <t>一般社団法人　ランドスケープコンサルタンツ協会</t>
    <phoneticPr fontId="2"/>
  </si>
  <si>
    <t>一般社団法人　日本造園建設業協会</t>
  </si>
  <si>
    <t>NICOガーデン</t>
    <phoneticPr fontId="2"/>
  </si>
  <si>
    <t>所在地</t>
    <rPh sb="0" eb="3">
      <t>ショザイチ</t>
    </rPh>
    <phoneticPr fontId="2"/>
  </si>
  <si>
    <t>千葉県</t>
  </si>
  <si>
    <t>愛知県</t>
  </si>
  <si>
    <t>神奈川県</t>
  </si>
  <si>
    <t>岐阜県</t>
  </si>
  <si>
    <t>茨城県</t>
  </si>
  <si>
    <t>東京都</t>
  </si>
  <si>
    <t>埼玉県</t>
  </si>
  <si>
    <t>静岡県</t>
  </si>
  <si>
    <t>大阪府</t>
  </si>
  <si>
    <t>兵庫県</t>
  </si>
  <si>
    <t>新潟県</t>
  </si>
  <si>
    <t>鳥取県</t>
  </si>
  <si>
    <t>広島県</t>
  </si>
  <si>
    <t>京都府</t>
  </si>
  <si>
    <t>栃木県</t>
  </si>
  <si>
    <t>福井県</t>
  </si>
  <si>
    <t>沖縄県</t>
  </si>
  <si>
    <t>三重県</t>
  </si>
  <si>
    <t>佐賀県</t>
  </si>
  <si>
    <t>山梨県</t>
  </si>
  <si>
    <t>長野県</t>
  </si>
  <si>
    <t>群馬県</t>
  </si>
  <si>
    <t>和歌山県</t>
  </si>
  <si>
    <t>香川県</t>
  </si>
  <si>
    <t>神奈川県</t>
    <rPh sb="0" eb="4">
      <t>カナガワケン</t>
    </rPh>
    <phoneticPr fontId="2"/>
  </si>
  <si>
    <t>栃木県</t>
    <phoneticPr fontId="2"/>
  </si>
  <si>
    <t>東京都</t>
    <phoneticPr fontId="2"/>
  </si>
  <si>
    <t>大阪府</t>
    <phoneticPr fontId="2"/>
  </si>
  <si>
    <t>千葉県</t>
    <phoneticPr fontId="2"/>
  </si>
  <si>
    <t>愛知県</t>
    <phoneticPr fontId="2"/>
  </si>
  <si>
    <t>有限会社　アミノ</t>
    <phoneticPr fontId="2"/>
  </si>
  <si>
    <t>あじゃいるえなじーえっくす</t>
    <phoneticPr fontId="2"/>
  </si>
  <si>
    <t>はなりんくす</t>
    <phoneticPr fontId="2"/>
  </si>
  <si>
    <t>いけばなきょうかい</t>
    <phoneticPr fontId="2"/>
  </si>
  <si>
    <t>う゛ぇるで</t>
    <phoneticPr fontId="2"/>
  </si>
  <si>
    <t>じぇーぴーえすせいやく</t>
    <phoneticPr fontId="2"/>
  </si>
  <si>
    <t>宮城県</t>
    <phoneticPr fontId="2"/>
  </si>
  <si>
    <t>おうふうかインスティテュート</t>
    <phoneticPr fontId="2"/>
  </si>
  <si>
    <t>宣法未生流 with DAKTEN</t>
    <phoneticPr fontId="2"/>
  </si>
  <si>
    <t>がーでんをかんがえるかい</t>
    <phoneticPr fontId="2"/>
  </si>
  <si>
    <t>一般社団法人　日本造園建設業協会東北総支部（東北地区緑化団体協議会）</t>
    <rPh sb="0" eb="6">
      <t>イッパンシャダンホウジン</t>
    </rPh>
    <rPh sb="22" eb="26">
      <t>トウホクチク</t>
    </rPh>
    <rPh sb="26" eb="30">
      <t>リョッカダンタイ</t>
    </rPh>
    <rPh sb="30" eb="33">
      <t>キョウギカイ</t>
    </rPh>
    <phoneticPr fontId="2"/>
  </si>
  <si>
    <t>にほんぞうえんけんせつぎょうきょうかい（とうほくちくりょっかだんたいきょうぎかい）</t>
    <phoneticPr fontId="2"/>
  </si>
  <si>
    <t>月の塔プロジェクト実行委員会 in GREEN x EXPO 2027（仮称）</t>
    <rPh sb="36" eb="38">
      <t>カショウ</t>
    </rPh>
    <phoneticPr fontId="2"/>
  </si>
  <si>
    <t>有限会社　DFAフローリスト資格認定協会</t>
    <phoneticPr fontId="2"/>
  </si>
  <si>
    <t>【Village出展】</t>
    <rPh sb="1" eb="10">
      <t>ヴィレッジシュッテン</t>
    </rPh>
    <phoneticPr fontId="2"/>
  </si>
  <si>
    <t>（五十音順）</t>
    <phoneticPr fontId="2"/>
  </si>
  <si>
    <t>鹿島建設株式会社</t>
    <phoneticPr fontId="2"/>
  </si>
  <si>
    <t>竹中グループ</t>
    <rPh sb="0" eb="2">
      <t>タケナカ</t>
    </rPh>
    <phoneticPr fontId="2"/>
  </si>
  <si>
    <t>株式会社KTグループ</t>
    <phoneticPr fontId="2"/>
  </si>
  <si>
    <t>大和ハウス工業株式会社</t>
    <rPh sb="0" eb="2">
      <t>ダイワ</t>
    </rPh>
    <rPh sb="5" eb="11">
      <t>コウギョウカブシキガイシャ</t>
    </rPh>
    <phoneticPr fontId="2"/>
  </si>
  <si>
    <t>三光ソフランホールディングス</t>
  </si>
  <si>
    <t>東邦レオ株式会社</t>
    <rPh sb="0" eb="2">
      <t>トウホウ</t>
    </rPh>
    <rPh sb="4" eb="8">
      <t>カブシキガイシャ</t>
    </rPh>
    <phoneticPr fontId="2"/>
  </si>
  <si>
    <t>相鉄ホールディングス株式会社</t>
    <phoneticPr fontId="2"/>
  </si>
  <si>
    <t>三菱国際園芸博覧会総合委員会</t>
    <rPh sb="0" eb="14">
      <t>ミツビシコクサイエンゲイハクランカイソウゴウイインカイ</t>
    </rPh>
    <phoneticPr fontId="2"/>
  </si>
  <si>
    <t>【花・緑出展（企業・団体・個人）】</t>
    <phoneticPr fontId="2"/>
  </si>
  <si>
    <t>GREEN×EXPO 2027　第一次内定者</t>
    <phoneticPr fontId="2"/>
  </si>
  <si>
    <t>※「企業・団体名」は参加申込書の記載内容のため、今後変更が生じる場合があります。</t>
    <phoneticPr fontId="2"/>
  </si>
  <si>
    <t>※2024年10月１日時点、一部の企業・団体等及び自治体については非公表です。</t>
    <rPh sb="5" eb="6">
      <t>ネン</t>
    </rPh>
    <rPh sb="8" eb="9">
      <t>ガツ</t>
    </rPh>
    <rPh sb="10" eb="11">
      <t>ニチ</t>
    </rPh>
    <rPh sb="11" eb="13">
      <t>ジテン</t>
    </rPh>
    <rPh sb="14" eb="16">
      <t>イチブ</t>
    </rPh>
    <rPh sb="17" eb="19">
      <t>キギョウ</t>
    </rPh>
    <rPh sb="20" eb="22">
      <t>ダンタイ</t>
    </rPh>
    <rPh sb="22" eb="23">
      <t>ナド</t>
    </rPh>
    <rPh sb="23" eb="24">
      <t>オヨ</t>
    </rPh>
    <rPh sb="25" eb="28">
      <t>ジチタイ</t>
    </rPh>
    <rPh sb="33" eb="36">
      <t>ヒコウヒョウ</t>
    </rPh>
    <phoneticPr fontId="2"/>
  </si>
  <si>
    <t>有限会社　アオキ・グリーン</t>
  </si>
  <si>
    <t>株式会社　アジャイルエナジーＸ</t>
  </si>
  <si>
    <t>足立原造園土木株式会社</t>
  </si>
  <si>
    <t>有限会社　アミノ</t>
  </si>
  <si>
    <t>and now合同会社</t>
  </si>
  <si>
    <t>生きる庭</t>
  </si>
  <si>
    <t>一般社団法人　いけばな協会</t>
  </si>
  <si>
    <t>サカタのタネ　グリーンサービス株式会社</t>
  </si>
  <si>
    <t>櫻井造園土木株式会社</t>
  </si>
  <si>
    <t>佐橋造園</t>
  </si>
  <si>
    <t>一般社団法人　JFTD</t>
  </si>
  <si>
    <t>株式会社　ヴェルデ</t>
  </si>
  <si>
    <t>株式会社　内田造園</t>
  </si>
  <si>
    <t>有限会社　四季の企画社</t>
  </si>
  <si>
    <t>株式会社　エコ・ファーム鳥取</t>
  </si>
  <si>
    <t>有限会社　清水工業ガーデン</t>
  </si>
  <si>
    <t>株式会社　ジャクエツ</t>
  </si>
  <si>
    <t>合同会社　シフトガーデニングアンドグリーン</t>
  </si>
  <si>
    <t>シャン　フルーリー　イズミ</t>
  </si>
  <si>
    <t>株式会社　春峰園</t>
  </si>
  <si>
    <t>有限会社　スープ</t>
  </si>
  <si>
    <t>一般財団法人　小原流　横浜支部</t>
  </si>
  <si>
    <t>株式会社　鈴木造園土木</t>
  </si>
  <si>
    <t>NPO法人　ガーデンを考える会</t>
  </si>
  <si>
    <t>株式会社　金沢臨海サービス</t>
  </si>
  <si>
    <t>株式会社　庭師生樹</t>
  </si>
  <si>
    <t>有限会社　季織苑</t>
  </si>
  <si>
    <t>岸田園芸株式会社</t>
  </si>
  <si>
    <t>相武造園土木株式会社</t>
  </si>
  <si>
    <t>株式会社　kinoiro</t>
  </si>
  <si>
    <t>株式会社　岐阜造園</t>
  </si>
  <si>
    <t>株式会社　クォンタムフラワーズ＆フーズ</t>
  </si>
  <si>
    <t>株式会社　泰山園</t>
  </si>
  <si>
    <t>株式会社　タカショー</t>
  </si>
  <si>
    <t>株式会社　グリーンアンドアーツ</t>
  </si>
  <si>
    <t>高梨庭園</t>
  </si>
  <si>
    <t>株式会社　グリーンファーム</t>
  </si>
  <si>
    <t>株式会社　竹内庭苑</t>
  </si>
  <si>
    <t>株式会社　HAMART Indonesia</t>
  </si>
  <si>
    <t>株式会社　日比谷花壇</t>
  </si>
  <si>
    <t>有限会社　DFAフローリスト資格認定協会</t>
  </si>
  <si>
    <t>株式会社　HIRO GARDENING</t>
  </si>
  <si>
    <t>株式会社　フィーカ</t>
  </si>
  <si>
    <t>株式会社　フォーシーズンズプレス</t>
  </si>
  <si>
    <t>株式会社　富士植木</t>
  </si>
  <si>
    <t>株式会社　東京堂</t>
  </si>
  <si>
    <t>とう美緑化株式会社</t>
  </si>
  <si>
    <t>株式会社　プラネット</t>
  </si>
  <si>
    <t>株式会社　並木園</t>
  </si>
  <si>
    <t>NICOガーデン</t>
  </si>
  <si>
    <t>株式会社　プロトリーフ</t>
  </si>
  <si>
    <t>MAFD AMINO／ロサ蓼科（有機JAS認証農園）</t>
  </si>
  <si>
    <t>株式会社　ミスティックフラワー</t>
  </si>
  <si>
    <t>三ヶ日みかん狩り　つづさき観光</t>
  </si>
  <si>
    <t>株式会社　ミヨシグループ</t>
  </si>
  <si>
    <t>もちづき植木株式会社</t>
  </si>
  <si>
    <t>特定非営利活動法人　藪会</t>
  </si>
  <si>
    <t>一般社団法人　日本造園建設業協会東北総支部（東北地区緑化団体協議会）</t>
  </si>
  <si>
    <t>公益財団法人　日本花の会</t>
  </si>
  <si>
    <t>株式会社　ユニバーサル園芸社</t>
  </si>
  <si>
    <t>公益財団法人　日本ばら会</t>
  </si>
  <si>
    <t>一般社団法人　横浜市造園協会</t>
  </si>
  <si>
    <t>横浜庭苑株式会社</t>
  </si>
  <si>
    <t>横浜薬科大学</t>
  </si>
  <si>
    <t>株式会社　庭作す森</t>
  </si>
  <si>
    <t>庭屋遠舟</t>
  </si>
  <si>
    <t>庭屋mohey</t>
  </si>
  <si>
    <t>一般社団法人　ランドスケープコンサルタンツ協会</t>
  </si>
  <si>
    <t>株式会社　LAND-H.A.G</t>
  </si>
  <si>
    <t>株式会社　ハイポネックスジャパン</t>
  </si>
  <si>
    <t>株式会社　ハクサン</t>
  </si>
  <si>
    <t>※複数の企業・団体・個人等による共同出展状況は、参加申込時点の内容です。</t>
    <rPh sb="16" eb="20">
      <t>キョウドウシュッテン</t>
    </rPh>
    <rPh sb="20" eb="22">
      <t>ジョウキョウ</t>
    </rPh>
    <rPh sb="24" eb="27">
      <t>サンカモウ</t>
    </rPh>
    <rPh sb="27" eb="28">
      <t>コ</t>
    </rPh>
    <rPh sb="28" eb="30">
      <t>ジテン</t>
    </rPh>
    <rPh sb="31" eb="33">
      <t>ナイヨウ</t>
    </rPh>
    <phoneticPr fontId="2"/>
  </si>
  <si>
    <t>三光ソフランホールディングス株式会社</t>
    <rPh sb="14" eb="18">
      <t>カブシキカイシャ</t>
    </rPh>
    <phoneticPr fontId="2"/>
  </si>
  <si>
    <t>株式会社　KTグループ</t>
    <phoneticPr fontId="2"/>
  </si>
  <si>
    <t>屋内</t>
    <rPh sb="0" eb="2">
      <t>オクナイ</t>
    </rPh>
    <phoneticPr fontId="2"/>
  </si>
  <si>
    <t>株式会社　Kei’s</t>
    <phoneticPr fontId="2"/>
  </si>
  <si>
    <t>三楽衆</t>
  </si>
  <si>
    <t>有限会社　今井ナーセリー</t>
  </si>
  <si>
    <t>四季彩庵</t>
    <phoneticPr fontId="2"/>
  </si>
  <si>
    <t>公益社団法人　園芸文化協会</t>
  </si>
  <si>
    <t>株式会社　貝塚造園・GREENCALMHOUES・植和造園・PLANTED・田野井造園株式会社・株式会社　きたむら園</t>
  </si>
  <si>
    <t>宣法未生流 with DAKTEN</t>
  </si>
  <si>
    <t>造園作家展組合</t>
  </si>
  <si>
    <t>地域共創　造園有志チーム</t>
    <phoneticPr fontId="2"/>
  </si>
  <si>
    <t>有限会社　ファイブ・アイランド</t>
  </si>
  <si>
    <t>Temple Japan</t>
    <phoneticPr fontId="2"/>
  </si>
  <si>
    <t>株式会社　東海グローバルグリーニング</t>
  </si>
  <si>
    <t>株式会社　Flos Orientalium</t>
  </si>
  <si>
    <t>花鏡</t>
  </si>
  <si>
    <t>○</t>
  </si>
  <si>
    <t>出展区分</t>
    <phoneticPr fontId="2"/>
  </si>
  <si>
    <t>Flower Japan実行委員会</t>
  </si>
  <si>
    <t>GREEN×EXPO 2027　第二次内定者
【花・緑出展（企業・団体・個人）】</t>
    <rPh sb="17" eb="19">
      <t>ニジ</t>
    </rPh>
    <phoneticPr fontId="2"/>
  </si>
  <si>
    <t>EASY</t>
  </si>
  <si>
    <t>いーじー</t>
  </si>
  <si>
    <t>●</t>
  </si>
  <si>
    <t>株式会社　石勝エクステリア</t>
  </si>
  <si>
    <t>いしかつえくすてりあ</t>
  </si>
  <si>
    <t>イシキナ　ユウ</t>
  </si>
  <si>
    <t>いしばし　ゆうか</t>
  </si>
  <si>
    <t>株式会社　内田緑化興業</t>
  </si>
  <si>
    <t>うちだりょっかこうぎょう</t>
  </si>
  <si>
    <t>特定非営利活動法人　SDGs JAPAN‐TOOCHIGI</t>
  </si>
  <si>
    <t>えすでぃーじーずじゃぱんとちぎ</t>
  </si>
  <si>
    <t>合同会社　FGL</t>
  </si>
  <si>
    <t>えふじーえる</t>
  </si>
  <si>
    <t>一般社団法人　園芸学会</t>
  </si>
  <si>
    <t>えんげいがっかい</t>
  </si>
  <si>
    <t>OATアグリオ株式会社</t>
  </si>
  <si>
    <t>おーえーてぃーあぐりお</t>
  </si>
  <si>
    <t>合同会社　オリビアス</t>
  </si>
  <si>
    <t>おりびあす</t>
  </si>
  <si>
    <t>株式会社　カインズ</t>
  </si>
  <si>
    <t>かいんず</t>
  </si>
  <si>
    <t>神奈川県立横浜瀬谷高校</t>
  </si>
  <si>
    <t>かながわけんりつよこはませやこうこう</t>
  </si>
  <si>
    <t>学校法人　神奈川大学</t>
  </si>
  <si>
    <t>かながわだいがく</t>
  </si>
  <si>
    <t>株式会社　Kam's YOSHIDA</t>
  </si>
  <si>
    <t>かむず　よしだ</t>
  </si>
  <si>
    <t>川口　裕夫</t>
  </si>
  <si>
    <t>かわぐち　ひろお</t>
  </si>
  <si>
    <t>近畿花き振興協議会</t>
  </si>
  <si>
    <t>きんきかきしんこうきょうぎかい</t>
  </si>
  <si>
    <t>株式会社　グリーンフィールドプロジェクト</t>
  </si>
  <si>
    <t>ぐりーんふぃーるどぷろじぇくと</t>
  </si>
  <si>
    <t>株式会社　クレイ</t>
  </si>
  <si>
    <t>くれい</t>
  </si>
  <si>
    <t>クロダファーム</t>
  </si>
  <si>
    <t>くろだふぁーむ</t>
  </si>
  <si>
    <t>グンゼグリーン株式会社</t>
  </si>
  <si>
    <t>ぐんぜぐりーん</t>
  </si>
  <si>
    <t>Comoris DAO合同会社</t>
  </si>
  <si>
    <t>こもりす　だお</t>
  </si>
  <si>
    <t>相模庭苑株式会社</t>
  </si>
  <si>
    <t>さがみていえん</t>
  </si>
  <si>
    <t>SANOYOI－咲の宵－</t>
  </si>
  <si>
    <t>さのよい</t>
  </si>
  <si>
    <t>合同会社　スピカ</t>
  </si>
  <si>
    <t>すぴか</t>
  </si>
  <si>
    <t>一般社団法人　世界押花芸術協会</t>
  </si>
  <si>
    <t>せかいおしばなげいじゅつきょうかい</t>
  </si>
  <si>
    <t>摂南大学</t>
  </si>
  <si>
    <t>せつなんだいがく</t>
  </si>
  <si>
    <t>ソアラ株式会社</t>
  </si>
  <si>
    <t>そあら</t>
  </si>
  <si>
    <t>草月会神奈川県支部</t>
    <rPh sb="0" eb="9">
      <t>ソウゲツカイカナガワケンシブ</t>
    </rPh>
    <phoneticPr fontId="14"/>
  </si>
  <si>
    <t>そうげつかいかながわけんしぶ</t>
  </si>
  <si>
    <t>株式会社　髙山煉瓦建築デザイン</t>
  </si>
  <si>
    <t>たかやまれんがけんちくでざいん</t>
  </si>
  <si>
    <t>たてしなこうげんばらくらいんぐりっしゅがーでん</t>
    <phoneticPr fontId="2"/>
  </si>
  <si>
    <t>食べるバラ農園</t>
  </si>
  <si>
    <t>たべるばらのうえん</t>
  </si>
  <si>
    <t>一般財団法人　千葉県まちづくり公社</t>
  </si>
  <si>
    <t>ちばけんまちづくりこうしゃ</t>
  </si>
  <si>
    <t>中部リサイクル株式会社</t>
  </si>
  <si>
    <t>ちゅうぶりさいくる</t>
  </si>
  <si>
    <t>東海園株式会社</t>
  </si>
  <si>
    <t>とうかいえん</t>
  </si>
  <si>
    <t>東光園緑化株式会社</t>
  </si>
  <si>
    <t>とうこうえんりょくか</t>
  </si>
  <si>
    <t>株式会社　ナリコー</t>
    <rPh sb="0" eb="4">
      <t>カブシキカイシャ</t>
    </rPh>
    <phoneticPr fontId="14"/>
  </si>
  <si>
    <t>なりこー</t>
  </si>
  <si>
    <t>株式会社　南神</t>
    <rPh sb="5" eb="6">
      <t>ミナミ</t>
    </rPh>
    <rPh sb="6" eb="7">
      <t>カミ</t>
    </rPh>
    <phoneticPr fontId="14"/>
  </si>
  <si>
    <t>なんしん</t>
  </si>
  <si>
    <t>日本えだもの株式会社</t>
  </si>
  <si>
    <t>にほんえだもの</t>
  </si>
  <si>
    <t>一般社団法人　日本華道連盟</t>
  </si>
  <si>
    <t>にほんかどうれんめい</t>
  </si>
  <si>
    <t>一般社団法人　日本造園建設業協会　神奈川県支部</t>
    <rPh sb="0" eb="6">
      <t>イッパンシャダンホウジン</t>
    </rPh>
    <phoneticPr fontId="14"/>
  </si>
  <si>
    <t>にほんぞうえんけんせつぎょうきょうかい　かながわけんしぶ</t>
  </si>
  <si>
    <t>庭祥　清水庵</t>
  </si>
  <si>
    <t>にわしょう　しみずあん</t>
  </si>
  <si>
    <t>野村不動産株式会社</t>
  </si>
  <si>
    <t>のむらふどうさん</t>
  </si>
  <si>
    <t>BAOBABLISS × MOTOMACHI花こ</t>
  </si>
  <si>
    <t>ばおばぶりす×もとまちはなこ</t>
  </si>
  <si>
    <t>箱根植木株式会社</t>
  </si>
  <si>
    <t>はこねうえき</t>
  </si>
  <si>
    <t>花育CasualFlowerSalon</t>
  </si>
  <si>
    <t>はないくかじゅあるふらわーさろん</t>
  </si>
  <si>
    <t>花と緑の研究所株式会社</t>
  </si>
  <si>
    <t>はなとみどりのけんきゅうじょ</t>
  </si>
  <si>
    <t>株式会社　ハルディン</t>
  </si>
  <si>
    <t>はるでぃん</t>
  </si>
  <si>
    <t>株式会社　パレ</t>
  </si>
  <si>
    <t>ぱれ</t>
  </si>
  <si>
    <t>ふくいちガーデン</t>
  </si>
  <si>
    <t>ふくいちがーでん</t>
  </si>
  <si>
    <t>合同会社　Fukunys</t>
  </si>
  <si>
    <t>ふくーにーず</t>
  </si>
  <si>
    <t>福花園種苗株式会社</t>
  </si>
  <si>
    <t>ふくかえんしゅびょう</t>
  </si>
  <si>
    <t>フマキラー株式会社</t>
  </si>
  <si>
    <t>ふまきらー</t>
  </si>
  <si>
    <t>堀江造園株式会社</t>
  </si>
  <si>
    <t>ほりえぞうえん</t>
  </si>
  <si>
    <t>松村工芸株式会社</t>
  </si>
  <si>
    <t>まつむらこうげい</t>
  </si>
  <si>
    <t>株式会社　ミスティックフラワー</t>
    <rPh sb="0" eb="4">
      <t>カブシキガイシャ</t>
    </rPh>
    <phoneticPr fontId="14"/>
  </si>
  <si>
    <t>みすてぃっくふらわー</t>
  </si>
  <si>
    <t>明治大学農学部アグリサイエンス研究室</t>
  </si>
  <si>
    <t>めいじだいがくのうがくぶあぐりさいえんすけんきゅうしつ</t>
  </si>
  <si>
    <t>株式会社　メイプル・ノブ</t>
  </si>
  <si>
    <t>めいぷるのぶ</t>
  </si>
  <si>
    <t>横浜市立桜丘高等学校</t>
  </si>
  <si>
    <t>よこはましりつさくらがおかこうとうがっこう</t>
  </si>
  <si>
    <t>横濱花博連絡協議会</t>
  </si>
  <si>
    <t>よこはまはなはくれんらくきょうぎかい</t>
  </si>
  <si>
    <t>リッシュコーポレーション合同会社</t>
  </si>
  <si>
    <t>りっしゅこーぽれーしょん</t>
  </si>
  <si>
    <t>りゅうもんえん</t>
  </si>
  <si>
    <t>株式会社　緑風舎</t>
  </si>
  <si>
    <t>りょくふうしゃ</t>
  </si>
  <si>
    <t>株式会社　ロスフィー</t>
  </si>
  <si>
    <t>ろすふぃー</t>
  </si>
  <si>
    <t>中島　大輔</t>
    <phoneticPr fontId="2"/>
  </si>
  <si>
    <t>Flower Japan実行委員会</t>
    <phoneticPr fontId="2"/>
  </si>
  <si>
    <t>共同出展フラグ</t>
    <rPh sb="0" eb="4">
      <t>キョウドウシュッテン</t>
    </rPh>
    <phoneticPr fontId="2"/>
  </si>
  <si>
    <t>GREEN×EXPO 2027　第一次・第二次内定者
【花・緑出展（企業・団体・個人）】</t>
    <rPh sb="16" eb="19">
      <t>ダイイチジ</t>
    </rPh>
    <rPh sb="21" eb="23">
      <t>ニジ</t>
    </rPh>
    <phoneticPr fontId="2"/>
  </si>
  <si>
    <t>　※共同出展</t>
    <phoneticPr fontId="2"/>
  </si>
  <si>
    <t>池坊のいけばなを魅せる会「咲ら-SAKURA-」</t>
    <phoneticPr fontId="2"/>
  </si>
  <si>
    <t>池坊のいけばなを魅せる会「咲ら-SAKURA-」</t>
    <phoneticPr fontId="2"/>
  </si>
  <si>
    <t>株式会社　竜門園</t>
  </si>
  <si>
    <t>株式会社　竜門園</t>
    <phoneticPr fontId="2"/>
  </si>
  <si>
    <t>一般社団法人　日本造園建設業協会　神奈川県支部</t>
  </si>
  <si>
    <t>草月会神奈川県支部</t>
  </si>
  <si>
    <t>株式会社　ナリコー</t>
  </si>
  <si>
    <t>株式会社　南神</t>
  </si>
  <si>
    <t>内定区分</t>
    <rPh sb="0" eb="2">
      <t>ナイテイ</t>
    </rPh>
    <rPh sb="2" eb="4">
      <t>クブン</t>
    </rPh>
    <phoneticPr fontId="2"/>
  </si>
  <si>
    <t>東日本電信電話株式会社</t>
  </si>
  <si>
    <t>清水建設株式会社</t>
  </si>
  <si>
    <t>株式会社　大林組</t>
  </si>
  <si>
    <t>株式会社　丸兆</t>
    <phoneticPr fontId="2"/>
  </si>
  <si>
    <t>GREEN×EXPO 2027　出展・出店内定者</t>
    <rPh sb="16" eb="18">
      <t>シュッテン</t>
    </rPh>
    <rPh sb="19" eb="21">
      <t>シュッテン</t>
    </rPh>
    <phoneticPr fontId="2"/>
  </si>
  <si>
    <t>【Village出展】計13件（第一次内定８件＋第二次内定５件）</t>
    <rPh sb="1" eb="10">
      <t>ヴィレッジシュッテン</t>
    </rPh>
    <rPh sb="11" eb="12">
      <t>ケイ</t>
    </rPh>
    <rPh sb="14" eb="15">
      <t>ケン</t>
    </rPh>
    <rPh sb="16" eb="17">
      <t>ダイ</t>
    </rPh>
    <rPh sb="17" eb="19">
      <t>イチジ</t>
    </rPh>
    <rPh sb="19" eb="21">
      <t>ナイテイ</t>
    </rPh>
    <rPh sb="22" eb="23">
      <t>ケン</t>
    </rPh>
    <rPh sb="24" eb="27">
      <t>ダイニジ</t>
    </rPh>
    <rPh sb="27" eb="29">
      <t>ナイテイ</t>
    </rPh>
    <rPh sb="30" eb="31">
      <t>ケン</t>
    </rPh>
    <phoneticPr fontId="2"/>
  </si>
  <si>
    <t>GREEN×EXPO 2027　第一次内定者
【花・緑出展（企業・団体・個人）】（2025年３月時点）</t>
    <rPh sb="45" eb="46">
      <t>ネン</t>
    </rPh>
    <rPh sb="47" eb="48">
      <t>ガツ</t>
    </rPh>
    <rPh sb="48" eb="50">
      <t>ジテン</t>
    </rPh>
    <phoneticPr fontId="2"/>
  </si>
  <si>
    <t>いけのぼういけばなをみせるかい さくら</t>
    <phoneticPr fontId="2"/>
  </si>
  <si>
    <t>※複数の企業・団体・個人等による共同出展状況は、参加申込時点の内容です。</t>
    <phoneticPr fontId="2"/>
  </si>
  <si>
    <t>【テーマ営業出店】計４件</t>
    <rPh sb="4" eb="6">
      <t>エイギョウ</t>
    </rPh>
    <rPh sb="6" eb="8">
      <t>シュッテン</t>
    </rPh>
    <rPh sb="9" eb="10">
      <t>ケイ</t>
    </rPh>
    <rPh sb="11" eb="12">
      <t>ケン</t>
    </rPh>
    <phoneticPr fontId="2"/>
  </si>
  <si>
    <t>株式会社　貝塚造園・GREENCALMHOUSE・植和造園・PLANTED・田野井造園株式会社・株式会社　きたむら園</t>
    <rPh sb="0" eb="4">
      <t>カブシキカイシャ</t>
    </rPh>
    <rPh sb="5" eb="7">
      <t>カイヅカ</t>
    </rPh>
    <rPh sb="7" eb="9">
      <t>ゾウエン</t>
    </rPh>
    <rPh sb="25" eb="26">
      <t>ショク</t>
    </rPh>
    <rPh sb="26" eb="27">
      <t>カズ</t>
    </rPh>
    <rPh sb="27" eb="29">
      <t>ゾウエン</t>
    </rPh>
    <rPh sb="38" eb="41">
      <t>タノイ</t>
    </rPh>
    <rPh sb="41" eb="43">
      <t>ゾウエン</t>
    </rPh>
    <rPh sb="43" eb="47">
      <t>カブシキカイシャ</t>
    </rPh>
    <rPh sb="48" eb="52">
      <t>カブシキカイシャ</t>
    </rPh>
    <rPh sb="57" eb="58">
      <t>エン</t>
    </rPh>
    <phoneticPr fontId="2"/>
  </si>
  <si>
    <t>一般社団法人　JFTD（花キューピット）</t>
    <rPh sb="12" eb="13">
      <t>ハナ</t>
    </rPh>
    <phoneticPr fontId="2"/>
  </si>
  <si>
    <t>庭咲桜（にわざくら）</t>
    <phoneticPr fontId="2"/>
  </si>
  <si>
    <t>アイバルブ・ジャパン</t>
    <phoneticPr fontId="2"/>
  </si>
  <si>
    <t>あいばるぶ・じゃぱん</t>
    <phoneticPr fontId="2"/>
  </si>
  <si>
    <t>リリープロモーション・ジャパン</t>
    <phoneticPr fontId="2"/>
  </si>
  <si>
    <t>りりーぷろもーしょん・じゃぱん</t>
    <phoneticPr fontId="2"/>
  </si>
  <si>
    <t>明治グループ</t>
    <phoneticPr fontId="2"/>
  </si>
  <si>
    <t>山崎製パン株式会社</t>
    <phoneticPr fontId="2"/>
  </si>
  <si>
    <t>鹿島建設株式会社</t>
  </si>
  <si>
    <t>株式会社　KTグループ</t>
  </si>
  <si>
    <t>相鉄ホールディングス株式会社</t>
  </si>
  <si>
    <t>三菱国際園芸博覧会総合委員会</t>
  </si>
  <si>
    <t>住友林業株式会社</t>
  </si>
  <si>
    <t>BAOBABLISS×MOTOMACHI花こ</t>
    <phoneticPr fontId="2"/>
  </si>
  <si>
    <t>蓼科高原　バラクライングリッシュガーデン</t>
    <phoneticPr fontId="2"/>
  </si>
  <si>
    <t>アイバルブ・ジャパン</t>
    <phoneticPr fontId="2"/>
  </si>
  <si>
    <t>リリープロモーション・ジャパン</t>
    <phoneticPr fontId="2"/>
  </si>
  <si>
    <t>イビデングリーンテック株式会社</t>
    <rPh sb="11" eb="15">
      <t>カブシキガイシャ</t>
    </rPh>
    <phoneticPr fontId="2"/>
  </si>
  <si>
    <t>日本中央競馬会</t>
    <phoneticPr fontId="2"/>
  </si>
  <si>
    <t>東急グリーンシステム株式会社</t>
    <rPh sb="0" eb="2">
      <t>トウキュウ</t>
    </rPh>
    <rPh sb="10" eb="14">
      <t>カブシキガイシャ</t>
    </rPh>
    <phoneticPr fontId="2"/>
  </si>
  <si>
    <t/>
  </si>
  <si>
    <t>特定非営利活動法人　SDGs JAPAN‐TOCHIGI</t>
  </si>
  <si>
    <t>一般社団法人　JFTD（花キューピット）</t>
  </si>
  <si>
    <t>庭咲桜（にわざくら）</t>
  </si>
  <si>
    <t>蓼科高原　バラクライングリッシュガーデン</t>
  </si>
  <si>
    <t>リリープロモーション・ジャパン</t>
  </si>
  <si>
    <r>
      <t>アトリエ十色</t>
    </r>
    <r>
      <rPr>
        <sz val="14"/>
        <color theme="1"/>
        <rFont val="BIZ UDPゴシック"/>
        <family val="3"/>
        <charset val="128"/>
      </rPr>
      <t>　※共同出展</t>
    </r>
    <phoneticPr fontId="2"/>
  </si>
  <si>
    <r>
      <t>Anti kukka</t>
    </r>
    <r>
      <rPr>
        <sz val="14"/>
        <color theme="1"/>
        <rFont val="BIZ UDPゴシック"/>
        <family val="3"/>
        <charset val="128"/>
      </rPr>
      <t>　※共同出展</t>
    </r>
    <phoneticPr fontId="2"/>
  </si>
  <si>
    <r>
      <t>池坊のいけばなを魅せる会「咲ら-SAKURA-」</t>
    </r>
    <r>
      <rPr>
        <sz val="14"/>
        <color theme="1"/>
        <rFont val="BIZ UDPゴシック"/>
        <family val="3"/>
        <charset val="128"/>
      </rPr>
      <t>　※共同出展</t>
    </r>
    <phoneticPr fontId="2"/>
  </si>
  <si>
    <r>
      <t>株式会社　石勝エクステリア</t>
    </r>
    <r>
      <rPr>
        <sz val="14"/>
        <color theme="1"/>
        <rFont val="BIZ UDPゴシック"/>
        <family val="3"/>
        <charset val="128"/>
      </rPr>
      <t>　※共同出展</t>
    </r>
    <phoneticPr fontId="2"/>
  </si>
  <si>
    <r>
      <t>株式会社　伊藤商事</t>
    </r>
    <r>
      <rPr>
        <sz val="14"/>
        <color theme="1"/>
        <rFont val="BIZ UDPゴシック"/>
        <family val="3"/>
        <charset val="128"/>
      </rPr>
      <t>　※共同出展</t>
    </r>
    <phoneticPr fontId="2"/>
  </si>
  <si>
    <r>
      <t>有限会社　今井ナーセリー</t>
    </r>
    <r>
      <rPr>
        <sz val="14"/>
        <color theme="1"/>
        <rFont val="BIZ UDPゴシック"/>
        <family val="3"/>
        <charset val="128"/>
      </rPr>
      <t>　※共同出展</t>
    </r>
    <phoneticPr fontId="2"/>
  </si>
  <si>
    <r>
      <t>公益社団法人　園芸文化協会</t>
    </r>
    <r>
      <rPr>
        <sz val="14"/>
        <color theme="1"/>
        <rFont val="BIZ UDPゴシック"/>
        <family val="3"/>
        <charset val="128"/>
      </rPr>
      <t>　※共同出展</t>
    </r>
    <phoneticPr fontId="2"/>
  </si>
  <si>
    <r>
      <t>大田市場花き部代表者会</t>
    </r>
    <r>
      <rPr>
        <sz val="14"/>
        <color theme="1"/>
        <rFont val="BIZ UDPゴシック"/>
        <family val="3"/>
        <charset val="128"/>
      </rPr>
      <t>　※共同出展</t>
    </r>
    <phoneticPr fontId="2"/>
  </si>
  <si>
    <r>
      <t>近畿花き振興協議会</t>
    </r>
    <r>
      <rPr>
        <sz val="14"/>
        <color theme="1"/>
        <rFont val="BIZ UDPゴシック"/>
        <family val="3"/>
        <charset val="128"/>
      </rPr>
      <t>　※共同出展</t>
    </r>
    <phoneticPr fontId="2"/>
  </si>
  <si>
    <r>
      <t>有限会社　グラスハウス</t>
    </r>
    <r>
      <rPr>
        <sz val="14"/>
        <color theme="1"/>
        <rFont val="BIZ UDPゴシック"/>
        <family val="3"/>
        <charset val="128"/>
      </rPr>
      <t>　※共同出展</t>
    </r>
    <phoneticPr fontId="2"/>
  </si>
  <si>
    <r>
      <t>株式会社　Kei’s</t>
    </r>
    <r>
      <rPr>
        <sz val="14"/>
        <color theme="1"/>
        <rFont val="BIZ UDPゴシック"/>
        <family val="3"/>
        <charset val="128"/>
      </rPr>
      <t>　※共同出展</t>
    </r>
    <phoneticPr fontId="2"/>
  </si>
  <si>
    <r>
      <t>港南植木ガーデン・福岡造園</t>
    </r>
    <r>
      <rPr>
        <sz val="14"/>
        <color theme="1"/>
        <rFont val="BIZ UDPゴシック"/>
        <family val="3"/>
        <charset val="128"/>
      </rPr>
      <t>　※共同出展</t>
    </r>
    <phoneticPr fontId="2"/>
  </si>
  <si>
    <r>
      <t>小菊盆栽芸術協会長生会</t>
    </r>
    <r>
      <rPr>
        <sz val="14"/>
        <color theme="1"/>
        <rFont val="BIZ UDPゴシック"/>
        <family val="3"/>
        <charset val="128"/>
      </rPr>
      <t>　※共同出展</t>
    </r>
    <phoneticPr fontId="2"/>
  </si>
  <si>
    <r>
      <t>三楽衆</t>
    </r>
    <r>
      <rPr>
        <sz val="14"/>
        <color theme="1"/>
        <rFont val="BIZ UDPゴシック"/>
        <family val="3"/>
        <charset val="128"/>
      </rPr>
      <t>　※共同出展</t>
    </r>
    <phoneticPr fontId="2"/>
  </si>
  <si>
    <r>
      <t>四季彩庵</t>
    </r>
    <r>
      <rPr>
        <sz val="14"/>
        <color theme="1"/>
        <rFont val="BIZ UDPゴシック"/>
        <family val="3"/>
        <charset val="128"/>
      </rPr>
      <t>　※共同出展</t>
    </r>
    <phoneticPr fontId="2"/>
  </si>
  <si>
    <r>
      <t>株式会社　貝塚造園・GREENCALMHOUSE・植和造園・PLANTED・田野井造園株式会社・株式会社　きたむら園</t>
    </r>
    <r>
      <rPr>
        <sz val="12"/>
        <color theme="1"/>
        <rFont val="BIZ UDPゴシック"/>
        <family val="3"/>
        <charset val="128"/>
      </rPr>
      <t>　※共同出展</t>
    </r>
    <phoneticPr fontId="2"/>
  </si>
  <si>
    <r>
      <t>一般社団法人　ジャパン・フラワー&amp;コミュニケーションズ</t>
    </r>
    <r>
      <rPr>
        <sz val="14"/>
        <color theme="1"/>
        <rFont val="BIZ UDPゴシック"/>
        <family val="3"/>
        <charset val="128"/>
      </rPr>
      <t>　※共同出展</t>
    </r>
    <phoneticPr fontId="2"/>
  </si>
  <si>
    <r>
      <t>宣法未生流 with DAKTEN</t>
    </r>
    <r>
      <rPr>
        <sz val="14"/>
        <color theme="1"/>
        <rFont val="BIZ UDPゴシック"/>
        <family val="3"/>
        <charset val="128"/>
      </rPr>
      <t>　※共同出展</t>
    </r>
    <phoneticPr fontId="2"/>
  </si>
  <si>
    <r>
      <t>造園作家展組合</t>
    </r>
    <r>
      <rPr>
        <sz val="14"/>
        <color theme="1"/>
        <rFont val="BIZ UDPゴシック"/>
        <family val="3"/>
        <charset val="128"/>
      </rPr>
      <t>　※共同出展</t>
    </r>
    <phoneticPr fontId="2"/>
  </si>
  <si>
    <r>
      <t>ソラフラワーズ協会</t>
    </r>
    <r>
      <rPr>
        <sz val="14"/>
        <color theme="1"/>
        <rFont val="BIZ UDPゴシック"/>
        <family val="3"/>
        <charset val="128"/>
      </rPr>
      <t>　※共同出展</t>
    </r>
    <phoneticPr fontId="2"/>
  </si>
  <si>
    <r>
      <t>地域共創　造園有志チーム</t>
    </r>
    <r>
      <rPr>
        <sz val="14"/>
        <color theme="1"/>
        <rFont val="BIZ UDPゴシック"/>
        <family val="3"/>
        <charset val="128"/>
      </rPr>
      <t>　※共同出展</t>
    </r>
    <phoneticPr fontId="2"/>
  </si>
  <si>
    <r>
      <t>中部リサイクル株式会社</t>
    </r>
    <r>
      <rPr>
        <sz val="14"/>
        <color theme="1"/>
        <rFont val="BIZ UDPゴシック"/>
        <family val="3"/>
        <charset val="128"/>
      </rPr>
      <t>　※共同出展</t>
    </r>
    <phoneticPr fontId="2"/>
  </si>
  <si>
    <r>
      <t>Temple Japan</t>
    </r>
    <r>
      <rPr>
        <sz val="14"/>
        <color theme="1"/>
        <rFont val="BIZ UDPゴシック"/>
        <family val="3"/>
        <charset val="128"/>
      </rPr>
      <t>　※共同出展</t>
    </r>
    <phoneticPr fontId="2"/>
  </si>
  <si>
    <r>
      <t>株式会社　東海グローバルグリーニング</t>
    </r>
    <r>
      <rPr>
        <sz val="14"/>
        <color theme="1"/>
        <rFont val="BIZ UDPゴシック"/>
        <family val="3"/>
        <charset val="128"/>
      </rPr>
      <t>　※共同出展</t>
    </r>
    <phoneticPr fontId="2"/>
  </si>
  <si>
    <r>
      <t>一般社団法人　日本盆栽協会</t>
    </r>
    <r>
      <rPr>
        <sz val="14"/>
        <color theme="1"/>
        <rFont val="BIZ UDPゴシック"/>
        <family val="3"/>
        <charset val="128"/>
      </rPr>
      <t>　※共同出展</t>
    </r>
    <phoneticPr fontId="2"/>
  </si>
  <si>
    <r>
      <t>庭工荒川・霧が丘緑舎</t>
    </r>
    <r>
      <rPr>
        <sz val="14"/>
        <color theme="1"/>
        <rFont val="BIZ UDPゴシック"/>
        <family val="3"/>
        <charset val="128"/>
      </rPr>
      <t>　※共同出展</t>
    </r>
    <phoneticPr fontId="2"/>
  </si>
  <si>
    <r>
      <t>野村不動産株式会社</t>
    </r>
    <r>
      <rPr>
        <sz val="14"/>
        <color theme="1"/>
        <rFont val="BIZ UDPゴシック"/>
        <family val="3"/>
        <charset val="128"/>
      </rPr>
      <t>　※共同出展</t>
    </r>
    <phoneticPr fontId="2"/>
  </si>
  <si>
    <r>
      <t>BAOBABLISS×MOTOMACHI花こ</t>
    </r>
    <r>
      <rPr>
        <sz val="14"/>
        <color theme="1"/>
        <rFont val="BIZ UDPゴシック"/>
        <family val="3"/>
        <charset val="128"/>
      </rPr>
      <t>　※共同出展</t>
    </r>
    <phoneticPr fontId="2"/>
  </si>
  <si>
    <r>
      <t>はなじゅく／フェリシテフラワー</t>
    </r>
    <r>
      <rPr>
        <sz val="14"/>
        <color theme="1"/>
        <rFont val="BIZ UDPゴシック"/>
        <family val="3"/>
        <charset val="128"/>
      </rPr>
      <t>　※共同出展</t>
    </r>
    <phoneticPr fontId="2"/>
  </si>
  <si>
    <r>
      <t>花鏡</t>
    </r>
    <r>
      <rPr>
        <sz val="14"/>
        <color theme="1"/>
        <rFont val="BIZ UDPゴシック"/>
        <family val="3"/>
        <charset val="128"/>
      </rPr>
      <t>　※共同出展</t>
    </r>
    <phoneticPr fontId="2"/>
  </si>
  <si>
    <r>
      <t>有限会社　ファイブ・アイランド</t>
    </r>
    <r>
      <rPr>
        <sz val="14"/>
        <color theme="1"/>
        <rFont val="BIZ UDPゴシック"/>
        <family val="3"/>
        <charset val="128"/>
      </rPr>
      <t>　※共同出展</t>
    </r>
    <phoneticPr fontId="2"/>
  </si>
  <si>
    <r>
      <t>プリザービングフラワーズ協会</t>
    </r>
    <r>
      <rPr>
        <sz val="14"/>
        <color theme="1"/>
        <rFont val="BIZ UDPゴシック"/>
        <family val="3"/>
        <charset val="128"/>
      </rPr>
      <t>　※共同出展</t>
    </r>
    <phoneticPr fontId="2"/>
  </si>
  <si>
    <r>
      <t>株式会社　Flos Orientalium</t>
    </r>
    <r>
      <rPr>
        <sz val="14"/>
        <color theme="1"/>
        <rFont val="BIZ UDPゴシック"/>
        <family val="3"/>
        <charset val="128"/>
      </rPr>
      <t>　※共同出展</t>
    </r>
    <phoneticPr fontId="2"/>
  </si>
  <si>
    <r>
      <t>株式会社　ミヨシグループ</t>
    </r>
    <r>
      <rPr>
        <sz val="14"/>
        <color theme="1"/>
        <rFont val="BIZ UDPゴシック"/>
        <family val="3"/>
        <charset val="128"/>
      </rPr>
      <t>　※共同出展</t>
    </r>
    <phoneticPr fontId="2"/>
  </si>
  <si>
    <r>
      <t>やました園芸</t>
    </r>
    <r>
      <rPr>
        <sz val="14"/>
        <color theme="1"/>
        <rFont val="BIZ UDPゴシック"/>
        <family val="3"/>
        <charset val="128"/>
      </rPr>
      <t>　※共同出展</t>
    </r>
    <phoneticPr fontId="2"/>
  </si>
  <si>
    <r>
      <t>立命館大学･日本バイオ炭研究センター</t>
    </r>
    <r>
      <rPr>
        <sz val="14"/>
        <color theme="1"/>
        <rFont val="BIZ UDPゴシック"/>
        <family val="3"/>
        <charset val="128"/>
      </rPr>
      <t>　※共同出展</t>
    </r>
    <phoneticPr fontId="2"/>
  </si>
  <si>
    <t>高梨庭園　ユタカ株式会社</t>
    <rPh sb="0" eb="2">
      <t>タカナシ</t>
    </rPh>
    <rPh sb="2" eb="4">
      <t>テイエン</t>
    </rPh>
    <rPh sb="8" eb="12">
      <t>カブシキガイシャ</t>
    </rPh>
    <phoneticPr fontId="2"/>
  </si>
  <si>
    <t>たかなしていえん　ゆたかかぶしきがいしゃ</t>
    <phoneticPr fontId="2"/>
  </si>
  <si>
    <t>花屋務</t>
    <phoneticPr fontId="2"/>
  </si>
  <si>
    <t>はなやつとむ</t>
    <phoneticPr fontId="2"/>
  </si>
  <si>
    <r>
      <t>花屋務</t>
    </r>
    <r>
      <rPr>
        <sz val="14"/>
        <color theme="1"/>
        <rFont val="BIZ UDPゴシック"/>
        <family val="3"/>
        <charset val="128"/>
      </rPr>
      <t>　※共同出展</t>
    </r>
    <phoneticPr fontId="2"/>
  </si>
  <si>
    <t>自治体名</t>
    <rPh sb="0" eb="4">
      <t>ジチタイメイ</t>
    </rPh>
    <phoneticPr fontId="2"/>
  </si>
  <si>
    <t>北海道・（一社）北海道造園緑化建設業協会・
（一社）日本造園建設業協会 北海道総支部</t>
    <rPh sb="0" eb="3">
      <t>ホッカイドウ</t>
    </rPh>
    <rPh sb="6" eb="8">
      <t>イチシャ</t>
    </rPh>
    <rPh sb="9" eb="12">
      <t>ホッカイドウ</t>
    </rPh>
    <rPh sb="12" eb="14">
      <t>ゾウエン</t>
    </rPh>
    <rPh sb="14" eb="16">
      <t>リョッカ</t>
    </rPh>
    <rPh sb="16" eb="19">
      <t>ケンセツギョウ</t>
    </rPh>
    <rPh sb="19" eb="21">
      <t>キョウカイ</t>
    </rPh>
    <rPh sb="24" eb="26">
      <t>イチシャ</t>
    </rPh>
    <rPh sb="27" eb="29">
      <t>ニホン</t>
    </rPh>
    <rPh sb="29" eb="31">
      <t>ゾウエン</t>
    </rPh>
    <rPh sb="31" eb="34">
      <t>ケンセツギョウ</t>
    </rPh>
    <rPh sb="34" eb="36">
      <t>キョウカイ</t>
    </rPh>
    <rPh sb="37" eb="40">
      <t>ホッカイドウソウシブ</t>
    </rPh>
    <phoneticPr fontId="1"/>
  </si>
  <si>
    <t>○</t>
    <phoneticPr fontId="2"/>
  </si>
  <si>
    <t>香川県・高松市</t>
    <rPh sb="0" eb="3">
      <t>カガワケン</t>
    </rPh>
    <rPh sb="4" eb="7">
      <t>タカマツシ</t>
    </rPh>
    <phoneticPr fontId="1"/>
  </si>
  <si>
    <t>佐賀県</t>
    <rPh sb="0" eb="3">
      <t>サガケン</t>
    </rPh>
    <phoneticPr fontId="1"/>
  </si>
  <si>
    <t>青森県</t>
    <rPh sb="0" eb="3">
      <t>アオモリケン</t>
    </rPh>
    <phoneticPr fontId="1"/>
  </si>
  <si>
    <t>長崎県</t>
    <rPh sb="0" eb="3">
      <t>ナガサキケン</t>
    </rPh>
    <phoneticPr fontId="1"/>
  </si>
  <si>
    <t>宮城県・宮城県花と緑普及促進協議会</t>
    <rPh sb="0" eb="3">
      <t>ミヤギケン</t>
    </rPh>
    <rPh sb="4" eb="7">
      <t>ミヤギケン</t>
    </rPh>
    <rPh sb="7" eb="8">
      <t>ハナ</t>
    </rPh>
    <rPh sb="9" eb="10">
      <t>ミドリ</t>
    </rPh>
    <rPh sb="10" eb="12">
      <t>フキュウ</t>
    </rPh>
    <rPh sb="12" eb="14">
      <t>ソクシン</t>
    </rPh>
    <rPh sb="14" eb="17">
      <t>キョウギカイ</t>
    </rPh>
    <phoneticPr fontId="1"/>
  </si>
  <si>
    <t>大分県</t>
    <rPh sb="0" eb="3">
      <t>オオイタケン</t>
    </rPh>
    <phoneticPr fontId="1"/>
  </si>
  <si>
    <t>福島県</t>
    <rPh sb="0" eb="3">
      <t>フクシマケン</t>
    </rPh>
    <phoneticPr fontId="1"/>
  </si>
  <si>
    <t>沖縄県</t>
    <rPh sb="0" eb="3">
      <t>オキナワケン</t>
    </rPh>
    <phoneticPr fontId="1"/>
  </si>
  <si>
    <t>茨城県</t>
    <rPh sb="0" eb="3">
      <t>イバラキケン</t>
    </rPh>
    <phoneticPr fontId="1"/>
  </si>
  <si>
    <t>札幌市</t>
    <rPh sb="0" eb="3">
      <t>サッポロシ</t>
    </rPh>
    <phoneticPr fontId="1"/>
  </si>
  <si>
    <t>栃木県</t>
    <rPh sb="0" eb="3">
      <t>トチギケン</t>
    </rPh>
    <phoneticPr fontId="1"/>
  </si>
  <si>
    <t>仙台市</t>
    <rPh sb="0" eb="3">
      <t>センダイシ</t>
    </rPh>
    <phoneticPr fontId="1"/>
  </si>
  <si>
    <t>群馬県</t>
    <rPh sb="0" eb="3">
      <t>グンマケン</t>
    </rPh>
    <phoneticPr fontId="1"/>
  </si>
  <si>
    <t>さいたま市</t>
    <rPh sb="4" eb="5">
      <t>シ</t>
    </rPh>
    <phoneticPr fontId="1"/>
  </si>
  <si>
    <t>埼玉県</t>
    <rPh sb="0" eb="3">
      <t>サイタマケン</t>
    </rPh>
    <phoneticPr fontId="1"/>
  </si>
  <si>
    <t>千葉市</t>
    <rPh sb="0" eb="3">
      <t>チバシ</t>
    </rPh>
    <phoneticPr fontId="1"/>
  </si>
  <si>
    <t>千葉県</t>
    <rPh sb="0" eb="3">
      <t>チバケン</t>
    </rPh>
    <phoneticPr fontId="1"/>
  </si>
  <si>
    <t>川崎市</t>
    <rPh sb="0" eb="3">
      <t>カワサキシ</t>
    </rPh>
    <phoneticPr fontId="1"/>
  </si>
  <si>
    <t>富山県</t>
    <rPh sb="0" eb="3">
      <t>トヤマケン</t>
    </rPh>
    <phoneticPr fontId="2"/>
  </si>
  <si>
    <t>相模原市</t>
    <rPh sb="0" eb="4">
      <t>サガミハラシ</t>
    </rPh>
    <phoneticPr fontId="1"/>
  </si>
  <si>
    <t>石川県</t>
    <phoneticPr fontId="2"/>
  </si>
  <si>
    <t>静岡市</t>
    <rPh sb="2" eb="3">
      <t>シ</t>
    </rPh>
    <phoneticPr fontId="1"/>
  </si>
  <si>
    <t>長野県</t>
    <rPh sb="0" eb="3">
      <t>ナガノケン</t>
    </rPh>
    <phoneticPr fontId="1"/>
  </si>
  <si>
    <t>浜松市</t>
    <rPh sb="0" eb="3">
      <t>ハママツシ</t>
    </rPh>
    <phoneticPr fontId="1"/>
  </si>
  <si>
    <t>岐阜県</t>
    <phoneticPr fontId="2"/>
  </si>
  <si>
    <t>名古屋市</t>
  </si>
  <si>
    <t>静岡県</t>
    <phoneticPr fontId="2"/>
  </si>
  <si>
    <t>京都市</t>
    <rPh sb="0" eb="3">
      <t>キョウトシ</t>
    </rPh>
    <phoneticPr fontId="1"/>
  </si>
  <si>
    <t>神戸市</t>
  </si>
  <si>
    <t>岡山市・（公財）岡山市公園協会</t>
    <rPh sb="0" eb="3">
      <t>オカヤマシ</t>
    </rPh>
    <rPh sb="5" eb="6">
      <t>コウ</t>
    </rPh>
    <rPh sb="6" eb="7">
      <t>ザイ</t>
    </rPh>
    <rPh sb="8" eb="11">
      <t>オカヤマシ</t>
    </rPh>
    <rPh sb="11" eb="13">
      <t>コウエン</t>
    </rPh>
    <rPh sb="13" eb="15">
      <t>キョウカイ</t>
    </rPh>
    <phoneticPr fontId="1"/>
  </si>
  <si>
    <t>京都府</t>
    <rPh sb="0" eb="3">
      <t>キョウトフ</t>
    </rPh>
    <phoneticPr fontId="1"/>
  </si>
  <si>
    <t>福岡市</t>
    <rPh sb="0" eb="3">
      <t>フクオカシ</t>
    </rPh>
    <phoneticPr fontId="1"/>
  </si>
  <si>
    <t>２０２７年国際園芸博覧会共同出展協議会
（大阪府・大阪市・堺市）</t>
    <rPh sb="21" eb="24">
      <t>オオサカフ</t>
    </rPh>
    <rPh sb="25" eb="28">
      <t>オオサカシ</t>
    </rPh>
    <rPh sb="29" eb="31">
      <t>サカイシ</t>
    </rPh>
    <phoneticPr fontId="1"/>
  </si>
  <si>
    <t>北九州市</t>
    <rPh sb="0" eb="4">
      <t>キタキュウシュウシ</t>
    </rPh>
    <phoneticPr fontId="1"/>
  </si>
  <si>
    <t>熊本市</t>
    <rPh sb="0" eb="3">
      <t>クマモトシ</t>
    </rPh>
    <phoneticPr fontId="1"/>
  </si>
  <si>
    <t>和歌山県</t>
    <rPh sb="0" eb="4">
      <t>ワカヤマケン</t>
    </rPh>
    <phoneticPr fontId="1"/>
  </si>
  <si>
    <t>川口市（埼玉県）</t>
    <rPh sb="0" eb="3">
      <t>カワグチシ</t>
    </rPh>
    <rPh sb="4" eb="7">
      <t>サイタマケン</t>
    </rPh>
    <phoneticPr fontId="1"/>
  </si>
  <si>
    <t>鳥取県</t>
    <rPh sb="0" eb="3">
      <t>トットリケン</t>
    </rPh>
    <phoneticPr fontId="1"/>
  </si>
  <si>
    <t>大和市（神奈川県）</t>
    <rPh sb="0" eb="3">
      <t>ヤマトシ</t>
    </rPh>
    <rPh sb="4" eb="8">
      <t>カナガワケン</t>
    </rPh>
    <phoneticPr fontId="1"/>
  </si>
  <si>
    <t>島根県</t>
    <rPh sb="0" eb="3">
      <t>シマネケン</t>
    </rPh>
    <phoneticPr fontId="1"/>
  </si>
  <si>
    <t>田原市（愛知県）</t>
    <rPh sb="0" eb="3">
      <t>タハラシ</t>
    </rPh>
    <rPh sb="4" eb="7">
      <t>アイチケン</t>
    </rPh>
    <phoneticPr fontId="1"/>
  </si>
  <si>
    <t>岡山県</t>
    <rPh sb="0" eb="2">
      <t>オカヤマ</t>
    </rPh>
    <rPh sb="2" eb="3">
      <t>ケン</t>
    </rPh>
    <phoneticPr fontId="1"/>
  </si>
  <si>
    <t>福山市（広島県）</t>
    <rPh sb="0" eb="3">
      <t>フクヤマシ</t>
    </rPh>
    <rPh sb="4" eb="7">
      <t>ヒロシマケン</t>
    </rPh>
    <phoneticPr fontId="1"/>
  </si>
  <si>
    <t>GREEN×EXPO 2027　花・緑出展（自治体）出展内定者</t>
    <rPh sb="16" eb="21">
      <t>ハナミドリシュッテン</t>
    </rPh>
    <rPh sb="22" eb="25">
      <t>ジチタイ</t>
    </rPh>
    <rPh sb="26" eb="28">
      <t>シュッテン</t>
    </rPh>
    <phoneticPr fontId="2"/>
  </si>
  <si>
    <t>出展内定自治体数</t>
    <rPh sb="0" eb="2">
      <t>シュッテン</t>
    </rPh>
    <rPh sb="2" eb="4">
      <t>ナイテイ</t>
    </rPh>
    <rPh sb="4" eb="7">
      <t>ジチタイ</t>
    </rPh>
    <rPh sb="7" eb="8">
      <t>スウ</t>
    </rPh>
    <phoneticPr fontId="2"/>
  </si>
  <si>
    <t>自治体</t>
    <rPh sb="0" eb="3">
      <t>ジチタイ</t>
    </rPh>
    <phoneticPr fontId="2"/>
  </si>
  <si>
    <t>（神奈川県、横浜市は除く）</t>
    <rPh sb="1" eb="5">
      <t>カナガワケン</t>
    </rPh>
    <rPh sb="6" eb="9">
      <t>ヨコハマシ</t>
    </rPh>
    <rPh sb="10" eb="11">
      <t>ノゾ</t>
    </rPh>
    <phoneticPr fontId="2"/>
  </si>
  <si>
    <t>※出展内定自治体数は、屋外出展・屋内出展のいずれかで内定した自治体です（屋内外両方で内定した自治体の重複は除く）</t>
    <rPh sb="1" eb="5">
      <t>シュッテンナイテイ</t>
    </rPh>
    <rPh sb="5" eb="8">
      <t>ジチタイ</t>
    </rPh>
    <rPh sb="8" eb="9">
      <t>スウ</t>
    </rPh>
    <rPh sb="11" eb="15">
      <t>オクガイシュッテン</t>
    </rPh>
    <rPh sb="16" eb="20">
      <t>オクナイシュッテン</t>
    </rPh>
    <rPh sb="26" eb="28">
      <t>ナイテイ</t>
    </rPh>
    <rPh sb="30" eb="33">
      <t>ジチタイ</t>
    </rPh>
    <rPh sb="36" eb="39">
      <t>オクナイガイ</t>
    </rPh>
    <rPh sb="39" eb="41">
      <t>リョウホウ</t>
    </rPh>
    <rPh sb="42" eb="44">
      <t>ナイテイ</t>
    </rPh>
    <rPh sb="46" eb="49">
      <t>ジチタイ</t>
    </rPh>
    <rPh sb="50" eb="52">
      <t>チョウフク</t>
    </rPh>
    <rPh sb="53" eb="54">
      <t>ノゾ</t>
    </rPh>
    <phoneticPr fontId="2"/>
  </si>
  <si>
    <t>※出展内定自治体数は、一部、非公表の自治体を含みます。</t>
    <rPh sb="1" eb="3">
      <t>シュッテン</t>
    </rPh>
    <rPh sb="3" eb="5">
      <t>ナイテイ</t>
    </rPh>
    <rPh sb="5" eb="8">
      <t>ジチタイ</t>
    </rPh>
    <rPh sb="8" eb="9">
      <t>スウ</t>
    </rPh>
    <rPh sb="11" eb="13">
      <t>イチブ</t>
    </rPh>
    <rPh sb="14" eb="15">
      <t>ヒ</t>
    </rPh>
    <rPh sb="15" eb="17">
      <t>コウヒョウ</t>
    </rPh>
    <rPh sb="18" eb="21">
      <t>ジチタイ</t>
    </rPh>
    <rPh sb="22" eb="23">
      <t>フク</t>
    </rPh>
    <phoneticPr fontId="2"/>
  </si>
  <si>
    <t>※出展は、必要な予算の成立が前提となることから出展辞退等により変更の可能性があります。</t>
    <rPh sb="1" eb="3">
      <t>シュッテン</t>
    </rPh>
    <rPh sb="5" eb="7">
      <t>ヒツヨウ</t>
    </rPh>
    <rPh sb="8" eb="10">
      <t>ヨサン</t>
    </rPh>
    <rPh sb="11" eb="13">
      <t>セイリツ</t>
    </rPh>
    <rPh sb="14" eb="16">
      <t>ゼンテイ</t>
    </rPh>
    <rPh sb="23" eb="27">
      <t>シュッテンジタイ</t>
    </rPh>
    <rPh sb="27" eb="28">
      <t>トウ</t>
    </rPh>
    <rPh sb="31" eb="33">
      <t>ヘンコウ</t>
    </rPh>
    <rPh sb="34" eb="37">
      <t>カノウセイ</t>
    </rPh>
    <phoneticPr fontId="2"/>
  </si>
  <si>
    <t>（県政順）</t>
    <rPh sb="1" eb="3">
      <t>ケンセイ</t>
    </rPh>
    <phoneticPr fontId="2"/>
  </si>
  <si>
    <t>※「自治体名」は参加申込書の記載内容のため、今後変更が生じる場合があります。</t>
    <phoneticPr fontId="2"/>
  </si>
  <si>
    <t>※共同出展状況は、参加申込時点の内容です。</t>
    <phoneticPr fontId="2"/>
  </si>
  <si>
    <r>
      <t>宮城県・宮城県花と緑普及促進協議会</t>
    </r>
    <r>
      <rPr>
        <sz val="14"/>
        <rFont val="BIZ UDPゴシック"/>
        <family val="3"/>
        <charset val="128"/>
      </rPr>
      <t>　※共同出展</t>
    </r>
    <rPh sb="0" eb="3">
      <t>ミヤギケン</t>
    </rPh>
    <rPh sb="4" eb="7">
      <t>ミヤギケン</t>
    </rPh>
    <rPh sb="7" eb="8">
      <t>ハナ</t>
    </rPh>
    <rPh sb="9" eb="10">
      <t>ミドリ</t>
    </rPh>
    <rPh sb="10" eb="12">
      <t>フキュウ</t>
    </rPh>
    <rPh sb="12" eb="14">
      <t>ソクシン</t>
    </rPh>
    <rPh sb="14" eb="17">
      <t>キョウギカイ</t>
    </rPh>
    <rPh sb="19" eb="23">
      <t>キョウドウシュッテン</t>
    </rPh>
    <phoneticPr fontId="1"/>
  </si>
  <si>
    <r>
      <t>北海道・（一社）北海道造園緑化建設業協会・
（一社）日本造園建設業協会 北海道総支部</t>
    </r>
    <r>
      <rPr>
        <sz val="14"/>
        <rFont val="BIZ UDPゴシック"/>
        <family val="3"/>
        <charset val="128"/>
      </rPr>
      <t>　※共同出展</t>
    </r>
    <rPh sb="0" eb="3">
      <t>ホッカイドウ</t>
    </rPh>
    <rPh sb="6" eb="8">
      <t>イチシャ</t>
    </rPh>
    <rPh sb="9" eb="12">
      <t>ホッカイドウ</t>
    </rPh>
    <rPh sb="12" eb="14">
      <t>ゾウエン</t>
    </rPh>
    <rPh sb="14" eb="16">
      <t>リョッカ</t>
    </rPh>
    <rPh sb="16" eb="19">
      <t>ケンセツギョウ</t>
    </rPh>
    <rPh sb="19" eb="21">
      <t>キョウカイ</t>
    </rPh>
    <rPh sb="24" eb="26">
      <t>イチシャ</t>
    </rPh>
    <rPh sb="27" eb="29">
      <t>ニホン</t>
    </rPh>
    <rPh sb="29" eb="31">
      <t>ゾウエン</t>
    </rPh>
    <rPh sb="31" eb="34">
      <t>ケンセツギョウ</t>
    </rPh>
    <rPh sb="34" eb="36">
      <t>キョウカイ</t>
    </rPh>
    <rPh sb="37" eb="40">
      <t>ホッカイドウソウシブ</t>
    </rPh>
    <rPh sb="44" eb="48">
      <t>キョウドウシュッテン</t>
    </rPh>
    <phoneticPr fontId="1"/>
  </si>
  <si>
    <r>
      <t>２０２７年国際園芸博覧会共同出展協議会
（大阪府・大阪市・堺市）</t>
    </r>
    <r>
      <rPr>
        <sz val="14"/>
        <rFont val="BIZ UDPゴシック"/>
        <family val="3"/>
        <charset val="128"/>
      </rPr>
      <t>　※共同出展</t>
    </r>
    <rPh sb="21" eb="24">
      <t>オオサカフ</t>
    </rPh>
    <rPh sb="25" eb="28">
      <t>オオサカシ</t>
    </rPh>
    <rPh sb="29" eb="31">
      <t>サカイシ</t>
    </rPh>
    <rPh sb="33" eb="38">
      <t>コメキョウドウシュッテン</t>
    </rPh>
    <phoneticPr fontId="1"/>
  </si>
  <si>
    <r>
      <t>香川県・高松市</t>
    </r>
    <r>
      <rPr>
        <sz val="14"/>
        <rFont val="BIZ UDPゴシック"/>
        <family val="3"/>
        <charset val="128"/>
      </rPr>
      <t>　※共同出展</t>
    </r>
    <rPh sb="0" eb="3">
      <t>カガワケン</t>
    </rPh>
    <rPh sb="4" eb="7">
      <t>タカマツシ</t>
    </rPh>
    <phoneticPr fontId="1"/>
  </si>
  <si>
    <t>※「自治体名」は参加申込書の記載内容のため、今後変更が生じる場合があります。</t>
  </si>
  <si>
    <t>※出展は、必要な予算の成立が前提となることから出展辞退等により変更の可能性があります。</t>
  </si>
  <si>
    <t>※共同出展状況は、参加申込時点の内容です。</t>
  </si>
  <si>
    <t>（全国地方公共団体コード順）</t>
    <rPh sb="1" eb="5">
      <t>ゼンコクチホウ</t>
    </rPh>
    <rPh sb="5" eb="9">
      <t>コウキョウダンタイ</t>
    </rPh>
    <phoneticPr fontId="2"/>
  </si>
  <si>
    <r>
      <t>高梨庭園　ユタカ株式会社</t>
    </r>
    <r>
      <rPr>
        <sz val="14"/>
        <color theme="1"/>
        <rFont val="BIZ UDPゴシック"/>
        <family val="3"/>
        <charset val="128"/>
      </rPr>
      <t>　※共同出展</t>
    </r>
    <phoneticPr fontId="2"/>
  </si>
  <si>
    <t>企業・団体・個人　内訳</t>
    <rPh sb="0" eb="2">
      <t>キギョウ</t>
    </rPh>
    <rPh sb="3" eb="5">
      <t>ダンタイ</t>
    </rPh>
    <rPh sb="6" eb="8">
      <t>コジン</t>
    </rPh>
    <rPh sb="9" eb="11">
      <t>ウチワケ</t>
    </rPh>
    <phoneticPr fontId="2"/>
  </si>
  <si>
    <t>一次内定　公表</t>
    <rPh sb="0" eb="4">
      <t>イチジナイテイ</t>
    </rPh>
    <rPh sb="5" eb="7">
      <t>コウヒョウ</t>
    </rPh>
    <phoneticPr fontId="2"/>
  </si>
  <si>
    <t>一次内定　非公表</t>
    <rPh sb="0" eb="4">
      <t>イチジナイテイ</t>
    </rPh>
    <rPh sb="5" eb="8">
      <t>ヒコウヒョウ</t>
    </rPh>
    <phoneticPr fontId="2"/>
  </si>
  <si>
    <t>二次内定　公表</t>
    <rPh sb="0" eb="4">
      <t>ニジナイテイ</t>
    </rPh>
    <rPh sb="5" eb="7">
      <t>コウヒョウ</t>
    </rPh>
    <phoneticPr fontId="2"/>
  </si>
  <si>
    <t>二次内定　非公表</t>
    <rPh sb="0" eb="4">
      <t>ニジナイテイ</t>
    </rPh>
    <rPh sb="5" eb="8">
      <t>ヒコウヒョウ</t>
    </rPh>
    <phoneticPr fontId="2"/>
  </si>
  <si>
    <t>一次・二次　重複</t>
    <rPh sb="0" eb="2">
      <t>イチジ</t>
    </rPh>
    <rPh sb="3" eb="5">
      <t>ニジ</t>
    </rPh>
    <rPh sb="6" eb="8">
      <t>ジュウフク</t>
    </rPh>
    <phoneticPr fontId="2"/>
  </si>
  <si>
    <t>小計</t>
    <rPh sb="0" eb="2">
      <t>ショウケイ</t>
    </rPh>
    <phoneticPr fontId="2"/>
  </si>
  <si>
    <r>
      <t>岡山市・（公財）岡山市公園協会</t>
    </r>
    <r>
      <rPr>
        <sz val="14"/>
        <rFont val="BIZ UDPゴシック"/>
        <family val="3"/>
        <charset val="128"/>
      </rPr>
      <t xml:space="preserve"> 　※共同出展</t>
    </r>
    <rPh sb="0" eb="3">
      <t>オカヤマシ</t>
    </rPh>
    <rPh sb="5" eb="6">
      <t>コウ</t>
    </rPh>
    <rPh sb="6" eb="7">
      <t>ザイ</t>
    </rPh>
    <rPh sb="8" eb="11">
      <t>オカヤマシ</t>
    </rPh>
    <rPh sb="11" eb="13">
      <t>コウエン</t>
    </rPh>
    <rPh sb="13" eb="15">
      <t>キョウカイ</t>
    </rPh>
    <rPh sb="18" eb="22">
      <t>キョウドウシュッテン</t>
    </rPh>
    <phoneticPr fontId="1"/>
  </si>
  <si>
    <t>GREEN×EXPO 2027　花・緑出展内定者</t>
    <rPh sb="16" eb="17">
      <t>ハナ</t>
    </rPh>
    <rPh sb="18" eb="19">
      <t>ミドリ</t>
    </rPh>
    <rPh sb="19" eb="21">
      <t>シュッテン</t>
    </rPh>
    <rPh sb="21" eb="23">
      <t>ナイテイ</t>
    </rPh>
    <phoneticPr fontId="2"/>
  </si>
  <si>
    <t>東急グループ</t>
    <phoneticPr fontId="2"/>
  </si>
  <si>
    <t>①</t>
  </si>
  <si>
    <t>①：第一次内定　②：第二次内定　（五十音順）</t>
  </si>
  <si>
    <t>②</t>
  </si>
  <si>
    <t>JAグループ</t>
    <phoneticPr fontId="2"/>
  </si>
  <si>
    <t>宮崎県</t>
    <rPh sb="0" eb="3">
      <t>ミヤザキケン</t>
    </rPh>
    <phoneticPr fontId="2"/>
  </si>
  <si>
    <t>Anti kukka</t>
    <phoneticPr fontId="2"/>
  </si>
  <si>
    <t>【花・緑出展（企業・団体・個人）】計287件（第一次内定226件＋第二次内定63件のうち重複２件除く。一部非公表あり）</t>
    <rPh sb="17" eb="18">
      <t>ケイ</t>
    </rPh>
    <rPh sb="21" eb="22">
      <t>ケン</t>
    </rPh>
    <rPh sb="23" eb="24">
      <t>ダイ</t>
    </rPh>
    <rPh sb="24" eb="26">
      <t>イチジ</t>
    </rPh>
    <rPh sb="26" eb="28">
      <t>ナイテイ</t>
    </rPh>
    <rPh sb="31" eb="32">
      <t>ケン</t>
    </rPh>
    <rPh sb="33" eb="34">
      <t>ダイ</t>
    </rPh>
    <rPh sb="34" eb="36">
      <t>ニジ</t>
    </rPh>
    <rPh sb="36" eb="38">
      <t>ナイテイ</t>
    </rPh>
    <rPh sb="40" eb="41">
      <t>ケン</t>
    </rPh>
    <rPh sb="44" eb="46">
      <t>チョウフク</t>
    </rPh>
    <rPh sb="47" eb="48">
      <t>ケン</t>
    </rPh>
    <rPh sb="48" eb="49">
      <t>ノゾ</t>
    </rPh>
    <phoneticPr fontId="2"/>
  </si>
  <si>
    <t>EASY、川口氏</t>
    <rPh sb="5" eb="7">
      <t>カワグチ</t>
    </rPh>
    <rPh sb="7" eb="8">
      <t>シ</t>
    </rPh>
    <phoneticPr fontId="2"/>
  </si>
  <si>
    <t>イビデングリーンテック、京成グループ、JRA</t>
    <phoneticPr fontId="2"/>
  </si>
  <si>
    <t>【花・緑出展（自治体）】計73自治体（神奈川県・横浜市を除く。一部、非公表の自治体あり）</t>
    <rPh sb="7" eb="10">
      <t>ジチタイ</t>
    </rPh>
    <rPh sb="12" eb="13">
      <t>ケイ</t>
    </rPh>
    <rPh sb="15" eb="18">
      <t>ジチタイ</t>
    </rPh>
    <rPh sb="19" eb="23">
      <t>カナガワケン</t>
    </rPh>
    <rPh sb="24" eb="27">
      <t>ヨコハマシ</t>
    </rPh>
    <rPh sb="28" eb="29">
      <t>ノゾ</t>
    </rPh>
    <phoneticPr fontId="2"/>
  </si>
  <si>
    <t>※ご意向により、一部の出展内定者は名称を非公表としています。</t>
    <rPh sb="2" eb="4">
      <t>イコウ</t>
    </rPh>
    <rPh sb="8" eb="10">
      <t>イチブ</t>
    </rPh>
    <rPh sb="11" eb="13">
      <t>シュッテン</t>
    </rPh>
    <rPh sb="13" eb="16">
      <t>ナイテイシャ</t>
    </rPh>
    <rPh sb="17" eb="19">
      <t>メイショウ</t>
    </rPh>
    <rPh sb="20" eb="23">
      <t>ヒコウヒョウ</t>
    </rPh>
    <phoneticPr fontId="2"/>
  </si>
  <si>
    <t>岡田茂吉美術文化財団　神奈川支部</t>
    <phoneticPr fontId="2"/>
  </si>
  <si>
    <t>※2024年10月１日に公表した出展内定者一覧から、内容等に一部変更があります。</t>
    <rPh sb="5" eb="6">
      <t>ネン</t>
    </rPh>
    <rPh sb="8" eb="9">
      <t>ガツ</t>
    </rPh>
    <rPh sb="10" eb="11">
      <t>ニチ</t>
    </rPh>
    <rPh sb="12" eb="14">
      <t>コウヒョウ</t>
    </rPh>
    <rPh sb="16" eb="18">
      <t>シュッテン</t>
    </rPh>
    <rPh sb="18" eb="21">
      <t>ナイテイシャ</t>
    </rPh>
    <rPh sb="21" eb="23">
      <t>イチラン</t>
    </rPh>
    <rPh sb="26" eb="28">
      <t>ナイヨウ</t>
    </rPh>
    <rPh sb="28" eb="29">
      <t>ナド</t>
    </rPh>
    <rPh sb="30" eb="32">
      <t>イチブ</t>
    </rPh>
    <rPh sb="32" eb="34">
      <t>ヘンコウ</t>
    </rPh>
    <phoneticPr fontId="2"/>
  </si>
  <si>
    <t>アライグリーン株式会社</t>
    <phoneticPr fontId="2"/>
  </si>
  <si>
    <t>【増】アイバルブ、リリープロモーション【減】東急グリーン、月の塔、湘南さくらそう</t>
    <rPh sb="1" eb="2">
      <t>ゾウ</t>
    </rPh>
    <rPh sb="20" eb="21">
      <t>ゲン</t>
    </rPh>
    <rPh sb="22" eb="24">
      <t>トウキュウ</t>
    </rPh>
    <rPh sb="29" eb="30">
      <t>ツキ</t>
    </rPh>
    <rPh sb="31" eb="32">
      <t>トウ</t>
    </rPh>
    <rPh sb="33" eb="35">
      <t>ショウナン</t>
    </rPh>
    <phoneticPr fontId="2"/>
  </si>
  <si>
    <t>いびでんぐりーんてっく</t>
    <phoneticPr fontId="2"/>
  </si>
  <si>
    <t>にほんちゅうおうけいばかい</t>
    <phoneticPr fontId="2"/>
  </si>
  <si>
    <t>①</t>
    <phoneticPr fontId="2"/>
  </si>
  <si>
    <t>イビデングリーンテック、京成バラ園芸株式会社、JRA</t>
  </si>
  <si>
    <t>京成バラ園芸株式会社</t>
    <phoneticPr fontId="2"/>
  </si>
  <si>
    <t>けいせいばらえんげい</t>
    <phoneticPr fontId="2"/>
  </si>
  <si>
    <t>ちーむ　あーすりんぐす</t>
    <phoneticPr fontId="2"/>
  </si>
  <si>
    <t>JRA</t>
    <phoneticPr fontId="2"/>
  </si>
  <si>
    <t>横浜農と緑の会（はま農楽）</t>
    <phoneticPr fontId="2"/>
  </si>
  <si>
    <t>イクエトコウリョク</t>
    <phoneticPr fontId="2"/>
  </si>
  <si>
    <t>いくえとこうりょく</t>
    <phoneticPr fontId="2"/>
  </si>
  <si>
    <t>GS KOREA Co., Ltd</t>
    <phoneticPr fontId="2"/>
  </si>
  <si>
    <t>じえすこりあ</t>
    <phoneticPr fontId="2"/>
  </si>
  <si>
    <t>TEAM EARTHLINGS</t>
    <phoneticPr fontId="2"/>
  </si>
  <si>
    <t>とうきゅうふどうさん・いしかつえくすてりあおくがいしゅってんぱーとなーしっぷ</t>
    <phoneticPr fontId="2"/>
  </si>
  <si>
    <t>企業・団体名（変更前）</t>
    <rPh sb="0" eb="2">
      <t>キギョウ</t>
    </rPh>
    <rPh sb="3" eb="5">
      <t>ダンタイ</t>
    </rPh>
    <rPh sb="5" eb="6">
      <t>メイ</t>
    </rPh>
    <rPh sb="7" eb="10">
      <t>ヘンコウマエ</t>
    </rPh>
    <phoneticPr fontId="2"/>
  </si>
  <si>
    <t>うちやまりょくちけんせつ・とうきょうのうぎょうだいがく　/　うちやまりょくちけんせつ・とうきょうとしだいがく</t>
    <phoneticPr fontId="2"/>
  </si>
  <si>
    <t>KINCHO園芸株式会社</t>
    <phoneticPr fontId="2"/>
  </si>
  <si>
    <t>きんちょーえんげい</t>
  </si>
  <si>
    <t>ちばけんまちづくりこうしゃ</t>
    <phoneticPr fontId="2"/>
  </si>
  <si>
    <t>ばおばぶりす×もとまちはなこ</t>
    <phoneticPr fontId="2"/>
  </si>
  <si>
    <t>蓼科高原　バラクライングリッシュガーデン　（光和創芸株式会社）</t>
    <phoneticPr fontId="2"/>
  </si>
  <si>
    <t>たてしなこうげん　ばらくらいんぐりっしゅがーでん（こうわそうげい）</t>
    <phoneticPr fontId="2"/>
  </si>
  <si>
    <t>はなかがみ</t>
    <phoneticPr fontId="2"/>
  </si>
  <si>
    <t>みよしぐるーぷ</t>
    <phoneticPr fontId="2"/>
  </si>
  <si>
    <t>みすてぃっくふらわー</t>
    <phoneticPr fontId="2"/>
  </si>
  <si>
    <t>しゅんぽうえん・かいづかぞうえん</t>
    <phoneticPr fontId="2"/>
  </si>
  <si>
    <t>たけうちていえん</t>
    <phoneticPr fontId="2"/>
  </si>
  <si>
    <t>はじめぞうえんどぼく</t>
    <phoneticPr fontId="2"/>
  </si>
  <si>
    <t>よこはまのうとみどりのかい（はまの～ら）</t>
    <phoneticPr fontId="2"/>
  </si>
  <si>
    <t>カレンフジ株式会社（おにわさん）</t>
    <phoneticPr fontId="2"/>
  </si>
  <si>
    <t>かれんふじ（おにわさん）</t>
    <phoneticPr fontId="2"/>
  </si>
  <si>
    <t>つぼにわてんごうどうくみあい</t>
    <phoneticPr fontId="2"/>
  </si>
  <si>
    <t>こうなんうえきがーでん・ふくおかぞうえん</t>
    <phoneticPr fontId="2"/>
  </si>
  <si>
    <t>さんらくしゅう　わーるどぐりーんめんてなんす</t>
    <phoneticPr fontId="2"/>
  </si>
  <si>
    <t>じぇいえふてぃでぃ（はなきゅーぴっと）</t>
    <phoneticPr fontId="2"/>
  </si>
  <si>
    <t>そらふらわーずきょうかい</t>
    <phoneticPr fontId="2"/>
  </si>
  <si>
    <t>とうかいぐろーばるぐりーにんぐ</t>
    <phoneticPr fontId="2"/>
  </si>
  <si>
    <t>とろっけんげしゅてっく（きのみとすぱいすのかざりはな）きょうかい</t>
    <phoneticPr fontId="2"/>
  </si>
  <si>
    <t>にわくあらかわ・きりがおかりょくしゃ　あらかわあきお・ゆふじお</t>
    <phoneticPr fontId="2"/>
  </si>
  <si>
    <t>まふどあみの（せいかでざいなーずだんたい）</t>
    <phoneticPr fontId="2"/>
  </si>
  <si>
    <t>ぷりざーびんぐふらわーずきょうかい</t>
    <phoneticPr fontId="2"/>
  </si>
  <si>
    <t>びりでぃふろーら</t>
    <phoneticPr fontId="2"/>
  </si>
  <si>
    <t>げんしょくどらいふらわーけんきゅうかい</t>
    <phoneticPr fontId="2"/>
  </si>
  <si>
    <t>おーすとらりあぷりざーぶどふらわーきょうかい（えーぴーえー）</t>
    <phoneticPr fontId="2"/>
  </si>
  <si>
    <t>おうふうかいんすてぃてゅーと</t>
    <phoneticPr fontId="2"/>
  </si>
  <si>
    <t>あーてぃふぃしゃるふらわーずきょうかい</t>
    <phoneticPr fontId="2"/>
  </si>
  <si>
    <t>富山県</t>
    <rPh sb="0" eb="3">
      <t>トヤマケン</t>
    </rPh>
    <phoneticPr fontId="1"/>
  </si>
  <si>
    <t>石川県</t>
    <phoneticPr fontId="1"/>
  </si>
  <si>
    <t>岐阜県</t>
    <phoneticPr fontId="1"/>
  </si>
  <si>
    <t>静岡県</t>
    <phoneticPr fontId="1"/>
  </si>
  <si>
    <t>三重県</t>
    <phoneticPr fontId="1"/>
  </si>
  <si>
    <t>宮崎県</t>
    <rPh sb="0" eb="3">
      <t>ミヤザキケン</t>
    </rPh>
    <phoneticPr fontId="1"/>
  </si>
  <si>
    <t>名古屋市</t>
    <phoneticPr fontId="1"/>
  </si>
  <si>
    <t>神戸市</t>
    <phoneticPr fontId="1"/>
  </si>
  <si>
    <t>横浜国際園芸博覧会出展あいち実行委員会　※共同出展</t>
    <rPh sb="21" eb="25">
      <t>キョウドウシュッテン</t>
    </rPh>
    <phoneticPr fontId="1"/>
  </si>
  <si>
    <t>田原市（愛知県）・JA愛知みなみ　※共同出展</t>
    <rPh sb="0" eb="2">
      <t>タハラ</t>
    </rPh>
    <rPh sb="2" eb="3">
      <t>シ</t>
    </rPh>
    <rPh sb="4" eb="7">
      <t>アイチケン</t>
    </rPh>
    <rPh sb="11" eb="13">
      <t>アイチ</t>
    </rPh>
    <rPh sb="18" eb="20">
      <t>キョウドウ</t>
    </rPh>
    <rPh sb="20" eb="22">
      <t>シュッテン</t>
    </rPh>
    <phoneticPr fontId="1"/>
  </si>
  <si>
    <t>所在地１</t>
    <rPh sb="0" eb="3">
      <t>ショザイチ</t>
    </rPh>
    <phoneticPr fontId="2"/>
  </si>
  <si>
    <t>所在地２</t>
    <rPh sb="0" eb="3">
      <t>ショザイチ</t>
    </rPh>
    <phoneticPr fontId="2"/>
  </si>
  <si>
    <t>所在地３</t>
    <rPh sb="0" eb="3">
      <t>ショザイチ</t>
    </rPh>
    <phoneticPr fontId="2"/>
  </si>
  <si>
    <t>横浜市</t>
  </si>
  <si>
    <t>神奈川県</t>
    <phoneticPr fontId="2"/>
  </si>
  <si>
    <t>横浜市</t>
    <rPh sb="0" eb="3">
      <t>ヨコハマシ</t>
    </rPh>
    <phoneticPr fontId="2"/>
  </si>
  <si>
    <t>大和市</t>
    <rPh sb="0" eb="3">
      <t>ヤマトシ</t>
    </rPh>
    <phoneticPr fontId="2"/>
  </si>
  <si>
    <t>鎌倉市</t>
    <rPh sb="0" eb="3">
      <t>カマクラシ</t>
    </rPh>
    <phoneticPr fontId="2"/>
  </si>
  <si>
    <t>羽島市</t>
    <rPh sb="0" eb="3">
      <t>ハシマシ</t>
    </rPh>
    <phoneticPr fontId="2"/>
  </si>
  <si>
    <t>大垣市</t>
    <rPh sb="0" eb="3">
      <t>オオガキシ</t>
    </rPh>
    <phoneticPr fontId="2"/>
  </si>
  <si>
    <t>名古屋市</t>
    <rPh sb="0" eb="4">
      <t>ナゴヤシ</t>
    </rPh>
    <phoneticPr fontId="2"/>
  </si>
  <si>
    <t>厚木市</t>
    <rPh sb="0" eb="3">
      <t>アツギシ</t>
    </rPh>
    <phoneticPr fontId="2"/>
  </si>
  <si>
    <t>埼玉県</t>
    <phoneticPr fontId="2"/>
  </si>
  <si>
    <t>さいたま市</t>
    <rPh sb="4" eb="5">
      <t>シ</t>
    </rPh>
    <phoneticPr fontId="2"/>
  </si>
  <si>
    <t>福岡県</t>
    <phoneticPr fontId="2"/>
  </si>
  <si>
    <t>久留米市</t>
    <rPh sb="0" eb="4">
      <t>クルメシ</t>
    </rPh>
    <phoneticPr fontId="2"/>
  </si>
  <si>
    <t>千代田区</t>
    <rPh sb="0" eb="4">
      <t>チヨダク</t>
    </rPh>
    <phoneticPr fontId="2"/>
  </si>
  <si>
    <t>沖縄県</t>
    <phoneticPr fontId="2"/>
  </si>
  <si>
    <t>国頭郡</t>
    <rPh sb="0" eb="1">
      <t>クニ</t>
    </rPh>
    <rPh sb="1" eb="2">
      <t>アタマ</t>
    </rPh>
    <rPh sb="2" eb="3">
      <t>グン</t>
    </rPh>
    <phoneticPr fontId="2"/>
  </si>
  <si>
    <t>富士市</t>
    <rPh sb="0" eb="3">
      <t>フジシ</t>
    </rPh>
    <phoneticPr fontId="2"/>
  </si>
  <si>
    <t>藤沢市</t>
    <rPh sb="0" eb="3">
      <t>フジサワシ</t>
    </rPh>
    <phoneticPr fontId="2"/>
  </si>
  <si>
    <t>岐阜市</t>
    <rPh sb="0" eb="3">
      <t>ギフシ</t>
    </rPh>
    <phoneticPr fontId="2"/>
  </si>
  <si>
    <t>香川県</t>
    <phoneticPr fontId="2"/>
  </si>
  <si>
    <t>高松市</t>
    <rPh sb="0" eb="3">
      <t>タカマツシ</t>
    </rPh>
    <phoneticPr fontId="2"/>
  </si>
  <si>
    <t>浦安市</t>
    <rPh sb="0" eb="3">
      <t>ウラヤスシ</t>
    </rPh>
    <phoneticPr fontId="2"/>
  </si>
  <si>
    <t>大阪市</t>
    <rPh sb="0" eb="3">
      <t>オオサカシ</t>
    </rPh>
    <phoneticPr fontId="2"/>
  </si>
  <si>
    <t>八千代市</t>
    <rPh sb="0" eb="4">
      <t>ヤチヨシ</t>
    </rPh>
    <phoneticPr fontId="2"/>
  </si>
  <si>
    <t>世田谷区</t>
    <rPh sb="0" eb="4">
      <t>セタガヤク</t>
    </rPh>
    <phoneticPr fontId="2"/>
  </si>
  <si>
    <t>目黒区</t>
    <rPh sb="0" eb="3">
      <t>メグロク</t>
    </rPh>
    <phoneticPr fontId="2"/>
  </si>
  <si>
    <t>群馬県</t>
    <phoneticPr fontId="2"/>
  </si>
  <si>
    <t>邑楽郡</t>
    <rPh sb="0" eb="3">
      <t>オウラグン</t>
    </rPh>
    <phoneticPr fontId="2"/>
  </si>
  <si>
    <t>港区</t>
    <rPh sb="0" eb="2">
      <t>ミナトク</t>
    </rPh>
    <phoneticPr fontId="2"/>
  </si>
  <si>
    <t>新潟県</t>
    <phoneticPr fontId="2"/>
  </si>
  <si>
    <t>三条市</t>
    <rPh sb="0" eb="3">
      <t>サンジョウシ</t>
    </rPh>
    <phoneticPr fontId="2"/>
  </si>
  <si>
    <t>鶴ヶ島市</t>
    <rPh sb="3" eb="4">
      <t>シ</t>
    </rPh>
    <phoneticPr fontId="2"/>
  </si>
  <si>
    <t>平塚市</t>
    <rPh sb="0" eb="3">
      <t>ヒラツカシ</t>
    </rPh>
    <phoneticPr fontId="2"/>
  </si>
  <si>
    <t>豊田市</t>
    <rPh sb="0" eb="2">
      <t>トヨタ</t>
    </rPh>
    <rPh sb="2" eb="3">
      <t>シ</t>
    </rPh>
    <phoneticPr fontId="2"/>
  </si>
  <si>
    <t>中野区</t>
  </si>
  <si>
    <t>伊豆の国市</t>
    <rPh sb="0" eb="2">
      <t>イズ</t>
    </rPh>
    <rPh sb="3" eb="5">
      <t>クニシ</t>
    </rPh>
    <phoneticPr fontId="2"/>
  </si>
  <si>
    <t>渋谷区</t>
    <rPh sb="0" eb="3">
      <t>シブヤク</t>
    </rPh>
    <phoneticPr fontId="2"/>
  </si>
  <si>
    <t>町田市</t>
    <rPh sb="0" eb="3">
      <t>マチダシ</t>
    </rPh>
    <phoneticPr fontId="2"/>
  </si>
  <si>
    <t>千葉市</t>
    <rPh sb="0" eb="3">
      <t>チバシ</t>
    </rPh>
    <phoneticPr fontId="2"/>
  </si>
  <si>
    <t>川崎市</t>
    <rPh sb="0" eb="3">
      <t>カワサキシ</t>
    </rPh>
    <phoneticPr fontId="2"/>
  </si>
  <si>
    <t>浜松市</t>
    <rPh sb="0" eb="3">
      <t>ハママツシ</t>
    </rPh>
    <phoneticPr fontId="2"/>
  </si>
  <si>
    <t>京都府</t>
    <phoneticPr fontId="2"/>
  </si>
  <si>
    <t>城陽市</t>
    <rPh sb="0" eb="3">
      <t>ジョウヨウシ</t>
    </rPh>
    <phoneticPr fontId="2"/>
  </si>
  <si>
    <t>長野県</t>
    <phoneticPr fontId="2"/>
  </si>
  <si>
    <t>諏訪市</t>
    <rPh sb="0" eb="3">
      <t>スワシ</t>
    </rPh>
    <phoneticPr fontId="2"/>
  </si>
  <si>
    <t>木田郡</t>
    <rPh sb="0" eb="3">
      <t>キダグン</t>
    </rPh>
    <phoneticPr fontId="2"/>
  </si>
  <si>
    <t>松戸市</t>
    <rPh sb="0" eb="3">
      <t>マツドシ</t>
    </rPh>
    <phoneticPr fontId="2"/>
  </si>
  <si>
    <t>日進市</t>
    <rPh sb="0" eb="3">
      <t>ニッシンシ</t>
    </rPh>
    <phoneticPr fontId="2"/>
  </si>
  <si>
    <t>印西市</t>
    <rPh sb="0" eb="3">
      <t>インザイシ</t>
    </rPh>
    <phoneticPr fontId="2"/>
  </si>
  <si>
    <t>和歌山県</t>
    <phoneticPr fontId="2"/>
  </si>
  <si>
    <t>岩出市</t>
    <rPh sb="0" eb="3">
      <t>イワデシ</t>
    </rPh>
    <phoneticPr fontId="2"/>
  </si>
  <si>
    <t>岡崎市</t>
    <rPh sb="0" eb="3">
      <t>オカザキシ</t>
    </rPh>
    <phoneticPr fontId="2"/>
  </si>
  <si>
    <t>愛媛県</t>
    <phoneticPr fontId="2"/>
  </si>
  <si>
    <t>宇和島市</t>
    <rPh sb="0" eb="4">
      <t>ウワジマシ</t>
    </rPh>
    <phoneticPr fontId="2"/>
  </si>
  <si>
    <t>山梨県</t>
    <phoneticPr fontId="2"/>
  </si>
  <si>
    <t>北杜市</t>
    <rPh sb="0" eb="2">
      <t>ホクト</t>
    </rPh>
    <rPh sb="2" eb="3">
      <t>シ</t>
    </rPh>
    <phoneticPr fontId="2"/>
  </si>
  <si>
    <t>調布市</t>
  </si>
  <si>
    <t>深谷市</t>
    <rPh sb="0" eb="3">
      <t>フカヤシ</t>
    </rPh>
    <phoneticPr fontId="2"/>
  </si>
  <si>
    <t>茨木市</t>
    <rPh sb="0" eb="2">
      <t>イバラキ</t>
    </rPh>
    <rPh sb="2" eb="3">
      <t>シ</t>
    </rPh>
    <phoneticPr fontId="2"/>
  </si>
  <si>
    <t>中央区</t>
    <rPh sb="0" eb="3">
      <t>チュウオウク</t>
    </rPh>
    <phoneticPr fontId="2"/>
  </si>
  <si>
    <t>鹿児島県</t>
    <phoneticPr fontId="2"/>
  </si>
  <si>
    <t>鹿児島市</t>
    <rPh sb="0" eb="4">
      <t>カゴシマシ</t>
    </rPh>
    <phoneticPr fontId="2"/>
  </si>
  <si>
    <t>逗子市</t>
    <rPh sb="0" eb="3">
      <t>ズシシ</t>
    </rPh>
    <phoneticPr fontId="2"/>
  </si>
  <si>
    <t>宇都宮市</t>
    <rPh sb="0" eb="4">
      <t>ウツノミヤシ</t>
    </rPh>
    <phoneticPr fontId="2"/>
  </si>
  <si>
    <t>京都市</t>
    <rPh sb="0" eb="3">
      <t>キョウトシ</t>
    </rPh>
    <phoneticPr fontId="2"/>
  </si>
  <si>
    <t>港北区</t>
    <rPh sb="0" eb="3">
      <t>コウホクク</t>
    </rPh>
    <phoneticPr fontId="2"/>
  </si>
  <si>
    <t>港南区</t>
    <rPh sb="0" eb="3">
      <t>コウナンク</t>
    </rPh>
    <phoneticPr fontId="2"/>
  </si>
  <si>
    <t>戸塚区</t>
    <rPh sb="0" eb="3">
      <t>トツカク</t>
    </rPh>
    <phoneticPr fontId="2"/>
  </si>
  <si>
    <t>中区</t>
    <rPh sb="0" eb="2">
      <t>ナカク</t>
    </rPh>
    <phoneticPr fontId="2"/>
  </si>
  <si>
    <t>金沢区</t>
    <rPh sb="0" eb="3">
      <t>カナザワク</t>
    </rPh>
    <phoneticPr fontId="2"/>
  </si>
  <si>
    <t>鶴見区</t>
    <rPh sb="0" eb="3">
      <t>ツルミク</t>
    </rPh>
    <phoneticPr fontId="2"/>
  </si>
  <si>
    <t>瀬谷区</t>
    <rPh sb="0" eb="3">
      <t>セヤク</t>
    </rPh>
    <phoneticPr fontId="2"/>
  </si>
  <si>
    <t>都筑区</t>
    <rPh sb="0" eb="3">
      <t>ツヅキク</t>
    </rPh>
    <phoneticPr fontId="2"/>
  </si>
  <si>
    <t>旭区</t>
    <rPh sb="0" eb="2">
      <t>アサヒク</t>
    </rPh>
    <phoneticPr fontId="2"/>
  </si>
  <si>
    <t>磯子区</t>
    <rPh sb="0" eb="3">
      <t>イソゴク</t>
    </rPh>
    <phoneticPr fontId="2"/>
  </si>
  <si>
    <t>にわしいぶき</t>
    <phoneticPr fontId="2"/>
  </si>
  <si>
    <t>青葉区</t>
    <rPh sb="0" eb="3">
      <t>アオバク</t>
    </rPh>
    <phoneticPr fontId="2"/>
  </si>
  <si>
    <t>神奈川区</t>
    <rPh sb="0" eb="4">
      <t>カナガワク</t>
    </rPh>
    <phoneticPr fontId="2"/>
  </si>
  <si>
    <t>南区</t>
    <rPh sb="0" eb="2">
      <t>ミナミク</t>
    </rPh>
    <phoneticPr fontId="2"/>
  </si>
  <si>
    <t>緑区</t>
    <rPh sb="0" eb="2">
      <t>ミドリク</t>
    </rPh>
    <phoneticPr fontId="2"/>
  </si>
  <si>
    <t>保土ヶ谷区</t>
    <rPh sb="0" eb="5">
      <t>ホドガヤク</t>
    </rPh>
    <phoneticPr fontId="2"/>
  </si>
  <si>
    <t>多摩区</t>
    <rPh sb="0" eb="3">
      <t>タマク</t>
    </rPh>
    <phoneticPr fontId="2"/>
  </si>
  <si>
    <t>麻生区</t>
    <rPh sb="0" eb="3">
      <t>アサオク</t>
    </rPh>
    <phoneticPr fontId="2"/>
  </si>
  <si>
    <t>宮前区</t>
    <rPh sb="0" eb="3">
      <t>ミヤマエク</t>
    </rPh>
    <phoneticPr fontId="2"/>
  </si>
  <si>
    <t>差込用（出展者名）</t>
    <rPh sb="0" eb="3">
      <t>サシコミヨウ</t>
    </rPh>
    <rPh sb="4" eb="8">
      <t>シュッテンシャメイ</t>
    </rPh>
    <phoneticPr fontId="2"/>
  </si>
  <si>
    <t>瀬戸市</t>
    <rPh sb="0" eb="3">
      <t>セトシ</t>
    </rPh>
    <phoneticPr fontId="2"/>
  </si>
  <si>
    <t>練馬区</t>
    <rPh sb="0" eb="3">
      <t>ネリマク</t>
    </rPh>
    <phoneticPr fontId="2"/>
  </si>
  <si>
    <t>栄区</t>
    <rPh sb="0" eb="2">
      <t>サカエク</t>
    </rPh>
    <phoneticPr fontId="2"/>
  </si>
  <si>
    <t>豊橋市</t>
    <rPh sb="0" eb="3">
      <t>トヨハシシ</t>
    </rPh>
    <phoneticPr fontId="2"/>
  </si>
  <si>
    <t>武蔵野市</t>
    <rPh sb="0" eb="4">
      <t>ムサシノシ</t>
    </rPh>
    <phoneticPr fontId="2"/>
  </si>
  <si>
    <t>文京区</t>
    <rPh sb="0" eb="3">
      <t>ブンキョウク</t>
    </rPh>
    <phoneticPr fontId="2"/>
  </si>
  <si>
    <t>海老名市</t>
    <rPh sb="0" eb="4">
      <t>エビナシ</t>
    </rPh>
    <phoneticPr fontId="2"/>
  </si>
  <si>
    <t>新宿区</t>
    <rPh sb="0" eb="3">
      <t>シンジュクク</t>
    </rPh>
    <phoneticPr fontId="2"/>
  </si>
  <si>
    <t>江東区</t>
    <rPh sb="0" eb="3">
      <t>コウトウク</t>
    </rPh>
    <phoneticPr fontId="2"/>
  </si>
  <si>
    <t>茨城県</t>
    <rPh sb="0" eb="3">
      <t>イバラキケン</t>
    </rPh>
    <phoneticPr fontId="2"/>
  </si>
  <si>
    <t>水戸市</t>
    <rPh sb="0" eb="3">
      <t>ミトシ</t>
    </rPh>
    <phoneticPr fontId="2"/>
  </si>
  <si>
    <t>山県市</t>
    <rPh sb="0" eb="3">
      <t>ヤマガタシ</t>
    </rPh>
    <phoneticPr fontId="2"/>
  </si>
  <si>
    <t>犬山市</t>
    <rPh sb="0" eb="3">
      <t>イヌヤマシ</t>
    </rPh>
    <phoneticPr fontId="2"/>
  </si>
  <si>
    <t>茅ヶ崎市</t>
    <rPh sb="0" eb="4">
      <t>チガサキシ</t>
    </rPh>
    <phoneticPr fontId="2"/>
  </si>
  <si>
    <t>袋井市</t>
    <rPh sb="0" eb="3">
      <t>フクロイシ</t>
    </rPh>
    <phoneticPr fontId="2"/>
  </si>
  <si>
    <t>佐賀県</t>
    <rPh sb="0" eb="3">
      <t>サガケン</t>
    </rPh>
    <phoneticPr fontId="2"/>
  </si>
  <si>
    <t>西松浦郡</t>
    <rPh sb="0" eb="4">
      <t>ニシマツウラグン</t>
    </rPh>
    <phoneticPr fontId="2"/>
  </si>
  <si>
    <t>岐阜県</t>
    <rPh sb="0" eb="3">
      <t>ギフケン</t>
    </rPh>
    <phoneticPr fontId="2"/>
  </si>
  <si>
    <t>関市</t>
    <rPh sb="0" eb="2">
      <t>セキシ</t>
    </rPh>
    <phoneticPr fontId="2"/>
  </si>
  <si>
    <t>常滑市</t>
    <rPh sb="0" eb="3">
      <t>トコナメシ</t>
    </rPh>
    <phoneticPr fontId="2"/>
  </si>
  <si>
    <t>品川区</t>
    <rPh sb="0" eb="3">
      <t>シナガワク</t>
    </rPh>
    <phoneticPr fontId="2"/>
  </si>
  <si>
    <t>三重県</t>
    <rPh sb="0" eb="3">
      <t>ミエケン</t>
    </rPh>
    <phoneticPr fontId="2"/>
  </si>
  <si>
    <t>津市</t>
    <rPh sb="0" eb="2">
      <t>ツシ</t>
    </rPh>
    <phoneticPr fontId="2"/>
  </si>
  <si>
    <t>豊島区</t>
    <rPh sb="0" eb="3">
      <t>トシマク</t>
    </rPh>
    <phoneticPr fontId="2"/>
  </si>
  <si>
    <t>台東区</t>
    <rPh sb="0" eb="3">
      <t>タイトウク</t>
    </rPh>
    <phoneticPr fontId="2"/>
  </si>
  <si>
    <t>幸区</t>
    <rPh sb="0" eb="2">
      <t>サイワイク</t>
    </rPh>
    <phoneticPr fontId="2"/>
  </si>
  <si>
    <t>稲城市</t>
    <rPh sb="0" eb="3">
      <t>イナギシ</t>
    </rPh>
    <phoneticPr fontId="2"/>
  </si>
  <si>
    <t>西区</t>
    <rPh sb="0" eb="2">
      <t>ニシク</t>
    </rPh>
    <phoneticPr fontId="2"/>
  </si>
  <si>
    <t>韓国</t>
    <rPh sb="0" eb="2">
      <t>カンコク</t>
    </rPh>
    <phoneticPr fontId="2"/>
  </si>
  <si>
    <t>長岡市</t>
    <rPh sb="0" eb="3">
      <t>ナガオカシ</t>
    </rPh>
    <phoneticPr fontId="2"/>
  </si>
  <si>
    <t>府中市</t>
    <rPh sb="0" eb="3">
      <t>フチュウシ</t>
    </rPh>
    <phoneticPr fontId="2"/>
  </si>
  <si>
    <t>栃木県</t>
    <rPh sb="0" eb="3">
      <t>トチギケン</t>
    </rPh>
    <phoneticPr fontId="2"/>
  </si>
  <si>
    <t>足利市</t>
    <rPh sb="0" eb="3">
      <t>アシカガシ</t>
    </rPh>
    <phoneticPr fontId="2"/>
  </si>
  <si>
    <t>東久留米市</t>
    <rPh sb="0" eb="5">
      <t>ヒガシクルメシ</t>
    </rPh>
    <phoneticPr fontId="2"/>
  </si>
  <si>
    <t>兵庫県</t>
    <rPh sb="0" eb="3">
      <t>ヒョウゴケン</t>
    </rPh>
    <phoneticPr fontId="2"/>
  </si>
  <si>
    <t>神戸市</t>
    <rPh sb="0" eb="3">
      <t>コウベシ</t>
    </rPh>
    <phoneticPr fontId="2"/>
  </si>
  <si>
    <t>豊中市</t>
    <rPh sb="0" eb="3">
      <t>トヨナカシ</t>
    </rPh>
    <phoneticPr fontId="2"/>
  </si>
  <si>
    <t>座間市</t>
    <rPh sb="0" eb="3">
      <t>ザマシ</t>
    </rPh>
    <phoneticPr fontId="2"/>
  </si>
  <si>
    <t>清瀬市</t>
    <rPh sb="0" eb="3">
      <t>キヨセシ</t>
    </rPh>
    <phoneticPr fontId="2"/>
  </si>
  <si>
    <t>茨木市</t>
    <rPh sb="0" eb="3">
      <t>イバラキシ</t>
    </rPh>
    <phoneticPr fontId="2"/>
  </si>
  <si>
    <t>鴻巣市</t>
    <phoneticPr fontId="2"/>
  </si>
  <si>
    <t>国分寺市</t>
    <rPh sb="0" eb="4">
      <t>コクブンジシ</t>
    </rPh>
    <phoneticPr fontId="2"/>
  </si>
  <si>
    <t>鳥取県</t>
    <rPh sb="0" eb="3">
      <t>トットリケン</t>
    </rPh>
    <phoneticPr fontId="2"/>
  </si>
  <si>
    <t>鳥取市</t>
    <rPh sb="0" eb="3">
      <t>トットリシ</t>
    </rPh>
    <phoneticPr fontId="2"/>
  </si>
  <si>
    <t>広島県</t>
    <rPh sb="0" eb="3">
      <t>ヒロシマケン</t>
    </rPh>
    <phoneticPr fontId="2"/>
  </si>
  <si>
    <t>廿日市市</t>
    <rPh sb="0" eb="4">
      <t>ハツカイチシ</t>
    </rPh>
    <phoneticPr fontId="2"/>
  </si>
  <si>
    <t>足柄下郡</t>
    <rPh sb="0" eb="4">
      <t>アシガラシモグン</t>
    </rPh>
    <phoneticPr fontId="2"/>
  </si>
  <si>
    <t>福井県</t>
    <rPh sb="0" eb="3">
      <t>フクイケン</t>
    </rPh>
    <phoneticPr fontId="2"/>
  </si>
  <si>
    <t>福井市</t>
    <rPh sb="0" eb="3">
      <t>フクイシ</t>
    </rPh>
    <phoneticPr fontId="2"/>
  </si>
  <si>
    <t>大田区</t>
    <rPh sb="0" eb="3">
      <t>オオタク</t>
    </rPh>
    <phoneticPr fontId="2"/>
  </si>
  <si>
    <t>京都府</t>
    <rPh sb="0" eb="3">
      <t>キョウトフ</t>
    </rPh>
    <phoneticPr fontId="2"/>
  </si>
  <si>
    <t>杉並区</t>
    <rPh sb="0" eb="3">
      <t>スギナミク</t>
    </rPh>
    <phoneticPr fontId="2"/>
  </si>
  <si>
    <t>笠間市</t>
    <rPh sb="0" eb="3">
      <t>カサマシ</t>
    </rPh>
    <phoneticPr fontId="2"/>
  </si>
  <si>
    <t>新潟市</t>
    <rPh sb="0" eb="3">
      <t>ニイガタシ</t>
    </rPh>
    <phoneticPr fontId="2"/>
  </si>
  <si>
    <t>墨田区</t>
    <rPh sb="0" eb="3">
      <t>スミダク</t>
    </rPh>
    <phoneticPr fontId="2"/>
  </si>
  <si>
    <t>枚方市</t>
    <rPh sb="0" eb="3">
      <t>ヒラカタシ</t>
    </rPh>
    <phoneticPr fontId="2"/>
  </si>
  <si>
    <t>本庄市</t>
    <rPh sb="0" eb="3">
      <t>ホンジョウシ</t>
    </rPh>
    <phoneticPr fontId="2"/>
  </si>
  <si>
    <t>成田市</t>
    <rPh sb="0" eb="3">
      <t>ナリタシ</t>
    </rPh>
    <phoneticPr fontId="2"/>
  </si>
  <si>
    <t>徳島県</t>
    <rPh sb="0" eb="3">
      <t>トクシマケン</t>
    </rPh>
    <phoneticPr fontId="2"/>
  </si>
  <si>
    <t>鳴門市</t>
    <rPh sb="0" eb="3">
      <t>ナルトシ</t>
    </rPh>
    <phoneticPr fontId="2"/>
  </si>
  <si>
    <t>柏市</t>
    <rPh sb="0" eb="2">
      <t>カシワシ</t>
    </rPh>
    <phoneticPr fontId="2"/>
  </si>
  <si>
    <t>宮城県</t>
    <rPh sb="0" eb="3">
      <t>ミヤギケン</t>
    </rPh>
    <phoneticPr fontId="2"/>
  </si>
  <si>
    <t>仙台市</t>
    <rPh sb="0" eb="3">
      <t>センダイシ</t>
    </rPh>
    <phoneticPr fontId="2"/>
  </si>
  <si>
    <t>John Eduardo Nieto</t>
    <phoneticPr fontId="2"/>
  </si>
  <si>
    <t>じょん・えどぅあるど・にえと</t>
    <phoneticPr fontId="2"/>
  </si>
  <si>
    <t>②</t>
    <phoneticPr fontId="2"/>
  </si>
  <si>
    <t>スペイン</t>
    <phoneticPr fontId="2"/>
  </si>
  <si>
    <t>WOOTANG／中島大輔</t>
    <phoneticPr fontId="2"/>
  </si>
  <si>
    <t>うーたん／なかじまだいすけ</t>
    <phoneticPr fontId="2"/>
  </si>
  <si>
    <t>海南市</t>
    <rPh sb="0" eb="3">
      <t>カイナンシ</t>
    </rPh>
    <phoneticPr fontId="2"/>
  </si>
  <si>
    <t>2027年国際園芸博　東北六県ガーデンプロジェクト</t>
    <phoneticPr fontId="2"/>
  </si>
  <si>
    <t>にせんにじゅうななねんこくさいえんげいはく　とうほくろっけんがーでんぷろじぇくと</t>
    <phoneticPr fontId="2"/>
  </si>
  <si>
    <t>HERITAGE ART HOUSE</t>
    <phoneticPr fontId="2"/>
  </si>
  <si>
    <t>へりてーじあーとはうす</t>
    <phoneticPr fontId="2"/>
  </si>
  <si>
    <t>インド</t>
    <phoneticPr fontId="2"/>
  </si>
  <si>
    <t>屋外／屋内</t>
    <rPh sb="0" eb="2">
      <t>オクガイ</t>
    </rPh>
    <rPh sb="3" eb="5">
      <t>オクナイ</t>
    </rPh>
    <phoneticPr fontId="2"/>
  </si>
  <si>
    <t>一次内定</t>
    <rPh sb="0" eb="2">
      <t>イチジ</t>
    </rPh>
    <rPh sb="2" eb="4">
      <t>ナイテイ</t>
    </rPh>
    <phoneticPr fontId="2"/>
  </si>
  <si>
    <t>二次内定</t>
    <rPh sb="0" eb="4">
      <t>ニジナイテイ</t>
    </rPh>
    <phoneticPr fontId="2"/>
  </si>
  <si>
    <r>
      <t>【増】アイバルブ、リリープロモーション、イビデングリーンテック、京成バラ園芸【減】東急グリーン、月の塔、湘南さくらそう</t>
    </r>
    <r>
      <rPr>
        <sz val="16"/>
        <rFont val="游ゴシック"/>
        <family val="3"/>
        <charset val="128"/>
        <scheme val="minor"/>
      </rPr>
      <t>、ジャクエツ</t>
    </r>
    <r>
      <rPr>
        <sz val="16"/>
        <color rgb="FFFF0000"/>
        <rFont val="游ゴシック"/>
        <family val="3"/>
        <charset val="128"/>
        <scheme val="minor"/>
      </rPr>
      <t>、庭屋mohey、櫻井造園土木</t>
    </r>
    <rPh sb="1" eb="2">
      <t>ゾウ</t>
    </rPh>
    <rPh sb="32" eb="34">
      <t>ケイセイ</t>
    </rPh>
    <rPh sb="36" eb="38">
      <t>エンゲイ</t>
    </rPh>
    <rPh sb="39" eb="40">
      <t>ゲン</t>
    </rPh>
    <rPh sb="41" eb="43">
      <t>トウキュウ</t>
    </rPh>
    <rPh sb="48" eb="49">
      <t>ツキ</t>
    </rPh>
    <rPh sb="50" eb="51">
      <t>トウ</t>
    </rPh>
    <rPh sb="52" eb="54">
      <t>ショウナン</t>
    </rPh>
    <phoneticPr fontId="2"/>
  </si>
  <si>
    <r>
      <t>【減】福花園種苗</t>
    </r>
    <r>
      <rPr>
        <sz val="16"/>
        <rFont val="游ゴシック"/>
        <family val="3"/>
        <charset val="128"/>
        <scheme val="minor"/>
      </rPr>
      <t>、パレ、竜門園</t>
    </r>
    <r>
      <rPr>
        <sz val="16"/>
        <color rgb="FFFF0000"/>
        <rFont val="游ゴシック"/>
        <family val="3"/>
        <charset val="128"/>
        <scheme val="minor"/>
      </rPr>
      <t>、EASY</t>
    </r>
    <rPh sb="1" eb="2">
      <t>ゲン</t>
    </rPh>
    <rPh sb="12" eb="15">
      <t>リュウモンエン</t>
    </rPh>
    <phoneticPr fontId="2"/>
  </si>
  <si>
    <t>【花・緑出展（企業・団体・個人）】計278件（第一次内定221件＋第二次内定59件のうち重複２件除く。一部非公表あり）</t>
    <rPh sb="17" eb="18">
      <t>ケイ</t>
    </rPh>
    <rPh sb="21" eb="22">
      <t>ケン</t>
    </rPh>
    <rPh sb="23" eb="24">
      <t>ダイ</t>
    </rPh>
    <rPh sb="24" eb="26">
      <t>イチジ</t>
    </rPh>
    <rPh sb="26" eb="28">
      <t>ナイテイ</t>
    </rPh>
    <rPh sb="31" eb="32">
      <t>ケン</t>
    </rPh>
    <rPh sb="33" eb="34">
      <t>ダイ</t>
    </rPh>
    <rPh sb="34" eb="36">
      <t>ニジ</t>
    </rPh>
    <rPh sb="36" eb="38">
      <t>ナイテイ</t>
    </rPh>
    <rPh sb="40" eb="41">
      <t>ケン</t>
    </rPh>
    <rPh sb="44" eb="46">
      <t>チョウフク</t>
    </rPh>
    <rPh sb="47" eb="48">
      <t>ケン</t>
    </rPh>
    <rPh sb="48" eb="49">
      <t>ノゾ</t>
    </rPh>
    <phoneticPr fontId="2"/>
  </si>
  <si>
    <t>【2025年●月●日時点】GREEN×EXPO 2027　花・緑出展内定者</t>
    <rPh sb="5" eb="6">
      <t>ネン</t>
    </rPh>
    <rPh sb="7" eb="8">
      <t>ガツ</t>
    </rPh>
    <rPh sb="9" eb="10">
      <t>ニチ</t>
    </rPh>
    <rPh sb="10" eb="12">
      <t>ジテン</t>
    </rPh>
    <rPh sb="29" eb="30">
      <t>ハナ</t>
    </rPh>
    <rPh sb="31" eb="32">
      <t>ミドリ</t>
    </rPh>
    <rPh sb="32" eb="34">
      <t>シュッテン</t>
    </rPh>
    <rPh sb="34" eb="36">
      <t>ナイテイ</t>
    </rPh>
    <phoneticPr fontId="2"/>
  </si>
  <si>
    <t>　※共同出展</t>
    <rPh sb="2" eb="6">
      <t>キョウドウシュッテン</t>
    </rPh>
    <phoneticPr fontId="2"/>
  </si>
  <si>
    <t>宣法未生流</t>
    <phoneticPr fontId="2"/>
  </si>
  <si>
    <t>せんぽうみしょうりゅう</t>
    <phoneticPr fontId="2"/>
  </si>
  <si>
    <t>DAKTEN</t>
    <phoneticPr fontId="2"/>
  </si>
  <si>
    <t>だくてん</t>
    <phoneticPr fontId="2"/>
  </si>
  <si>
    <t>愛知豊明花き流通協同組合</t>
    <rPh sb="0" eb="12">
      <t>アイチトヨアケカキリュウツウキョウドウクミアイ</t>
    </rPh>
    <phoneticPr fontId="2"/>
  </si>
  <si>
    <t>あいちとよあけかきりゅうつうきょうどうみあい</t>
    <phoneticPr fontId="2"/>
  </si>
  <si>
    <t>豊明市</t>
    <rPh sb="0" eb="3">
      <t>トヨアケシ</t>
    </rPh>
    <phoneticPr fontId="2"/>
  </si>
  <si>
    <t>【2026年●月●日時点】GREEN×EXPO 2027　花・緑出展内定者</t>
    <rPh sb="5" eb="6">
      <t>ネン</t>
    </rPh>
    <rPh sb="7" eb="8">
      <t>ガツ</t>
    </rPh>
    <rPh sb="9" eb="10">
      <t>ニチ</t>
    </rPh>
    <rPh sb="10" eb="12">
      <t>ジテン</t>
    </rPh>
    <rPh sb="29" eb="30">
      <t>ハナ</t>
    </rPh>
    <rPh sb="31" eb="32">
      <t>ミドリ</t>
    </rPh>
    <rPh sb="32" eb="34">
      <t>シュッテン</t>
    </rPh>
    <rPh sb="34" eb="36">
      <t>ナイテイ</t>
    </rPh>
    <phoneticPr fontId="2"/>
  </si>
  <si>
    <t>NO.</t>
    <phoneticPr fontId="2"/>
  </si>
  <si>
    <t>出展区分</t>
    <rPh sb="0" eb="4">
      <t>シュッテンクブン</t>
    </rPh>
    <phoneticPr fontId="2"/>
  </si>
  <si>
    <t>共同出展</t>
    <rPh sb="0" eb="4">
      <t>キョウドウシュッテン</t>
    </rPh>
    <phoneticPr fontId="2"/>
  </si>
  <si>
    <t>リンク</t>
    <phoneticPr fontId="2"/>
  </si>
  <si>
    <t>屋内
全期間</t>
    <rPh sb="0" eb="2">
      <t>オクナイ</t>
    </rPh>
    <rPh sb="3" eb="6">
      <t>ゼンキカン</t>
    </rPh>
    <phoneticPr fontId="2"/>
  </si>
  <si>
    <t>屋内
短期間</t>
    <rPh sb="0" eb="2">
      <t>オクナイ</t>
    </rPh>
    <rPh sb="3" eb="6">
      <t>タンキカン</t>
    </rPh>
    <phoneticPr fontId="2"/>
  </si>
  <si>
    <t>にほんくらふとぼんさいさっかきょうかい</t>
    <phoneticPr fontId="2"/>
  </si>
  <si>
    <t>リンク</t>
    <phoneticPr fontId="2"/>
  </si>
  <si>
    <t>アトリエ十色　</t>
  </si>
  <si>
    <t>有限会社　アミノ　</t>
    <phoneticPr fontId="2"/>
  </si>
  <si>
    <t>Anti kukka　</t>
  </si>
  <si>
    <t>イクエトコウリョク　</t>
  </si>
  <si>
    <t>池坊のいけばなを魅せる会「咲ら-SAKURA-」　</t>
  </si>
  <si>
    <t>株式会社　伊藤商事　</t>
  </si>
  <si>
    <t>有限会社　今井ナーセリー　</t>
  </si>
  <si>
    <t>内山緑地建設株式会社・東京農業大学　/　内山緑地建設株式会社・東京都市大学　</t>
    <phoneticPr fontId="2"/>
  </si>
  <si>
    <t>大田市場花き部代表者会　</t>
  </si>
  <si>
    <t>近畿花き振興協議会　</t>
  </si>
  <si>
    <t>有限会社　グラスハウス　</t>
  </si>
  <si>
    <t>株式会社　Kei’s　</t>
  </si>
  <si>
    <t>港南植木ガーデン・福岡造園　</t>
  </si>
  <si>
    <t>小菊盆栽芸術協会長生会　</t>
  </si>
  <si>
    <t>三楽衆　株式会社　ワールドグリーンメンテナンス　</t>
    <rPh sb="4" eb="8">
      <t>カブシキガイシャ</t>
    </rPh>
    <phoneticPr fontId="2"/>
  </si>
  <si>
    <t>四季彩庵　</t>
  </si>
  <si>
    <t>一般社団法人　ジャパン・フラワー&amp;コミュニケーションズ　</t>
  </si>
  <si>
    <t>株式会社　春峰園・株式会社　貝塚造園　</t>
    <phoneticPr fontId="2"/>
  </si>
  <si>
    <t>ソラフラワーズ協会　</t>
  </si>
  <si>
    <t>高梨庭園　ユタカ株式会社　</t>
    <rPh sb="0" eb="2">
      <t>タカナシ</t>
    </rPh>
    <rPh sb="2" eb="4">
      <t>テイエン</t>
    </rPh>
    <rPh sb="8" eb="12">
      <t>カブシキガイシャ</t>
    </rPh>
    <phoneticPr fontId="2"/>
  </si>
  <si>
    <t>食べるバラ農園　</t>
    <phoneticPr fontId="2"/>
  </si>
  <si>
    <t>地域共創　造園有志チーム　</t>
  </si>
  <si>
    <t>TEAM EARTHLINGS　</t>
    <phoneticPr fontId="2"/>
  </si>
  <si>
    <t>坪庭展合同組合　</t>
    <rPh sb="0" eb="2">
      <t>ツボニワ</t>
    </rPh>
    <rPh sb="2" eb="3">
      <t>テン</t>
    </rPh>
    <rPh sb="3" eb="7">
      <t>ゴウドウクミアイ</t>
    </rPh>
    <phoneticPr fontId="2"/>
  </si>
  <si>
    <t>Temple Japan　</t>
  </si>
  <si>
    <t>株式会社　東海グローバルグリーニング　</t>
  </si>
  <si>
    <t>（仮称）東急不動産・石勝エクステリア屋外出展パートナーシップ　</t>
  </si>
  <si>
    <t>東光園緑化株式会社　</t>
    <phoneticPr fontId="2"/>
  </si>
  <si>
    <t>一般社団法人　日本盆栽協会　</t>
  </si>
  <si>
    <t>庭工荒川・霧が丘緑舎　荒川昭男・湯不二夫　</t>
  </si>
  <si>
    <t>野村不動産株式会社　</t>
  </si>
  <si>
    <t>BAOBABLISS×MOTOMACHI花こ　</t>
  </si>
  <si>
    <t>花鏡　</t>
  </si>
  <si>
    <t>はなじゅく／フェリシテフラワー　</t>
  </si>
  <si>
    <t>花屋務　</t>
  </si>
  <si>
    <t>有限会社　ファイブ・アイランド　</t>
  </si>
  <si>
    <t>プリザービングフラワーズ協会　</t>
  </si>
  <si>
    <t>株式会社　Flos Orientalium　</t>
  </si>
  <si>
    <t>ベルグアース株式会社　</t>
    <phoneticPr fontId="2"/>
  </si>
  <si>
    <t>株式会社　ミヨシグループ　</t>
  </si>
  <si>
    <t>やました園芸　</t>
  </si>
  <si>
    <t>横浜農と緑の会（はま農楽）　</t>
  </si>
  <si>
    <t>立命館大学･日本バイオ炭研究センター　</t>
  </si>
  <si>
    <t>坪庭展合同組合</t>
    <rPh sb="0" eb="3">
      <t>ツボニワテン</t>
    </rPh>
    <rPh sb="3" eb="7">
      <t>ゴウドウクミアイ</t>
    </rPh>
    <phoneticPr fontId="2"/>
  </si>
  <si>
    <t>重複</t>
    <rPh sb="0" eb="2">
      <t>チョウフク</t>
    </rPh>
    <phoneticPr fontId="2"/>
  </si>
  <si>
    <t>非公表</t>
    <rPh sb="0" eb="3">
      <t>ヒコウヒョウ</t>
    </rPh>
    <phoneticPr fontId="2"/>
  </si>
  <si>
    <t>6-1</t>
  </si>
  <si>
    <t>6-2</t>
  </si>
  <si>
    <t>33-1</t>
  </si>
  <si>
    <t>33-2</t>
  </si>
  <si>
    <t>36-1</t>
  </si>
  <si>
    <t>36-2</t>
  </si>
  <si>
    <t>63-1</t>
  </si>
  <si>
    <t>63-2</t>
  </si>
  <si>
    <t>89-1</t>
  </si>
  <si>
    <t>89-2</t>
  </si>
  <si>
    <t>96-1</t>
  </si>
  <si>
    <t>96-2</t>
  </si>
  <si>
    <t>98-1</t>
  </si>
  <si>
    <t>98-2</t>
  </si>
  <si>
    <t>119-1</t>
  </si>
  <si>
    <t>119-2</t>
  </si>
  <si>
    <t>146-1</t>
  </si>
  <si>
    <t>146-2</t>
  </si>
  <si>
    <t>158-1</t>
  </si>
  <si>
    <t>158-2</t>
  </si>
  <si>
    <t>201-1</t>
  </si>
  <si>
    <t>201-2</t>
  </si>
  <si>
    <t>203-1</t>
  </si>
  <si>
    <t>203-2</t>
  </si>
  <si>
    <t>218-1</t>
  </si>
  <si>
    <t>218-2</t>
  </si>
  <si>
    <t>242-1</t>
  </si>
  <si>
    <t>242-2</t>
  </si>
  <si>
    <t>255-1</t>
  </si>
  <si>
    <t>255-2</t>
  </si>
  <si>
    <t>257-1</t>
  </si>
  <si>
    <t>257-2</t>
  </si>
  <si>
    <t>【花・緑出展（自治体）】</t>
    <rPh sb="7" eb="10">
      <t>ジチタイ</t>
    </rPh>
    <phoneticPr fontId="2"/>
  </si>
  <si>
    <t>GREEN×EXPO 2027　第一次・第二次内定者
【花・緑出展（自治体）】</t>
    <rPh sb="16" eb="19">
      <t>ダイイチジ</t>
    </rPh>
    <rPh sb="21" eb="23">
      <t>ニジ</t>
    </rPh>
    <rPh sb="34" eb="37">
      <t>ジチタイ</t>
    </rPh>
    <phoneticPr fontId="2"/>
  </si>
  <si>
    <t>石川県</t>
  </si>
  <si>
    <t>横浜国際園芸博覧会出展あいち実行委員会</t>
    <phoneticPr fontId="1"/>
  </si>
  <si>
    <t>２０２７年国際園芸博覧会共同出展協議会（大阪府・大阪市・堺市）</t>
    <rPh sb="20" eb="23">
      <t>オオサカフ</t>
    </rPh>
    <rPh sb="24" eb="27">
      <t>オオサカシ</t>
    </rPh>
    <rPh sb="28" eb="30">
      <t>サカイシ</t>
    </rPh>
    <phoneticPr fontId="1"/>
  </si>
  <si>
    <t>北海道・（一社）北海道造園緑化建設業協会・（一社）日本造園建設業協会 北海道総支部</t>
    <rPh sb="0" eb="3">
      <t>ホッカイドウ</t>
    </rPh>
    <rPh sb="6" eb="8">
      <t>イチシャ</t>
    </rPh>
    <rPh sb="9" eb="12">
      <t>ホッカイドウ</t>
    </rPh>
    <rPh sb="12" eb="14">
      <t>ゾウエン</t>
    </rPh>
    <rPh sb="14" eb="16">
      <t>リョッカ</t>
    </rPh>
    <rPh sb="16" eb="19">
      <t>ケンセツギョウ</t>
    </rPh>
    <rPh sb="19" eb="21">
      <t>キョウカイ</t>
    </rPh>
    <rPh sb="23" eb="25">
      <t>イチシャ</t>
    </rPh>
    <rPh sb="26" eb="28">
      <t>ニホン</t>
    </rPh>
    <rPh sb="28" eb="30">
      <t>ゾウエン</t>
    </rPh>
    <rPh sb="30" eb="33">
      <t>ケンセツギョウ</t>
    </rPh>
    <rPh sb="33" eb="35">
      <t>キョウカイ</t>
    </rPh>
    <rPh sb="36" eb="39">
      <t>ホッカイドウソウシブ</t>
    </rPh>
    <phoneticPr fontId="1"/>
  </si>
  <si>
    <t>田原市（愛知県）・JA愛知みなみ</t>
    <rPh sb="0" eb="2">
      <t>タハラ</t>
    </rPh>
    <rPh sb="2" eb="3">
      <t>シ</t>
    </rPh>
    <rPh sb="4" eb="7">
      <t>アイチケン</t>
    </rPh>
    <rPh sb="11" eb="13">
      <t>アイチ</t>
    </rPh>
    <phoneticPr fontId="1"/>
  </si>
  <si>
    <t>北海道</t>
    <rPh sb="0" eb="3">
      <t>ホッカイドウ</t>
    </rPh>
    <phoneticPr fontId="2"/>
  </si>
  <si>
    <t>青森県</t>
    <rPh sb="0" eb="3">
      <t>アオモリケン</t>
    </rPh>
    <phoneticPr fontId="2"/>
  </si>
  <si>
    <t>福島県</t>
    <rPh sb="0" eb="3">
      <t>フクシマケン</t>
    </rPh>
    <phoneticPr fontId="2"/>
  </si>
  <si>
    <t>愛知県</t>
    <rPh sb="0" eb="3">
      <t>アイチケン</t>
    </rPh>
    <phoneticPr fontId="2"/>
  </si>
  <si>
    <t>大阪府・大阪市・堺市</t>
    <rPh sb="0" eb="3">
      <t>オオサカフ</t>
    </rPh>
    <rPh sb="4" eb="7">
      <t>オオサカシ</t>
    </rPh>
    <rPh sb="8" eb="10">
      <t>サカイシ</t>
    </rPh>
    <phoneticPr fontId="2"/>
  </si>
  <si>
    <t>岡山市</t>
    <rPh sb="0" eb="3">
      <t>オカヤマシ</t>
    </rPh>
    <phoneticPr fontId="2"/>
  </si>
  <si>
    <t>田原市（愛知県）</t>
    <rPh sb="0" eb="2">
      <t>タハラ</t>
    </rPh>
    <rPh sb="2" eb="3">
      <t>シ</t>
    </rPh>
    <rPh sb="4" eb="7">
      <t>アイチケン</t>
    </rPh>
    <phoneticPr fontId="1"/>
  </si>
  <si>
    <t>5-1</t>
  </si>
  <si>
    <t>5-1</t>
    <phoneticPr fontId="2"/>
  </si>
  <si>
    <t>5-2</t>
  </si>
  <si>
    <t>5-2</t>
    <phoneticPr fontId="2"/>
  </si>
  <si>
    <t>6-1</t>
    <phoneticPr fontId="2"/>
  </si>
  <si>
    <t>6-2</t>
    <phoneticPr fontId="2"/>
  </si>
  <si>
    <t>8-1</t>
  </si>
  <si>
    <t>8-1</t>
    <phoneticPr fontId="2"/>
  </si>
  <si>
    <t>8-2</t>
  </si>
  <si>
    <t>8-2</t>
    <phoneticPr fontId="2"/>
  </si>
  <si>
    <t>9-1</t>
  </si>
  <si>
    <t>9-1</t>
    <phoneticPr fontId="2"/>
  </si>
  <si>
    <t>9-2</t>
  </si>
  <si>
    <t>9-2</t>
    <phoneticPr fontId="2"/>
  </si>
  <si>
    <t>12-1</t>
  </si>
  <si>
    <t>12-1</t>
    <phoneticPr fontId="2"/>
  </si>
  <si>
    <t>12-2</t>
  </si>
  <si>
    <t>12-2</t>
    <phoneticPr fontId="2"/>
  </si>
  <si>
    <t>13-1</t>
  </si>
  <si>
    <t>13-1</t>
    <phoneticPr fontId="2"/>
  </si>
  <si>
    <t>13-2</t>
  </si>
  <si>
    <t>13-2</t>
    <phoneticPr fontId="2"/>
  </si>
  <si>
    <t>16-1</t>
  </si>
  <si>
    <t>16-1</t>
    <phoneticPr fontId="2"/>
  </si>
  <si>
    <t>16-2</t>
  </si>
  <si>
    <t>16-2</t>
    <phoneticPr fontId="2"/>
  </si>
  <si>
    <t>26-1</t>
  </si>
  <si>
    <t>26-1</t>
    <phoneticPr fontId="2"/>
  </si>
  <si>
    <t>26-2</t>
  </si>
  <si>
    <t>26-2</t>
    <phoneticPr fontId="2"/>
  </si>
  <si>
    <t>27-1</t>
  </si>
  <si>
    <t>27-1</t>
    <phoneticPr fontId="2"/>
  </si>
  <si>
    <t>27-2</t>
  </si>
  <si>
    <t>27-2</t>
    <phoneticPr fontId="2"/>
  </si>
  <si>
    <t>36-1</t>
    <phoneticPr fontId="2"/>
  </si>
  <si>
    <t>36-2</t>
    <phoneticPr fontId="2"/>
  </si>
  <si>
    <t>出展者名（※）</t>
    <rPh sb="0" eb="4">
      <t>シュッテンシャメイ</t>
    </rPh>
    <phoneticPr fontId="2"/>
  </si>
  <si>
    <t>（五十音順）</t>
    <rPh sb="1" eb="5">
      <t>ゴジュウオンジュン</t>
    </rPh>
    <phoneticPr fontId="2"/>
  </si>
  <si>
    <t>㉓</t>
    <phoneticPr fontId="2"/>
  </si>
  <si>
    <t>屋外
出展エリア</t>
    <rPh sb="0" eb="2">
      <t>オクガイ</t>
    </rPh>
    <rPh sb="3" eb="5">
      <t>シュッテン</t>
    </rPh>
    <phoneticPr fontId="2"/>
  </si>
  <si>
    <t>屋内
出展週</t>
    <rPh sb="0" eb="2">
      <t>オクナイ</t>
    </rPh>
    <rPh sb="3" eb="6">
      <t>シュッテンシュウ</t>
    </rPh>
    <phoneticPr fontId="2"/>
  </si>
  <si>
    <t>第①-2週　３月19日～３月21日</t>
  </si>
  <si>
    <t>第②週　　　３月27日～４月４日</t>
  </si>
  <si>
    <t>第③週　　　４月３日～４月11日</t>
  </si>
  <si>
    <t>第④週　　　４月10日～４月18日</t>
  </si>
  <si>
    <t>第⑤週　　　４月17日～４月25日</t>
  </si>
  <si>
    <t>第⑥週　　　４月24日～５月２日</t>
  </si>
  <si>
    <t>第⑦週　　　５月１日～５月９日</t>
  </si>
  <si>
    <t>第⑧週　　　５月８日～５月16日</t>
  </si>
  <si>
    <t>第⑨週　　　５月15日～５月23日</t>
  </si>
  <si>
    <t>第⑩週　　　５月22日～５月30日</t>
  </si>
  <si>
    <t>第⑪週　　　５月29日～６月６日</t>
  </si>
  <si>
    <t>第⑫週　　　６月５日～６月13日</t>
    <rPh sb="0" eb="1">
      <t>ダイ</t>
    </rPh>
    <rPh sb="2" eb="3">
      <t>シュウ</t>
    </rPh>
    <rPh sb="7" eb="8">
      <t>ガツ</t>
    </rPh>
    <rPh sb="9" eb="10">
      <t>ニチ</t>
    </rPh>
    <rPh sb="12" eb="13">
      <t>ガツ</t>
    </rPh>
    <rPh sb="15" eb="16">
      <t>ニチ</t>
    </rPh>
    <phoneticPr fontId="2"/>
  </si>
  <si>
    <t>第⑬週　　　６月12日～６月20日</t>
    <rPh sb="0" eb="1">
      <t>ダイ</t>
    </rPh>
    <rPh sb="2" eb="3">
      <t>シュウ</t>
    </rPh>
    <rPh sb="7" eb="8">
      <t>ガツ</t>
    </rPh>
    <rPh sb="10" eb="11">
      <t>ニチ</t>
    </rPh>
    <rPh sb="13" eb="14">
      <t>ガツ</t>
    </rPh>
    <rPh sb="16" eb="17">
      <t>ニチ</t>
    </rPh>
    <phoneticPr fontId="2"/>
  </si>
  <si>
    <t>第⑭週　　　６月19日～６月27日</t>
    <rPh sb="0" eb="1">
      <t>ダイ</t>
    </rPh>
    <rPh sb="2" eb="3">
      <t>シュウ</t>
    </rPh>
    <rPh sb="7" eb="8">
      <t>ガツ</t>
    </rPh>
    <rPh sb="10" eb="11">
      <t>ニチ</t>
    </rPh>
    <rPh sb="13" eb="14">
      <t>ガツ</t>
    </rPh>
    <rPh sb="16" eb="17">
      <t>ニチ</t>
    </rPh>
    <phoneticPr fontId="2"/>
  </si>
  <si>
    <t>第⑮週　　　６月26日～７月４日</t>
    <rPh sb="0" eb="1">
      <t>ダイ</t>
    </rPh>
    <rPh sb="2" eb="3">
      <t>シュウ</t>
    </rPh>
    <rPh sb="7" eb="8">
      <t>ガツ</t>
    </rPh>
    <rPh sb="10" eb="11">
      <t>ニチ</t>
    </rPh>
    <rPh sb="13" eb="14">
      <t>ガツ</t>
    </rPh>
    <rPh sb="15" eb="16">
      <t>ニチ</t>
    </rPh>
    <phoneticPr fontId="2"/>
  </si>
  <si>
    <t>第⑯週　　　７月３日～７月11日</t>
    <rPh sb="0" eb="1">
      <t>ダイ</t>
    </rPh>
    <rPh sb="2" eb="3">
      <t>シュウ</t>
    </rPh>
    <rPh sb="7" eb="8">
      <t>ガツ</t>
    </rPh>
    <rPh sb="9" eb="10">
      <t>ニチ</t>
    </rPh>
    <rPh sb="12" eb="13">
      <t>ガツ</t>
    </rPh>
    <rPh sb="15" eb="16">
      <t>ニチ</t>
    </rPh>
    <phoneticPr fontId="2"/>
  </si>
  <si>
    <t>第⑰週　　　７月10日～７月18日</t>
    <rPh sb="0" eb="1">
      <t>ダイ</t>
    </rPh>
    <rPh sb="2" eb="3">
      <t>シュウ</t>
    </rPh>
    <rPh sb="7" eb="8">
      <t>ガツ</t>
    </rPh>
    <rPh sb="10" eb="11">
      <t>ニチ</t>
    </rPh>
    <rPh sb="13" eb="14">
      <t>ガツ</t>
    </rPh>
    <rPh sb="16" eb="17">
      <t>ニチ</t>
    </rPh>
    <phoneticPr fontId="2"/>
  </si>
  <si>
    <t>第⑱週　　　７月17日～７月25日</t>
    <rPh sb="0" eb="1">
      <t>ダイ</t>
    </rPh>
    <rPh sb="2" eb="3">
      <t>シュウ</t>
    </rPh>
    <rPh sb="7" eb="8">
      <t>ガツ</t>
    </rPh>
    <rPh sb="10" eb="11">
      <t>ニチ</t>
    </rPh>
    <rPh sb="13" eb="14">
      <t>ガツ</t>
    </rPh>
    <rPh sb="16" eb="17">
      <t>ニチ</t>
    </rPh>
    <phoneticPr fontId="2"/>
  </si>
  <si>
    <t>第⑲週　　　７月24日～８月１日</t>
    <rPh sb="0" eb="1">
      <t>ダイ</t>
    </rPh>
    <rPh sb="2" eb="3">
      <t>シュウ</t>
    </rPh>
    <rPh sb="7" eb="8">
      <t>ガツ</t>
    </rPh>
    <rPh sb="10" eb="11">
      <t>ニチ</t>
    </rPh>
    <rPh sb="13" eb="14">
      <t>ガツ</t>
    </rPh>
    <rPh sb="15" eb="16">
      <t>ニチ</t>
    </rPh>
    <phoneticPr fontId="2"/>
  </si>
  <si>
    <t>第⑳週　　　７月31日～８月８日</t>
    <rPh sb="0" eb="1">
      <t>ダイ</t>
    </rPh>
    <rPh sb="2" eb="3">
      <t>シュウ</t>
    </rPh>
    <rPh sb="7" eb="8">
      <t>ガツ</t>
    </rPh>
    <rPh sb="10" eb="11">
      <t>ニチ</t>
    </rPh>
    <rPh sb="13" eb="14">
      <t>ガツ</t>
    </rPh>
    <rPh sb="15" eb="16">
      <t>ニチ</t>
    </rPh>
    <phoneticPr fontId="2"/>
  </si>
  <si>
    <t>第㉒週　　　８月14日～８月22日</t>
    <rPh sb="0" eb="1">
      <t>ダイ</t>
    </rPh>
    <rPh sb="2" eb="3">
      <t>シュウ</t>
    </rPh>
    <rPh sb="7" eb="8">
      <t>ガツ</t>
    </rPh>
    <rPh sb="10" eb="11">
      <t>ニチ</t>
    </rPh>
    <rPh sb="13" eb="14">
      <t>ガツ</t>
    </rPh>
    <rPh sb="16" eb="17">
      <t>ニチ</t>
    </rPh>
    <phoneticPr fontId="2"/>
  </si>
  <si>
    <t>第㉓週　　　８月21日～８月29日</t>
    <rPh sb="0" eb="1">
      <t>ダイ</t>
    </rPh>
    <rPh sb="2" eb="3">
      <t>シュウ</t>
    </rPh>
    <rPh sb="7" eb="8">
      <t>ガツ</t>
    </rPh>
    <rPh sb="10" eb="11">
      <t>ニチ</t>
    </rPh>
    <rPh sb="13" eb="14">
      <t>ガツ</t>
    </rPh>
    <rPh sb="16" eb="17">
      <t>ニチ</t>
    </rPh>
    <phoneticPr fontId="2"/>
  </si>
  <si>
    <t>第㉔週　　　８月28日～９月５日</t>
    <rPh sb="0" eb="1">
      <t>ダイ</t>
    </rPh>
    <rPh sb="2" eb="3">
      <t>シュウ</t>
    </rPh>
    <rPh sb="7" eb="8">
      <t>ガツ</t>
    </rPh>
    <rPh sb="10" eb="11">
      <t>ニチ</t>
    </rPh>
    <rPh sb="13" eb="14">
      <t>ガツ</t>
    </rPh>
    <rPh sb="15" eb="16">
      <t>ニチ</t>
    </rPh>
    <phoneticPr fontId="2"/>
  </si>
  <si>
    <t>第㉕週　　　９月４日～９月12日</t>
    <rPh sb="0" eb="1">
      <t>ダイ</t>
    </rPh>
    <rPh sb="2" eb="3">
      <t>シュウ</t>
    </rPh>
    <rPh sb="7" eb="8">
      <t>ガツ</t>
    </rPh>
    <rPh sb="9" eb="10">
      <t>ニチ</t>
    </rPh>
    <rPh sb="12" eb="13">
      <t>ガツ</t>
    </rPh>
    <rPh sb="15" eb="16">
      <t>ニチ</t>
    </rPh>
    <phoneticPr fontId="2"/>
  </si>
  <si>
    <t>第㉖週　　　９月11日～９月19日</t>
    <rPh sb="0" eb="1">
      <t>ダイ</t>
    </rPh>
    <rPh sb="2" eb="3">
      <t>シュウ</t>
    </rPh>
    <rPh sb="7" eb="8">
      <t>ガツ</t>
    </rPh>
    <rPh sb="10" eb="11">
      <t>ニチ</t>
    </rPh>
    <rPh sb="13" eb="14">
      <t>ガツ</t>
    </rPh>
    <rPh sb="16" eb="17">
      <t>ニチ</t>
    </rPh>
    <phoneticPr fontId="2"/>
  </si>
  <si>
    <t>第㉗週　　　９月18日～９月26日</t>
    <rPh sb="0" eb="1">
      <t>ダイ</t>
    </rPh>
    <rPh sb="2" eb="3">
      <t>シュウ</t>
    </rPh>
    <rPh sb="7" eb="8">
      <t>ガツ</t>
    </rPh>
    <rPh sb="10" eb="11">
      <t>ニチ</t>
    </rPh>
    <rPh sb="13" eb="14">
      <t>ガツ</t>
    </rPh>
    <rPh sb="16" eb="17">
      <t>ニチ</t>
    </rPh>
    <phoneticPr fontId="2"/>
  </si>
  <si>
    <t>第㉗-2週　９月24日～９月26日</t>
    <rPh sb="0" eb="1">
      <t>ダイ</t>
    </rPh>
    <rPh sb="4" eb="5">
      <t>シュウ</t>
    </rPh>
    <rPh sb="7" eb="8">
      <t>ガツ</t>
    </rPh>
    <rPh sb="10" eb="11">
      <t>ニチ</t>
    </rPh>
    <rPh sb="13" eb="14">
      <t>ガツ</t>
    </rPh>
    <rPh sb="16" eb="17">
      <t>ニチ</t>
    </rPh>
    <phoneticPr fontId="2"/>
  </si>
  <si>
    <t>※「出展者名」は公表時点の内容のため、今後変更が生じる場合があります。</t>
    <rPh sb="8" eb="12">
      <t>コウヒョウジテン</t>
    </rPh>
    <rPh sb="13" eb="15">
      <t>ナイヨウ</t>
    </rPh>
    <phoneticPr fontId="2"/>
  </si>
  <si>
    <t>※複数の企業・団体・個人、自治体等による共同出展状況は、公表時点の内容です。</t>
    <rPh sb="28" eb="30">
      <t>コウヒョウ</t>
    </rPh>
    <phoneticPr fontId="2"/>
  </si>
  <si>
    <t>※一部の出展者については非公表です。</t>
    <rPh sb="4" eb="7">
      <t>シュッテンシャ</t>
    </rPh>
    <phoneticPr fontId="2"/>
  </si>
  <si>
    <t>※花・緑出展（自治体）は、必要な予算の成立が前提となることから変更の可能性があります。</t>
  </si>
  <si>
    <t>※花・緑出展（自治体）は、必要な予算の成立が前提となることから変更の可能性があります。</t>
    <phoneticPr fontId="2"/>
  </si>
  <si>
    <t>《参考》　屋内出展（短期間）の出展週について</t>
  </si>
  <si>
    <t>第①週　　　３月19日～３月28日</t>
  </si>
  <si>
    <t>第㉑週　　　８月７日～８月15日</t>
    <rPh sb="0" eb="1">
      <t>ダイ</t>
    </rPh>
    <rPh sb="2" eb="3">
      <t>シュウ</t>
    </rPh>
    <rPh sb="7" eb="8">
      <t>ガツ</t>
    </rPh>
    <rPh sb="9" eb="10">
      <t>ニチ</t>
    </rPh>
    <rPh sb="12" eb="13">
      <t>ガツ</t>
    </rPh>
    <rPh sb="15" eb="16">
      <t>ニチ</t>
    </rPh>
    <phoneticPr fontId="2"/>
  </si>
  <si>
    <t>【2026年３月19日時点】GREEN×EXPO 2027　花・緑出展内定者／出展者</t>
    <rPh sb="5" eb="6">
      <t>ネン</t>
    </rPh>
    <rPh sb="7" eb="8">
      <t>ガツ</t>
    </rPh>
    <rPh sb="10" eb="11">
      <t>ニチ</t>
    </rPh>
    <rPh sb="11" eb="13">
      <t>ジテン</t>
    </rPh>
    <rPh sb="30" eb="31">
      <t>ハナ</t>
    </rPh>
    <rPh sb="32" eb="33">
      <t>ミドリ</t>
    </rPh>
    <rPh sb="33" eb="35">
      <t>シュッテン</t>
    </rPh>
    <rPh sb="35" eb="37">
      <t>ナイテイ</t>
    </rPh>
    <rPh sb="39" eb="42">
      <t>シュッテンシャ</t>
    </rPh>
    <phoneticPr fontId="2"/>
  </si>
  <si>
    <t>https://www.c-sqr.net/c/cs14681</t>
  </si>
  <si>
    <t>CLASS EARTH株式会社・プランティオ株式会社</t>
  </si>
  <si>
    <t>Lier.succulent株式会社</t>
  </si>
  <si>
    <t>株式会社　都実業</t>
  </si>
  <si>
    <t>株式会社　竹藤商店</t>
  </si>
  <si>
    <t>立命館大学産業社会学部永野聡ゼミナール</t>
  </si>
  <si>
    <t>株式会社　小島庭園工務所</t>
  </si>
  <si>
    <t>中川造園</t>
  </si>
  <si>
    <t>柏木学園高等学校</t>
  </si>
  <si>
    <t>果樹あるオフィス株式会社</t>
  </si>
  <si>
    <t>鹿沼市（栃木県）</t>
  </si>
  <si>
    <t>MOSSTOPIA</t>
  </si>
  <si>
    <t>日本瑞祥愛好会</t>
  </si>
  <si>
    <t>Flower Design Works Floral ai</t>
  </si>
  <si>
    <t>久保井インキ株式会社</t>
  </si>
  <si>
    <t>BEAR TREE &amp; tomboo</t>
  </si>
  <si>
    <t>Green Era Peer Support Project（GEPS）</t>
  </si>
  <si>
    <t>游藝</t>
  </si>
  <si>
    <t>日本大学</t>
  </si>
  <si>
    <t>宗教法人　大本山總持寺</t>
  </si>
  <si>
    <t>東洋大学</t>
  </si>
  <si>
    <t>神奈川県立中央農業高等学校　国際園芸博覧会生徒実行委員会</t>
  </si>
  <si>
    <t>京都産業大学　生命科学部</t>
  </si>
  <si>
    <t>寿精版印刷株式会社</t>
  </si>
  <si>
    <t>東京農業大学</t>
  </si>
  <si>
    <t>馬渡コクナリ</t>
  </si>
  <si>
    <t>環境芸術学会　生命芸術研究部会</t>
  </si>
  <si>
    <t>国際校庭園庭連合日本支部</t>
  </si>
  <si>
    <t>東京薬科大学</t>
  </si>
  <si>
    <t>日清オイリオグループ株式会社</t>
  </si>
  <si>
    <t>⑫</t>
  </si>
  <si>
    <t>いけばな草月×日本茜プロジェクト実行委員会</t>
  </si>
  <si>
    <t>⑲</t>
  </si>
  <si>
    <t>FlowerJapan実行委員会</t>
  </si>
  <si>
    <t>⑬</t>
  </si>
  <si>
    <t>https://provenwinners.jp/</t>
  </si>
  <si>
    <t>https://www.instagram.com/p/DPG18NWEz_Z/?utm_source=ig_web_copy_link&amp;igsh=MzRlODBiNWFlZA==</t>
    <phoneticPr fontId="2"/>
  </si>
  <si>
    <t>https://niwahana-kyoto.com/</t>
    <phoneticPr fontId="2"/>
  </si>
  <si>
    <t>https://hananokuni.jp/</t>
    <phoneticPr fontId="2"/>
  </si>
  <si>
    <t>https://www.nihonikebana.or.jp/</t>
    <phoneticPr fontId="2"/>
  </si>
  <si>
    <t>https://www.instagram.com/nihonikebana</t>
    <phoneticPr fontId="2"/>
  </si>
  <si>
    <t>https://takasho.co.jp/</t>
    <phoneticPr fontId="2"/>
  </si>
  <si>
    <t>https://japan-hanamidori.jp/</t>
    <phoneticPr fontId="2"/>
  </si>
  <si>
    <t>https://www.hanacupid.or.jp/</t>
    <phoneticPr fontId="2"/>
  </si>
  <si>
    <t>https://www.oliveious.net</t>
    <phoneticPr fontId="2"/>
  </si>
  <si>
    <t>https://eneggo.com/</t>
    <phoneticPr fontId="2"/>
  </si>
  <si>
    <t>https://www.youtube.com/@ENEGGO</t>
    <phoneticPr fontId="2"/>
  </si>
  <si>
    <t>https://www.instagram.com/eneggo_tamagonoekihi/</t>
    <phoneticPr fontId="2"/>
  </si>
  <si>
    <t>https://www.ibiden-greentec.co.jp/</t>
    <phoneticPr fontId="2"/>
  </si>
  <si>
    <t>https://www.shunpoen.co.jp/</t>
    <phoneticPr fontId="2"/>
  </si>
  <si>
    <t>http://rootplus.co.kr/</t>
    <phoneticPr fontId="2"/>
  </si>
  <si>
    <t>https://www.instagram.com/rootpluspot_global/</t>
    <phoneticPr fontId="2"/>
  </si>
  <si>
    <t>https://kitazawakk.co.jp/</t>
  </si>
  <si>
    <t>https://verdeweb.jp</t>
    <phoneticPr fontId="2"/>
  </si>
  <si>
    <t>https://www.apaa.jp</t>
    <phoneticPr fontId="2"/>
  </si>
  <si>
    <t>http://www.ihsj.org/</t>
    <phoneticPr fontId="2"/>
  </si>
  <si>
    <t>https://remiko.co.jp/</t>
    <phoneticPr fontId="2"/>
  </si>
  <si>
    <t>https://www.scidmoresakura.jp/</t>
    <phoneticPr fontId="2"/>
  </si>
  <si>
    <t>https://www.facebook.com/scidmoresakura</t>
    <phoneticPr fontId="2"/>
  </si>
  <si>
    <t>https://casualflowersalon.com/</t>
    <phoneticPr fontId="2"/>
  </si>
  <si>
    <t>http://www.hajimezouen.co.jp/</t>
    <phoneticPr fontId="2"/>
  </si>
  <si>
    <t>https://hamanora.sakura.ne.jp/hamanora/</t>
    <phoneticPr fontId="2"/>
  </si>
  <si>
    <t>一般社団法人　日本サステナブルフラワー協会</t>
  </si>
  <si>
    <t>https://www.sumirin-sfl.co.jp/</t>
    <phoneticPr fontId="2"/>
  </si>
  <si>
    <t>https://www.instagram.com/sfc_ryokka/</t>
    <phoneticPr fontId="2"/>
  </si>
  <si>
    <t>https://www.youtube.com/channel/UCoHc3ZFka_jO5tyxO2_3NIA</t>
    <phoneticPr fontId="2"/>
  </si>
  <si>
    <t>https://www.instagram.com/flowerdesigner_nfd/</t>
    <phoneticPr fontId="2"/>
  </si>
  <si>
    <t>https://www.facebook.com/profile.php?id=100068748863773</t>
    <phoneticPr fontId="2"/>
  </si>
  <si>
    <t>https://www.nfd.or.jp/</t>
    <phoneticPr fontId="2"/>
  </si>
  <si>
    <t>https://r.goope.jp/blossom-art</t>
    <phoneticPr fontId="2"/>
  </si>
  <si>
    <t>https://www.green-web1990.com/</t>
    <phoneticPr fontId="2"/>
  </si>
  <si>
    <t>https://epfd.jp</t>
    <phoneticPr fontId="2"/>
  </si>
  <si>
    <t>https://www.instagram.com/epfd_photo/</t>
    <phoneticPr fontId="2"/>
  </si>
  <si>
    <t>https://shikisaianrk.crayonsite.info</t>
    <phoneticPr fontId="2"/>
  </si>
  <si>
    <t>https://ensyu.sakura.ne.jp/</t>
    <phoneticPr fontId="2"/>
  </si>
  <si>
    <t>https://www.instagram.com/kaneko_ensyu/</t>
    <phoneticPr fontId="2"/>
  </si>
  <si>
    <t>https://www.sakata-greenservice.co.jp/</t>
    <phoneticPr fontId="2"/>
  </si>
  <si>
    <t>https://www.suntory.co.jp/flower/</t>
    <phoneticPr fontId="2"/>
  </si>
  <si>
    <t>https://www.youtube.com/@uchidaryokka-TV</t>
    <phoneticPr fontId="2"/>
  </si>
  <si>
    <t>https://x.com/sah_wildnature</t>
    <phoneticPr fontId="2"/>
  </si>
  <si>
    <t>https://uchida-ryokka.co.jp/</t>
    <phoneticPr fontId="2"/>
  </si>
  <si>
    <t>https://www.shonan-ls.co.jp/</t>
    <phoneticPr fontId="2"/>
  </si>
  <si>
    <t>https://churashima.okinawa/</t>
  </si>
  <si>
    <t>https://note.com/seedpaperjp</t>
  </si>
  <si>
    <t>https://ishikatsuext.jp/</t>
    <phoneticPr fontId="2"/>
  </si>
  <si>
    <t>http://www.barakai.com/</t>
    <phoneticPr fontId="2"/>
  </si>
  <si>
    <t>https://www.seikoen-kiku.co.jp/</t>
    <phoneticPr fontId="2"/>
  </si>
  <si>
    <t>https://www.instagram.com/inochio.seikoen_0201/</t>
    <phoneticPr fontId="2"/>
  </si>
  <si>
    <t>https://www.keiseirose.co.jp/garden/</t>
  </si>
  <si>
    <t>https://ediblerose-farm.com</t>
    <phoneticPr fontId="2"/>
  </si>
  <si>
    <t>https://www.instagram.com/edible.rose.farm</t>
    <phoneticPr fontId="2"/>
  </si>
  <si>
    <t>https://www.instagram.com/the_season_exterior.garden</t>
    <phoneticPr fontId="2"/>
  </si>
  <si>
    <t>https://the-season.net/</t>
    <phoneticPr fontId="2"/>
  </si>
  <si>
    <t>https://grow-agritainment.com/</t>
    <phoneticPr fontId="2"/>
  </si>
  <si>
    <t>https://www.youtube.com/@Lier.succulent</t>
    <phoneticPr fontId="2"/>
  </si>
  <si>
    <t>https://www.instagram.com/lier_succulent/</t>
    <phoneticPr fontId="2"/>
  </si>
  <si>
    <t>https://lier-succulent.com/</t>
    <phoneticPr fontId="2"/>
  </si>
  <si>
    <t>https://www.instagram.com/niwazakura_nakaya</t>
    <phoneticPr fontId="2"/>
  </si>
  <si>
    <t>https://www.niwazakura-office.jp</t>
    <phoneticPr fontId="2"/>
  </si>
  <si>
    <t>https://www.youtube.com/@niwa_world_lab</t>
    <phoneticPr fontId="2"/>
  </si>
  <si>
    <t>https://materiba.com/</t>
    <phoneticPr fontId="2"/>
  </si>
  <si>
    <t>https://www.instagram.com/ttkzouenshizaikan/</t>
    <phoneticPr fontId="2"/>
  </si>
  <si>
    <t>https://www.instagram.com/rits_nagano_seminar/</t>
    <phoneticPr fontId="2"/>
  </si>
  <si>
    <t>https://satoshi-nagano.com/</t>
    <phoneticPr fontId="2"/>
  </si>
  <si>
    <t>https://youtube.com/channel/UC2AVA5PI6lxDsuIk5FfyofQ?si=oiHFnE9e5yXwRdga</t>
    <phoneticPr fontId="2"/>
  </si>
  <si>
    <t>https://www.kojimateien.co.jp/</t>
    <phoneticPr fontId="2"/>
  </si>
  <si>
    <t>https://www.instagram.com/kojimalandscape/</t>
    <phoneticPr fontId="2"/>
  </si>
  <si>
    <t>https://niwakakeru.com/</t>
    <phoneticPr fontId="2"/>
  </si>
  <si>
    <t>https://www.instagram.com/rokka_garden/</t>
    <phoneticPr fontId="2"/>
  </si>
  <si>
    <t>https://www.youtube.com/@niwakakeru</t>
    <phoneticPr fontId="2"/>
  </si>
  <si>
    <t>https://miyako-jitsugyo.com/</t>
    <phoneticPr fontId="2"/>
  </si>
  <si>
    <t>https://x.com/Kashiwagi_hs</t>
    <phoneticPr fontId="2"/>
  </si>
  <si>
    <t>https://www.instagram.com/kashiwagihighschool/</t>
    <phoneticPr fontId="2"/>
  </si>
  <si>
    <t>https://kashiwagi.ac.jp/~kouko_info/</t>
    <phoneticPr fontId="2"/>
  </si>
  <si>
    <t>https://iwasakizoen.com/</t>
    <phoneticPr fontId="2"/>
  </si>
  <si>
    <t>https://www.instagram.com/iwasakizoen/</t>
    <phoneticPr fontId="2"/>
  </si>
  <si>
    <t>https://kajualoffice.com/expo2027</t>
    <phoneticPr fontId="2"/>
  </si>
  <si>
    <t>https://www.city.kanuma.tochigi.jp/</t>
    <phoneticPr fontId="2"/>
  </si>
  <si>
    <t>https://www.instagram.com/kanuma_strawberrycity</t>
    <phoneticPr fontId="2"/>
  </si>
  <si>
    <t>https://www.facebook.com/kanuma.city.promotion</t>
    <phoneticPr fontId="2"/>
  </si>
  <si>
    <t>https://www.instagram.com/moss_topia/</t>
    <phoneticPr fontId="2"/>
  </si>
  <si>
    <t>https://x.com/moss_topia</t>
    <phoneticPr fontId="2"/>
  </si>
  <si>
    <t>https://mosstopia.studio.site/</t>
    <phoneticPr fontId="2"/>
  </si>
  <si>
    <t>https://www.instagram.com/jp_garden_design/</t>
    <phoneticPr fontId="2"/>
  </si>
  <si>
    <t>https://www.suzukigakuen.ac.jp/garden/</t>
    <phoneticPr fontId="2"/>
  </si>
  <si>
    <t>https://www.instagram.com/floralai_inc</t>
    <phoneticPr fontId="2"/>
  </si>
  <si>
    <t>https://floral-ai.com/</t>
    <phoneticPr fontId="2"/>
  </si>
  <si>
    <t>https://www.instagram.com/ranman_en</t>
    <phoneticPr fontId="2"/>
  </si>
  <si>
    <t>https://seedengei1994.com/</t>
    <phoneticPr fontId="2"/>
  </si>
  <si>
    <t>https://www.kuboi.co.jp/</t>
    <phoneticPr fontId="2"/>
  </si>
  <si>
    <t>https://www.instagram.com/proust_kaoriprint/</t>
    <phoneticPr fontId="2"/>
  </si>
  <si>
    <t>https://www.instagram.com/tomoko_bamboo/</t>
    <phoneticPr fontId="2"/>
  </si>
  <si>
    <t>https://sites.google.com/view/geps-ex2027/</t>
    <phoneticPr fontId="2"/>
  </si>
  <si>
    <t>https://www.city.fuji.shizuoka.jp/</t>
    <phoneticPr fontId="2"/>
  </si>
  <si>
    <t>https://www.nubic.jp/</t>
    <phoneticPr fontId="2"/>
  </si>
  <si>
    <t>https://www.sojiji.jp/</t>
    <phoneticPr fontId="2"/>
  </si>
  <si>
    <t>https://www.toyo.ac.jp/env/</t>
    <phoneticPr fontId="2"/>
  </si>
  <si>
    <t>https://www.sompo-ef.org/</t>
    <phoneticPr fontId="2"/>
  </si>
  <si>
    <t>https://www.instagram.com/cso_learning/</t>
    <phoneticPr fontId="2"/>
  </si>
  <si>
    <t>https://www.pen-kanagawa.ed.jp/chuo-ah/</t>
    <phoneticPr fontId="2"/>
  </si>
  <si>
    <t>https://www.kyoto-su.ac.jp/faculty/ls/</t>
    <phoneticPr fontId="2"/>
  </si>
  <si>
    <t>https://www.yokohama-cu.ac.jp/</t>
    <phoneticPr fontId="2"/>
  </si>
  <si>
    <t>https://www.rex.co.jp/</t>
    <phoneticPr fontId="2"/>
  </si>
  <si>
    <t>https://www.youtube.com/@%E5%AF%BF%E7%B2%BE%E7%89%88%E5%8D%B0%E5%88%B7%E3%83%81%E3%83%A3%E3%83%B3%E3%83%8D%E3%83%AB</t>
    <phoneticPr fontId="2"/>
  </si>
  <si>
    <t>https://www.nodai.ac.jp/</t>
    <phoneticPr fontId="2"/>
  </si>
  <si>
    <t>https://www.instagram.com/mawatari_cocoonery</t>
    <phoneticPr fontId="2"/>
  </si>
  <si>
    <t>https://www.instagram.com/artvivant_2027</t>
    <phoneticPr fontId="2"/>
  </si>
  <si>
    <t>https://iead.org/</t>
    <phoneticPr fontId="2"/>
  </si>
  <si>
    <t>https://www.isga-japan.com/</t>
    <phoneticPr fontId="2"/>
  </si>
  <si>
    <t>https://x.com/ISGA_Japan</t>
    <phoneticPr fontId="2"/>
  </si>
  <si>
    <t>https://www.toyaku.ac.jp/</t>
    <phoneticPr fontId="2"/>
  </si>
  <si>
    <t>https://x.com/toyaku_univ_pr</t>
    <phoneticPr fontId="2"/>
  </si>
  <si>
    <t>https://www.instagram.com/tupls_pr/</t>
    <phoneticPr fontId="2"/>
  </si>
  <si>
    <t>https://www.facebook.com/toyakuuniversity</t>
    <phoneticPr fontId="2"/>
  </si>
  <si>
    <t>https://www.nisshin-oillio.com/</t>
    <phoneticPr fontId="2"/>
  </si>
  <si>
    <t>https://www.pref.miyagi.jp/soshiki/engei/index.html</t>
    <phoneticPr fontId="2"/>
  </si>
  <si>
    <t>https://www.pref.chiba.lg.jp/nousui/kokusaiengeihaku/engeihaku-main.html</t>
    <phoneticPr fontId="2"/>
  </si>
  <si>
    <t>https://www.flower-kingdom.aichi.jp/</t>
    <phoneticPr fontId="2"/>
  </si>
  <si>
    <t>https://www.pref.yamaguchi.lg.jp/uploaded/attachment/228393.pdf</t>
    <phoneticPr fontId="2"/>
  </si>
  <si>
    <t>https://www.city.shizuoka.lg.jp</t>
    <phoneticPr fontId="2"/>
  </si>
  <si>
    <t>https://www.pref.fukuoka.lg.jp/</t>
    <phoneticPr fontId="2"/>
  </si>
  <si>
    <t>https://www.city.yamato.lg.jp/index.html</t>
    <phoneticPr fontId="2"/>
  </si>
  <si>
    <t>https://www.city.fukuyama.hiroshima.jp/site/rosetownfukuyama/</t>
    <phoneticPr fontId="2"/>
  </si>
  <si>
    <t>https://www.instagram.com/wrc2025fukuyama</t>
    <phoneticPr fontId="2"/>
  </si>
  <si>
    <t>https://ameblo.jp/atelier-riche-flower/</t>
    <phoneticPr fontId="2"/>
  </si>
  <si>
    <t>https://www.instagram.com/riche_tomoko/?hl=ja</t>
    <phoneticPr fontId="2"/>
  </si>
  <si>
    <t>https://www.facebook.com/tomoko.hirose.55?locale=ja_JP</t>
    <phoneticPr fontId="2"/>
  </si>
  <si>
    <t>https://www.instagram.com/korekaranoikebana</t>
    <phoneticPr fontId="2"/>
  </si>
  <si>
    <t>㉑</t>
  </si>
  <si>
    <t>HPリンク①</t>
    <phoneticPr fontId="2"/>
  </si>
  <si>
    <t>HPリンク②</t>
    <phoneticPr fontId="2"/>
  </si>
  <si>
    <t>HPリンク③</t>
    <phoneticPr fontId="2"/>
  </si>
  <si>
    <t>HPリンク④</t>
    <phoneticPr fontId="2"/>
  </si>
  <si>
    <t>HPリンク⑤</t>
    <phoneticPr fontId="2"/>
  </si>
  <si>
    <t>HPリンク⑥</t>
    <phoneticPr fontId="2"/>
  </si>
  <si>
    <t>HPリンク⑦</t>
    <phoneticPr fontId="2"/>
  </si>
  <si>
    <t>HPリンク⑧</t>
    <phoneticPr fontId="2"/>
  </si>
  <si>
    <t>HPリンク⑨</t>
    <phoneticPr fontId="2"/>
  </si>
  <si>
    <t>HPリンク⑩</t>
    <phoneticPr fontId="2"/>
  </si>
  <si>
    <t>https://www.jps-pharm.com/</t>
    <phoneticPr fontId="2"/>
  </si>
  <si>
    <t>https://www.instagram.com/jps.kampo_official/</t>
    <phoneticPr fontId="2"/>
  </si>
  <si>
    <t>https://x.com/JPS_pharm</t>
    <phoneticPr fontId="2"/>
  </si>
  <si>
    <t>https://www.jsjardin.co.jp/</t>
    <phoneticPr fontId="2"/>
  </si>
  <si>
    <t>https://www.instagram.com/jardin__official/</t>
    <phoneticPr fontId="2"/>
  </si>
  <si>
    <t>https://niwayanoseki.com/</t>
    <phoneticPr fontId="2"/>
  </si>
  <si>
    <t>https://www.youtube.com/@inochio.seikoen_0201</t>
    <phoneticPr fontId="2"/>
  </si>
  <si>
    <t>https://www.instagram.com/scidmoresakura_yokohama/</t>
    <phoneticPr fontId="2"/>
  </si>
  <si>
    <t>https://ajisai-k.jp/</t>
  </si>
  <si>
    <t>公式Instagram　https://www.instagram.com/yuushien_official/?hl=ja</t>
    <phoneticPr fontId="2"/>
  </si>
  <si>
    <t>公式Facebook　 https://www.facebook.com/people/%E7%94%B1%E5%BF%97%E5%9C%92/100063941778989/</t>
    <phoneticPr fontId="2"/>
  </si>
  <si>
    <t>公式X　https://x.com/yushienofficial</t>
    <phoneticPr fontId="2"/>
  </si>
  <si>
    <t>https://wootang.jp/</t>
    <phoneticPr fontId="2"/>
  </si>
  <si>
    <t>https://www.instagram.com/wootang.jp/</t>
    <phoneticPr fontId="2"/>
  </si>
  <si>
    <t>https://www.fumakilla.co.jp/</t>
    <phoneticPr fontId="2"/>
  </si>
  <si>
    <t>https://x.com/fumakilla_jp</t>
    <phoneticPr fontId="2"/>
  </si>
  <si>
    <t>https://www.instagram.com/fumakilla_kadan_jp/</t>
    <phoneticPr fontId="2"/>
  </si>
  <si>
    <t>https://www.narikoh.co.jp/</t>
    <phoneticPr fontId="2"/>
  </si>
  <si>
    <t>https://www.instagram.com/hanajuku8719/</t>
    <phoneticPr fontId="2"/>
  </si>
  <si>
    <t>https://www.instagram.com/tokyodo_official/</t>
    <phoneticPr fontId="2"/>
  </si>
  <si>
    <t>https://www.youtube.com/@tokyodo3641</t>
    <phoneticPr fontId="2"/>
  </si>
  <si>
    <t>https://hiro-gardening.com/</t>
    <phoneticPr fontId="2"/>
  </si>
  <si>
    <t>https://www.instagram.com/hiro_gardening/</t>
    <phoneticPr fontId="2"/>
  </si>
  <si>
    <t>https://www.instagram.com/mayumi_fujii_cfizmi/</t>
    <phoneticPr fontId="2"/>
  </si>
  <si>
    <t>https://mayumi55froral-designer.com/</t>
    <phoneticPr fontId="2"/>
  </si>
  <si>
    <t>https://www.tenryu-landscape.com/</t>
    <phoneticPr fontId="2"/>
  </si>
  <si>
    <t>https://www.ibulbjapan.jp</t>
    <phoneticPr fontId="2"/>
  </si>
  <si>
    <t>https://www.youtube.com/@ibulbJapan</t>
    <phoneticPr fontId="2"/>
  </si>
  <si>
    <t>https://www.instagram.com/ibulbjapan</t>
    <phoneticPr fontId="2"/>
  </si>
  <si>
    <t>https://www.facebook.com/ibulb.j</t>
    <phoneticPr fontId="2"/>
  </si>
  <si>
    <t>⑭</t>
  </si>
  <si>
    <t>https://www.lily-promotion.jp</t>
    <phoneticPr fontId="2"/>
  </si>
  <si>
    <t>https://www.youtube.com/@LilyPromotionJapan</t>
    <phoneticPr fontId="2"/>
  </si>
  <si>
    <t>https://www.facebook.com/LilyPromotionJapan</t>
    <phoneticPr fontId="2"/>
  </si>
  <si>
    <t>https://www.instagram.com/lovelily.gram</t>
    <phoneticPr fontId="2"/>
  </si>
  <si>
    <t>https://www.yokohamashizoen.or.jp/</t>
    <phoneticPr fontId="2"/>
  </si>
  <si>
    <t>https://www.yokohamaueki.co.jp</t>
    <phoneticPr fontId="2"/>
  </si>
  <si>
    <t>https://succulentsstylingassociation.com</t>
    <phoneticPr fontId="2"/>
  </si>
  <si>
    <t>https://e-interfloral.com</t>
    <phoneticPr fontId="2"/>
  </si>
  <si>
    <t>https://www.instagram.com/verde_wildflower</t>
    <phoneticPr fontId="2"/>
  </si>
  <si>
    <t>https://www.facebook.com/verde.wildflower</t>
    <phoneticPr fontId="2"/>
  </si>
  <si>
    <t>https://www.instagram.com/apa_wildflower</t>
    <phoneticPr fontId="2"/>
  </si>
  <si>
    <t>https://www.facebook.com/australiapreservedflower</t>
    <phoneticPr fontId="2"/>
  </si>
  <si>
    <t>https://www.hyponex.co.jp/</t>
    <phoneticPr fontId="2"/>
  </si>
  <si>
    <t>https://ikehana-works.com/</t>
    <phoneticPr fontId="2"/>
  </si>
  <si>
    <t>https://www.instagram.com/soubi_ryu/</t>
    <phoneticPr fontId="2"/>
  </si>
  <si>
    <t>https://andnow.crayonsite.com/</t>
    <phoneticPr fontId="2"/>
  </si>
  <si>
    <t>https://www.instagram.com/andnow_llc/</t>
    <phoneticPr fontId="2"/>
  </si>
  <si>
    <t>https://x.com/andnow_LLC</t>
    <phoneticPr fontId="2"/>
  </si>
  <si>
    <t>https://nanshin45.com</t>
    <phoneticPr fontId="2"/>
  </si>
  <si>
    <t>https://www.instagram.com/nanshin_creations</t>
    <phoneticPr fontId="2"/>
  </si>
  <si>
    <t>https://www.instagram.com/hana_ashirai/?hl=ja</t>
    <phoneticPr fontId="2"/>
  </si>
  <si>
    <t>https://cotton-rose.com/csr</t>
    <phoneticPr fontId="2"/>
  </si>
  <si>
    <t>https://www.manyokobonsai.com/</t>
    <phoneticPr fontId="2"/>
  </si>
  <si>
    <t>https://x.com/iead_sns</t>
    <phoneticPr fontId="2"/>
  </si>
  <si>
    <t>https://www.facebook.com/p/%E7%92%B0%E5%A2%83%E8%8A%B8%E8%A1%93%E5%AD%A6%E4%BC%9A-100069474066313/</t>
    <phoneticPr fontId="2"/>
  </si>
  <si>
    <t>https://www.jp-akatsuka.co.jp/</t>
    <phoneticPr fontId="2"/>
  </si>
  <si>
    <t>https://www.instagram.com/akatsukagarden/</t>
    <phoneticPr fontId="2"/>
  </si>
  <si>
    <t>https://www.kincho-engei.co.jp</t>
    <phoneticPr fontId="2"/>
  </si>
  <si>
    <t>https://www.instagram.com/kincho_engei/</t>
    <phoneticPr fontId="2"/>
  </si>
  <si>
    <t>https://www.youtube.com/@gardenDr-TV</t>
    <phoneticPr fontId="2"/>
  </si>
  <si>
    <t>https://www.city.hamamatsu.shizuoka.jp/</t>
    <phoneticPr fontId="2"/>
  </si>
  <si>
    <t>https://corporate.sakataseed.co.jp/greenexpo2027/index.html</t>
    <phoneticPr fontId="2"/>
  </si>
  <si>
    <t>https://x.com/sakata_expo2027</t>
    <phoneticPr fontId="2"/>
  </si>
  <si>
    <t>https://www.instagram.com/sakata_expo2027/</t>
    <phoneticPr fontId="2"/>
  </si>
  <si>
    <t>https://www.instagram.com/shinmatsudozouen/</t>
    <phoneticPr fontId="2"/>
  </si>
  <si>
    <t>https://www.facebook.com/Shinmatsudo.zouen</t>
    <phoneticPr fontId="2"/>
  </si>
  <si>
    <t>https://x.com/ShinmatsudoZ</t>
    <phoneticPr fontId="2"/>
  </si>
  <si>
    <t>https://www.gaa.co.jp/</t>
    <phoneticPr fontId="2"/>
  </si>
  <si>
    <t>【花・緑出展（企業・団体・個人）】計311件　注：一部非公表あり</t>
    <rPh sb="17" eb="18">
      <t>ケイ</t>
    </rPh>
    <rPh sb="21" eb="22">
      <t>ケン</t>
    </rPh>
    <rPh sb="23" eb="24">
      <t>チュウ</t>
    </rPh>
    <phoneticPr fontId="2"/>
  </si>
  <si>
    <t>【花・緑出展（自治体）】計70件（74自治体）　注：神奈川県・横浜市を除く。一部、非公表の自治体あり</t>
    <rPh sb="7" eb="10">
      <t>ジチタイ</t>
    </rPh>
    <rPh sb="12" eb="13">
      <t>ケイ</t>
    </rPh>
    <rPh sb="15" eb="16">
      <t>ケン</t>
    </rPh>
    <rPh sb="19" eb="22">
      <t>ジチタイ</t>
    </rPh>
    <rPh sb="24" eb="25">
      <t>チュウ</t>
    </rPh>
    <rPh sb="26" eb="30">
      <t>カナガワケン</t>
    </rPh>
    <rPh sb="31" eb="34">
      <t>ヨコハマシ</t>
    </rPh>
    <rPh sb="35" eb="36">
      <t>ノゾ</t>
    </rPh>
    <phoneticPr fontId="2"/>
  </si>
  <si>
    <t>【花・緑出展（自治体）】計70件（74自治体）　注：神奈川県・横浜市を除く。一部、非公表の自治体あり</t>
    <phoneticPr fontId="2"/>
  </si>
  <si>
    <t>https://www.fukuyama-kanko.com/travel/garden-tourism/</t>
  </si>
  <si>
    <t>⑧</t>
  </si>
  <si>
    <t>福山市（広島県）</t>
  </si>
  <si>
    <t>69</t>
  </si>
  <si>
    <t>愛知県田原市・JA愛知みなみ</t>
  </si>
  <si>
    <t>68</t>
  </si>
  <si>
    <t>⑮</t>
  </si>
  <si>
    <t>富士市（静岡県）</t>
  </si>
  <si>
    <t>67</t>
  </si>
  <si>
    <t>自治体（東側）</t>
  </si>
  <si>
    <t>大和市（神奈川県）</t>
  </si>
  <si>
    <t>66</t>
  </si>
  <si>
    <t>⑨</t>
  </si>
  <si>
    <t>65</t>
  </si>
  <si>
    <t>https://www.city.yonezawa.yamagata.jp/</t>
    <phoneticPr fontId="2"/>
  </si>
  <si>
    <t>⑯・㉕</t>
  </si>
  <si>
    <t>米沢市（山形県）</t>
  </si>
  <si>
    <t>64</t>
  </si>
  <si>
    <t>⑯</t>
  </si>
  <si>
    <t>苫小牧市（北海道）</t>
  </si>
  <si>
    <t>63</t>
  </si>
  <si>
    <t>熊本市</t>
  </si>
  <si>
    <t>62</t>
  </si>
  <si>
    <t>北九州市</t>
  </si>
  <si>
    <t>61</t>
  </si>
  <si>
    <t>屋内
短期間</t>
    <phoneticPr fontId="2"/>
  </si>
  <si>
    <t>屋内
全期間</t>
    <phoneticPr fontId="2"/>
  </si>
  <si>
    <t>Facebook</t>
    <phoneticPr fontId="2"/>
  </si>
  <si>
    <t>YouTube</t>
    <phoneticPr fontId="2"/>
  </si>
  <si>
    <t>X</t>
    <phoneticPr fontId="2"/>
  </si>
  <si>
    <t>Instagram</t>
    <phoneticPr fontId="2"/>
  </si>
  <si>
    <t>ホームページ等</t>
    <rPh sb="6" eb="7">
      <t>トウ</t>
    </rPh>
    <phoneticPr fontId="2"/>
  </si>
  <si>
    <t>屋内
出展週</t>
  </si>
  <si>
    <t>屋外
出展エリア</t>
  </si>
  <si>
    <t>出展区分</t>
  </si>
  <si>
    <t>出展者名（※）</t>
  </si>
  <si>
    <t>NO.</t>
  </si>
  <si>
    <t>（全国地方公共団体コード順）</t>
    <phoneticPr fontId="2"/>
  </si>
  <si>
    <t>【花・緑出展（自治体）】</t>
    <phoneticPr fontId="2"/>
  </si>
  <si>
    <t>福岡市</t>
  </si>
  <si>
    <t>60</t>
  </si>
  <si>
    <t>広島市</t>
  </si>
  <si>
    <t>59</t>
  </si>
  <si>
    <t>岡山市・（公財）岡山市公園協会</t>
  </si>
  <si>
    <t>58</t>
  </si>
  <si>
    <t>57</t>
  </si>
  <si>
    <t>56</t>
  </si>
  <si>
    <t>⑤・⑫・⑯・㉗</t>
  </si>
  <si>
    <t>浜松市</t>
  </si>
  <si>
    <t>55</t>
  </si>
  <si>
    <t>静岡市</t>
  </si>
  <si>
    <t>54</t>
  </si>
  <si>
    <t>新潟市</t>
  </si>
  <si>
    <t>53</t>
  </si>
  <si>
    <t>https://www.city.sagamihara.kanagawa.jp/</t>
    <phoneticPr fontId="2"/>
  </si>
  <si>
    <t>自治体（西側）</t>
  </si>
  <si>
    <t>相模原市</t>
  </si>
  <si>
    <t>52</t>
  </si>
  <si>
    <t>川崎市</t>
  </si>
  <si>
    <t>51</t>
  </si>
  <si>
    <t>千葉市</t>
  </si>
  <si>
    <t>50</t>
  </si>
  <si>
    <t>さいたま市</t>
  </si>
  <si>
    <t>49</t>
  </si>
  <si>
    <t>仙台市</t>
  </si>
  <si>
    <t>48</t>
  </si>
  <si>
    <t>札幌市</t>
  </si>
  <si>
    <t>47</t>
  </si>
  <si>
    <t>46</t>
  </si>
  <si>
    <t>③</t>
  </si>
  <si>
    <t>鹿児島県</t>
  </si>
  <si>
    <t>45</t>
  </si>
  <si>
    <t>宮崎県</t>
  </si>
  <si>
    <t>44</t>
  </si>
  <si>
    <t>大分県</t>
  </si>
  <si>
    <t>43</t>
  </si>
  <si>
    <t>⑩</t>
  </si>
  <si>
    <t>熊本県</t>
  </si>
  <si>
    <t>42</t>
  </si>
  <si>
    <t>長崎県</t>
  </si>
  <si>
    <t>41</t>
  </si>
  <si>
    <t>40</t>
  </si>
  <si>
    <t>⑤・⑩・⑯</t>
  </si>
  <si>
    <t>福岡県</t>
  </si>
  <si>
    <t>39</t>
  </si>
  <si>
    <t>高知県</t>
  </si>
  <si>
    <t>38</t>
  </si>
  <si>
    <t>愛媛県</t>
  </si>
  <si>
    <t>37</t>
  </si>
  <si>
    <t>㉕</t>
  </si>
  <si>
    <t>香川県・高松市</t>
  </si>
  <si>
    <t>36</t>
  </si>
  <si>
    <t>①・㉗</t>
  </si>
  <si>
    <t>徳島県</t>
  </si>
  <si>
    <t>35</t>
  </si>
  <si>
    <t>山口県</t>
  </si>
  <si>
    <t>34</t>
  </si>
  <si>
    <t>33</t>
  </si>
  <si>
    <t>岡山県</t>
  </si>
  <si>
    <t>32</t>
  </si>
  <si>
    <t>公式HP　https://www.yuushien.com/</t>
  </si>
  <si>
    <t>https://www.pref.shimane.lg.jp/industry/norin/seisan/engei_shinkou/kaki/</t>
    <phoneticPr fontId="2"/>
  </si>
  <si>
    <t>⑨・⑭</t>
  </si>
  <si>
    <t>⑨島根県・島根県アジサイ研究会／
⑭島根県・日本庭園　由志園　株式会社</t>
    <phoneticPr fontId="2"/>
  </si>
  <si>
    <t>31</t>
  </si>
  <si>
    <t>30</t>
  </si>
  <si>
    <t>29</t>
  </si>
  <si>
    <t>㉓</t>
  </si>
  <si>
    <t>奈良県</t>
  </si>
  <si>
    <t>28</t>
  </si>
  <si>
    <t>27</t>
  </si>
  <si>
    <t>https://www.pref.osaka.lg.jp/o130140/ryokka/engeihaku.html</t>
    <phoneticPr fontId="2"/>
  </si>
  <si>
    <t>大阪府・大阪市・堺市</t>
  </si>
  <si>
    <t>26</t>
  </si>
  <si>
    <t>京都府・京都市</t>
  </si>
  <si>
    <t>25</t>
  </si>
  <si>
    <t>滋賀県</t>
  </si>
  <si>
    <t>24</t>
  </si>
  <si>
    <t>⑨・㉑</t>
  </si>
  <si>
    <t>23</t>
  </si>
  <si>
    <t>横浜国際園芸博覧会出展あいち実行委員会</t>
  </si>
  <si>
    <t>22</t>
  </si>
  <si>
    <t>21</t>
  </si>
  <si>
    <t>○（屋内）</t>
  </si>
  <si>
    <t>20</t>
  </si>
  <si>
    <t>19</t>
  </si>
  <si>
    <t>㉔</t>
  </si>
  <si>
    <t>18</t>
  </si>
  <si>
    <t>17</t>
  </si>
  <si>
    <t>16</t>
  </si>
  <si>
    <t>富山県国際園芸博覧会出展協議会</t>
  </si>
  <si>
    <t>15</t>
  </si>
  <si>
    <t>14</t>
  </si>
  <si>
    <t>13</t>
  </si>
  <si>
    <t>12</t>
  </si>
  <si>
    <t>⑤・㉗</t>
  </si>
  <si>
    <t>11</t>
  </si>
  <si>
    <t>10</t>
  </si>
  <si>
    <t>9</t>
  </si>
  <si>
    <t>③・⑨</t>
  </si>
  <si>
    <t>8</t>
  </si>
  <si>
    <t>https://x.com/FukushimaEngei</t>
  </si>
  <si>
    <t>https://www.instagram.com/fukushima.engei</t>
  </si>
  <si>
    <t>https://www.pref.fukushima.lg.jp/sec/36035c/fukushima-flower.html</t>
  </si>
  <si>
    <t>福島県農林水産部園芸課
公式エックス</t>
    <phoneticPr fontId="2"/>
  </si>
  <si>
    <t>福島県農林水産部園芸課
公式インスタグラム</t>
    <phoneticPr fontId="2"/>
  </si>
  <si>
    <t>福島県HP農林水産部園芸課
「福島県の花きに関するページ」</t>
    <phoneticPr fontId="2"/>
  </si>
  <si>
    <t>⑯・㉗</t>
  </si>
  <si>
    <t>福島県</t>
  </si>
  <si>
    <t>7</t>
  </si>
  <si>
    <t>山形県</t>
  </si>
  <si>
    <t>6</t>
  </si>
  <si>
    <t>㉗</t>
  </si>
  <si>
    <t>秋田県国際園芸博覧会出展協議会（仮称）</t>
  </si>
  <si>
    <t>5</t>
  </si>
  <si>
    <t>https://www.hanamidori-miyagi.com/</t>
  </si>
  <si>
    <t>宮城県・宮城県花と緑普及促進協議会</t>
  </si>
  <si>
    <t>4</t>
  </si>
  <si>
    <t>岩手県・いわて花と緑の普及協議会</t>
  </si>
  <si>
    <t>3</t>
  </si>
  <si>
    <t>青森県</t>
  </si>
  <si>
    <t>2</t>
  </si>
  <si>
    <t>北海道・（一社）北海道造園緑化建設業協会・（一社）日本造園建設業協会　北海道総支部</t>
  </si>
  <si>
    <t>1</t>
  </si>
  <si>
    <t>https://kirigaya.jp/</t>
  </si>
  <si>
    <t>https://wakuwakuplant.com/</t>
  </si>
  <si>
    <t>（特設ウェブサイトを準備中）</t>
    <phoneticPr fontId="2"/>
  </si>
  <si>
    <t>神奈川県逗子市</t>
  </si>
  <si>
    <t>ワクワクプラント株式会社・株式会社　キリガヤ</t>
  </si>
  <si>
    <t>309</t>
  </si>
  <si>
    <t>所在地</t>
  </si>
  <si>
    <t>共同出展</t>
  </si>
  <si>
    <t>鹿児島県鹿児島市</t>
  </si>
  <si>
    <t>308</t>
  </si>
  <si>
    <t>東京都稲城市</t>
  </si>
  <si>
    <t>307</t>
  </si>
  <si>
    <t>神奈川県川崎市</t>
  </si>
  <si>
    <t>306</t>
  </si>
  <si>
    <t>京都府京都市</t>
  </si>
  <si>
    <t>305</t>
  </si>
  <si>
    <t>大阪府茨木市</t>
  </si>
  <si>
    <t>304</t>
  </si>
  <si>
    <t>㉒</t>
  </si>
  <si>
    <t>神奈川県横浜市</t>
  </si>
  <si>
    <t>303</t>
  </si>
  <si>
    <t>大分県大分市</t>
  </si>
  <si>
    <t>302</t>
  </si>
  <si>
    <t>301</t>
  </si>
  <si>
    <t>東京都中央区</t>
  </si>
  <si>
    <t>300</t>
  </si>
  <si>
    <t>299</t>
  </si>
  <si>
    <t>298</t>
  </si>
  <si>
    <t>https://www.instagram.com/yokohama_barakai</t>
    <phoneticPr fontId="2"/>
  </si>
  <si>
    <t>https://yokohama-barakai.net/</t>
    <phoneticPr fontId="2"/>
  </si>
  <si>
    <t>⑦</t>
  </si>
  <si>
    <t>297</t>
  </si>
  <si>
    <t>296</t>
  </si>
  <si>
    <t>295</t>
  </si>
  <si>
    <t>294</t>
  </si>
  <si>
    <t>https://www.yokohama-cu.ac.jp/academics/science/index.html</t>
  </si>
  <si>
    <t>https://www.yokohama-cu.ac.jp/kihara/</t>
  </si>
  <si>
    <t>公立大学法人　横浜市立大学　木原生物学研究所・理学部</t>
  </si>
  <si>
    <t>293</t>
  </si>
  <si>
    <t>⑳</t>
  </si>
  <si>
    <t>292</t>
  </si>
  <si>
    <t>291</t>
  </si>
  <si>
    <t>290</t>
  </si>
  <si>
    <t>289</t>
  </si>
  <si>
    <t>⑤</t>
  </si>
  <si>
    <t>288</t>
  </si>
  <si>
    <t>⑮・⑱</t>
  </si>
  <si>
    <t>287</t>
  </si>
  <si>
    <t>286</t>
  </si>
  <si>
    <t>285</t>
  </si>
  <si>
    <t>北海道札幌市</t>
  </si>
  <si>
    <t>284</t>
  </si>
  <si>
    <t>神奈川県鎌倉市</t>
  </si>
  <si>
    <t>283</t>
  </si>
  <si>
    <t>埼玉県深谷市</t>
  </si>
  <si>
    <t>282</t>
  </si>
  <si>
    <t>愛知県常滑市</t>
  </si>
  <si>
    <t>281</t>
  </si>
  <si>
    <t>東京都調布市</t>
  </si>
  <si>
    <t>280</t>
  </si>
  <si>
    <t>⑤・㉒</t>
  </si>
  <si>
    <t>279</t>
  </si>
  <si>
    <t>東京都世田谷区</t>
  </si>
  <si>
    <t>278</t>
  </si>
  <si>
    <t>東京都渋谷区</t>
  </si>
  <si>
    <t>277</t>
  </si>
  <si>
    <t>栃木県足利市</t>
  </si>
  <si>
    <t>276</t>
  </si>
  <si>
    <t>275</t>
  </si>
  <si>
    <t>東京都清瀬市</t>
  </si>
  <si>
    <t>274</t>
  </si>
  <si>
    <t>273</t>
  </si>
  <si>
    <t>東京都新宿区</t>
  </si>
  <si>
    <t>未来を拓く！暮らしのデザイン研究会＆グリーンアドバイザー東京有志</t>
  </si>
  <si>
    <t>272</t>
  </si>
  <si>
    <t>山梨県北杜市</t>
  </si>
  <si>
    <t>271</t>
  </si>
  <si>
    <t>270</t>
  </si>
  <si>
    <t>静岡県浜松市</t>
  </si>
  <si>
    <t>269</t>
  </si>
  <si>
    <t>①・⑤・㉗</t>
  </si>
  <si>
    <t>268</t>
  </si>
  <si>
    <t>神奈川県愛甲郡愛川町</t>
  </si>
  <si>
    <t>267</t>
  </si>
  <si>
    <t>MAFD AMINO（生花デザイナーズ団体）</t>
  </si>
  <si>
    <t>266</t>
  </si>
  <si>
    <t>265</t>
  </si>
  <si>
    <t>大阪府東大阪市</t>
  </si>
  <si>
    <t>264</t>
  </si>
  <si>
    <t>263</t>
  </si>
  <si>
    <t>262</t>
  </si>
  <si>
    <t>⑪</t>
  </si>
  <si>
    <t>東京都品川区</t>
  </si>
  <si>
    <t>261</t>
  </si>
  <si>
    <t>愛媛県宇和島市</t>
  </si>
  <si>
    <t>ベルグアースグループ</t>
  </si>
  <si>
    <t>260</t>
  </si>
  <si>
    <t>インド</t>
  </si>
  <si>
    <t>HERITAGE ART HOUSE</t>
  </si>
  <si>
    <t>259</t>
  </si>
  <si>
    <t>静岡県熱海市</t>
  </si>
  <si>
    <t>258</t>
  </si>
  <si>
    <t>東京都港区</t>
  </si>
  <si>
    <t>257</t>
  </si>
  <si>
    <t>千葉県松戸市</t>
  </si>
  <si>
    <t>256</t>
  </si>
  <si>
    <t>255</t>
  </si>
  <si>
    <t>254</t>
  </si>
  <si>
    <t>253</t>
  </si>
  <si>
    <t>神奈川県平塚市</t>
  </si>
  <si>
    <t>252</t>
  </si>
  <si>
    <t>251</t>
  </si>
  <si>
    <t>愛知県豊橋市</t>
  </si>
  <si>
    <t>250</t>
  </si>
  <si>
    <t>https://r.goope.jp/ranunculus/</t>
  </si>
  <si>
    <t>https://atelierjasmine.jp</t>
  </si>
  <si>
    <t>249</t>
  </si>
  <si>
    <t>https://www.instagram.com/fumakilla_jp/</t>
  </si>
  <si>
    <t>https://fumakilla.jp/kadanlife/</t>
  </si>
  <si>
    <t>東京都千代田区</t>
  </si>
  <si>
    <t>248</t>
  </si>
  <si>
    <t>247</t>
  </si>
  <si>
    <t>246</t>
  </si>
  <si>
    <t>愛知県岡崎市</t>
  </si>
  <si>
    <t>245</t>
  </si>
  <si>
    <t>244</t>
  </si>
  <si>
    <t>243</t>
  </si>
  <si>
    <t>https://jtch.jp/</t>
  </si>
  <si>
    <t>神奈川県足柄下郡湯河原町</t>
  </si>
  <si>
    <t>242</t>
  </si>
  <si>
    <t>https://www.instagram.com/hiro_tamura315/</t>
  </si>
  <si>
    <t>https://hiro.london/</t>
  </si>
  <si>
    <t>和歌山県岩出市</t>
  </si>
  <si>
    <t>241</t>
  </si>
  <si>
    <t>240</t>
  </si>
  <si>
    <t>⑱</t>
  </si>
  <si>
    <t>239</t>
  </si>
  <si>
    <t>千葉県印西市</t>
  </si>
  <si>
    <t>238</t>
  </si>
  <si>
    <t>237</t>
  </si>
  <si>
    <t>236</t>
  </si>
  <si>
    <t>大阪府大阪市</t>
  </si>
  <si>
    <t>235</t>
  </si>
  <si>
    <t>東京都町田市</t>
  </si>
  <si>
    <t>234</t>
  </si>
  <si>
    <t>https://homeuse-hana.jp/</t>
  </si>
  <si>
    <t>https://weekendflower.jp/</t>
  </si>
  <si>
    <t>233</t>
  </si>
  <si>
    <t>232</t>
  </si>
  <si>
    <t>https://felicite19.exblog.jp</t>
    <phoneticPr fontId="2"/>
  </si>
  <si>
    <t>広島県廿日市市</t>
  </si>
  <si>
    <t>231</t>
  </si>
  <si>
    <t>https://www.swallowtailgarden.net/</t>
  </si>
  <si>
    <t>230</t>
  </si>
  <si>
    <t>⑰</t>
  </si>
  <si>
    <t>東京都大田区</t>
  </si>
  <si>
    <t>229</t>
  </si>
  <si>
    <t>228</t>
  </si>
  <si>
    <t>東京都杉並区</t>
  </si>
  <si>
    <t>227</t>
  </si>
  <si>
    <t>https://www.instagram.com/provenwinners_japan/</t>
    <phoneticPr fontId="2"/>
  </si>
  <si>
    <t>https://hakusan1.co.jp/</t>
    <phoneticPr fontId="2"/>
  </si>
  <si>
    <t>愛知県日進市</t>
  </si>
  <si>
    <t>226</t>
  </si>
  <si>
    <t>225</t>
  </si>
  <si>
    <t>224</t>
  </si>
  <si>
    <t>223</t>
  </si>
  <si>
    <t>栃木県宇都宮市</t>
  </si>
  <si>
    <t>222</t>
  </si>
  <si>
    <t>香川県木田郡三木町</t>
  </si>
  <si>
    <t>221</t>
  </si>
  <si>
    <t>220</t>
  </si>
  <si>
    <t>神奈川県藤沢市</t>
  </si>
  <si>
    <t>219</t>
  </si>
  <si>
    <t>神奈川県海老名市</t>
  </si>
  <si>
    <t>218</t>
  </si>
  <si>
    <t>217</t>
  </si>
  <si>
    <t>香川県高松市</t>
  </si>
  <si>
    <t>NIWA・IKU</t>
  </si>
  <si>
    <t>216</t>
  </si>
  <si>
    <t>日本レミコ押し花学院　国際プレスドフラワーデザイナー協会</t>
  </si>
  <si>
    <t>215</t>
  </si>
  <si>
    <t>東京都文京区</t>
  </si>
  <si>
    <t>214</t>
  </si>
  <si>
    <t>213</t>
  </si>
  <si>
    <t>212</t>
  </si>
  <si>
    <t>211</t>
  </si>
  <si>
    <t>210</t>
  </si>
  <si>
    <t>209</t>
  </si>
  <si>
    <t>https://naturock.co.jp</t>
    <phoneticPr fontId="2"/>
  </si>
  <si>
    <t>208</t>
  </si>
  <si>
    <t>https://www.nihon-u.ac.jp/</t>
  </si>
  <si>
    <t>207</t>
  </si>
  <si>
    <t>206</t>
  </si>
  <si>
    <t>https://www.instagram.com/zouen_dezakon/</t>
    <phoneticPr fontId="2"/>
  </si>
  <si>
    <t>https://www.jalc.or.jp</t>
    <phoneticPr fontId="2"/>
  </si>
  <si>
    <t>205</t>
  </si>
  <si>
    <t>大阪府豊中市</t>
  </si>
  <si>
    <t>日本造園組合連合会大阪府支部</t>
  </si>
  <si>
    <t>204</t>
  </si>
  <si>
    <t>203</t>
  </si>
  <si>
    <t>神奈川県足柄上郡中井町</t>
  </si>
  <si>
    <t>202</t>
  </si>
  <si>
    <t>⑫・㉓</t>
  </si>
  <si>
    <t>神奈川県秦野市</t>
  </si>
  <si>
    <t>一般社団法人　日本樹木医会神奈川県支部</t>
  </si>
  <si>
    <t>201</t>
  </si>
  <si>
    <t>200</t>
  </si>
  <si>
    <t>東京都台東区</t>
  </si>
  <si>
    <t>199</t>
  </si>
  <si>
    <t>https://www.instagram.com/moani.special_life/</t>
    <phoneticPr fontId="2"/>
  </si>
  <si>
    <t>https://www.sustainable-flower.com/</t>
    <phoneticPr fontId="2"/>
  </si>
  <si>
    <t>神奈川県茅ヶ崎市</t>
  </si>
  <si>
    <t>198</t>
  </si>
  <si>
    <t>197</t>
  </si>
  <si>
    <t>196</t>
  </si>
  <si>
    <t>195</t>
  </si>
  <si>
    <t>①・③・⑨・⑩・㉓</t>
  </si>
  <si>
    <t>194</t>
  </si>
  <si>
    <t>日本ガーデンデザイン専門学校</t>
  </si>
  <si>
    <t>193</t>
  </si>
  <si>
    <t>192</t>
  </si>
  <si>
    <t>191</t>
  </si>
  <si>
    <t>190</t>
  </si>
  <si>
    <t>東京都豊島区</t>
  </si>
  <si>
    <t>189</t>
  </si>
  <si>
    <t>⑥</t>
  </si>
  <si>
    <t>188</t>
  </si>
  <si>
    <t>https://jra.jp/</t>
    <phoneticPr fontId="2"/>
  </si>
  <si>
    <t>187</t>
  </si>
  <si>
    <t>186</t>
  </si>
  <si>
    <t>宮城県仙台市</t>
  </si>
  <si>
    <t>2027年国際園芸博　東北六県ガーデンプロジェクト</t>
  </si>
  <si>
    <t>185</t>
  </si>
  <si>
    <t>長野県諏訪市</t>
  </si>
  <si>
    <t>184</t>
  </si>
  <si>
    <t>183</t>
  </si>
  <si>
    <t>千葉県成田市</t>
  </si>
  <si>
    <t>182</t>
  </si>
  <si>
    <t>181</t>
  </si>
  <si>
    <t>180</t>
  </si>
  <si>
    <t>なか区民クラブ</t>
  </si>
  <si>
    <t>179</t>
  </si>
  <si>
    <t>滋賀県長浜市</t>
  </si>
  <si>
    <t>178</t>
  </si>
  <si>
    <t>177</t>
  </si>
  <si>
    <t>京都府城陽市</t>
  </si>
  <si>
    <t>176</t>
  </si>
  <si>
    <t>175</t>
  </si>
  <si>
    <t>174</t>
  </si>
  <si>
    <t>173</t>
  </si>
  <si>
    <t>東光園緑化株式会社・株式会社　スタジオテラ</t>
  </si>
  <si>
    <t>172</t>
  </si>
  <si>
    <t>東京都八王子市</t>
  </si>
  <si>
    <t>171</t>
  </si>
  <si>
    <t>170</t>
  </si>
  <si>
    <t>https://www.e-tokyodo.com/</t>
    <phoneticPr fontId="2"/>
  </si>
  <si>
    <t>169</t>
  </si>
  <si>
    <t>https://www.pinterest.jp/theseasonpinterest/</t>
  </si>
  <si>
    <t>東京セキスイファミエス株式会社　ザ・シーズン営業部</t>
  </si>
  <si>
    <t>168</t>
  </si>
  <si>
    <t>岐阜県関市</t>
  </si>
  <si>
    <t>167</t>
  </si>
  <si>
    <t>愛知県名古屋市</t>
  </si>
  <si>
    <t>166</t>
  </si>
  <si>
    <t>165</t>
  </si>
  <si>
    <t>愛知県豊田市</t>
  </si>
  <si>
    <t>164</t>
  </si>
  <si>
    <t>163</t>
  </si>
  <si>
    <t>坪庭展合同組合　</t>
  </si>
  <si>
    <t>162</t>
  </si>
  <si>
    <t>長生会＆狛江市菊花会</t>
  </si>
  <si>
    <t>161</t>
  </si>
  <si>
    <t>千葉県千葉市</t>
  </si>
  <si>
    <t>160</t>
  </si>
  <si>
    <t>TEAM OSAKA</t>
  </si>
  <si>
    <t>159</t>
  </si>
  <si>
    <t>https://www.instagram.com/unscape_design</t>
    <phoneticPr fontId="2"/>
  </si>
  <si>
    <t>https://unscape.tokyo</t>
    <phoneticPr fontId="2"/>
  </si>
  <si>
    <t>(株)UNSCAPE</t>
  </si>
  <si>
    <t>http://www.aqua-forest.jp/</t>
    <phoneticPr fontId="2"/>
  </si>
  <si>
    <t>アクアフォレスト</t>
  </si>
  <si>
    <t>https://www.instagram.com/andobyouho</t>
    <phoneticPr fontId="2"/>
  </si>
  <si>
    <t>https://ando-byouho.jp</t>
    <phoneticPr fontId="2"/>
  </si>
  <si>
    <t>安藤苗圃</t>
  </si>
  <si>
    <t>https://www.chikai-p.com</t>
    <phoneticPr fontId="2"/>
  </si>
  <si>
    <t>(株)誓プランニング</t>
  </si>
  <si>
    <t>https://tanoizouen.co.jp</t>
    <phoneticPr fontId="2"/>
  </si>
  <si>
    <t>田野井造園(株)</t>
    <phoneticPr fontId="2"/>
  </si>
  <si>
    <t>http://kitamura-en.com/</t>
    <phoneticPr fontId="2"/>
  </si>
  <si>
    <t>(株)きたむら園</t>
    <phoneticPr fontId="2"/>
  </si>
  <si>
    <t>https://www.instagram.com/planted.jp</t>
    <phoneticPr fontId="2"/>
  </si>
  <si>
    <t>https://planted.instatry.online</t>
    <phoneticPr fontId="2"/>
  </si>
  <si>
    <t>PLANTED</t>
  </si>
  <si>
    <t>https://www.instagram.com/uekazuzouen</t>
    <phoneticPr fontId="2"/>
  </si>
  <si>
    <t>植和造園</t>
    <phoneticPr fontId="2"/>
  </si>
  <si>
    <t>https://www.instagram.com/green_calm_house</t>
    <phoneticPr fontId="2"/>
  </si>
  <si>
    <t>https://www.pemupelu.com</t>
    <phoneticPr fontId="2"/>
  </si>
  <si>
    <t>GREEN CALM HOUSE</t>
  </si>
  <si>
    <t>https://www.instagram.com/kaizuka___2318</t>
    <phoneticPr fontId="2"/>
  </si>
  <si>
    <t>https://www.kaizukazouen.com</t>
    <phoneticPr fontId="2"/>
  </si>
  <si>
    <t>（株)貝塚造園</t>
    <phoneticPr fontId="2"/>
  </si>
  <si>
    <t>TEAM EARTHLINGS　</t>
  </si>
  <si>
    <t>158</t>
  </si>
  <si>
    <t>157</t>
  </si>
  <si>
    <t>https://www.tamagawa.ac.jp/info/mokurin/</t>
  </si>
  <si>
    <t>https://www.tamagawa.jp/university/</t>
  </si>
  <si>
    <t>https://www.tamagawa.jp/</t>
    <phoneticPr fontId="2"/>
  </si>
  <si>
    <t>156</t>
  </si>
  <si>
    <t>食べるバラ農園　</t>
  </si>
  <si>
    <t>155</t>
  </si>
  <si>
    <t>https://succulentsstylingassociation.com/</t>
  </si>
  <si>
    <t>154</t>
  </si>
  <si>
    <t>153</t>
  </si>
  <si>
    <t>愛知県小牧市</t>
  </si>
  <si>
    <t>152</t>
  </si>
  <si>
    <t>151</t>
  </si>
  <si>
    <t>DAKTEN</t>
  </si>
  <si>
    <t>150</t>
  </si>
  <si>
    <t>千葉県柏市</t>
  </si>
  <si>
    <t>株式会社　髙山煉瓦建築デザイン/YKK AP LANDSCAPE株式会社/株式会社ANDO　Imagineering Group</t>
  </si>
  <si>
    <t>149</t>
  </si>
  <si>
    <t>高梨庭園　谷山庭苑</t>
  </si>
  <si>
    <t>148</t>
  </si>
  <si>
    <t>和歌山県海南市</t>
  </si>
  <si>
    <t>147</t>
  </si>
  <si>
    <t>146</t>
  </si>
  <si>
    <t>https://taisanen.co.jp/</t>
    <phoneticPr fontId="2"/>
  </si>
  <si>
    <t>株式会社　泰山園・北沢建設株式会社</t>
  </si>
  <si>
    <t>145</t>
  </si>
  <si>
    <t>静岡県袋井市</t>
  </si>
  <si>
    <t>144</t>
  </si>
  <si>
    <t>https://www.sompo-hd.com/</t>
  </si>
  <si>
    <t>公益財団法人　ＳＯＭＰＯ環境財団／ＳＯＭＰＯホールディングス株式会社</t>
  </si>
  <si>
    <t>143</t>
  </si>
  <si>
    <t>142</t>
  </si>
  <si>
    <t>141</t>
  </si>
  <si>
    <t>140</t>
  </si>
  <si>
    <t>139</t>
  </si>
  <si>
    <t>宣法未生流</t>
  </si>
  <si>
    <t>138</t>
  </si>
  <si>
    <t>福井県福井市</t>
  </si>
  <si>
    <t>137</t>
  </si>
  <si>
    <t>136</t>
  </si>
  <si>
    <t>135</t>
  </si>
  <si>
    <t>大阪府枚方市</t>
  </si>
  <si>
    <t>学校法人　常翔学園　摂南大学</t>
  </si>
  <si>
    <t>134</t>
  </si>
  <si>
    <t>133</t>
  </si>
  <si>
    <t>静岡県伊豆の国市</t>
  </si>
  <si>
    <t>132</t>
  </si>
  <si>
    <t>東京都中野区</t>
  </si>
  <si>
    <t>131</t>
  </si>
  <si>
    <t>130</t>
  </si>
  <si>
    <t>Stone Puraniq（ストーン・プラニク）×株式会社　おしゃ楽</t>
  </si>
  <si>
    <t>129</t>
  </si>
  <si>
    <t>128</t>
  </si>
  <si>
    <t>127</t>
  </si>
  <si>
    <t>https://www.instagram.com/seedpaper_garden/</t>
    <phoneticPr fontId="2"/>
  </si>
  <si>
    <t>https://seedpaper.jp/</t>
    <phoneticPr fontId="2"/>
  </si>
  <si>
    <t>126</t>
  </si>
  <si>
    <t>https://shinmatsudo-zouen.com/</t>
    <phoneticPr fontId="2"/>
  </si>
  <si>
    <t>③・㉕</t>
  </si>
  <si>
    <t>株式会社　新松戸造園　二十世紀梨里帰りプロジェクト</t>
  </si>
  <si>
    <t>125</t>
  </si>
  <si>
    <t>スペイン</t>
  </si>
  <si>
    <t>John Eduardo Nieto</t>
  </si>
  <si>
    <t>124</t>
  </si>
  <si>
    <t>123</t>
  </si>
  <si>
    <t>https://www.kaizukazouen.com/</t>
  </si>
  <si>
    <t>株式会社　春峰園・株式会社　貝塚造園</t>
  </si>
  <si>
    <t>122</t>
  </si>
  <si>
    <t>121</t>
  </si>
  <si>
    <t>埼玉県鴻巣市</t>
  </si>
  <si>
    <t>120</t>
  </si>
  <si>
    <t>https://www.instagram.com/café.greenfinger</t>
    <phoneticPr fontId="2"/>
  </si>
  <si>
    <t>https://www.greenfinger.jp/</t>
    <phoneticPr fontId="2"/>
  </si>
  <si>
    <t>埼玉県鶴ヶ島市</t>
  </si>
  <si>
    <t>119</t>
  </si>
  <si>
    <t>118</t>
  </si>
  <si>
    <t>117</t>
  </si>
  <si>
    <t>116</t>
  </si>
  <si>
    <t>https://rkgallerystudio.crayonsite.info</t>
  </si>
  <si>
    <t>⑮・⑱・㉑</t>
  </si>
  <si>
    <t>東京都練馬区</t>
  </si>
  <si>
    <t>四季彩庵×花の絵美術館　</t>
  </si>
  <si>
    <t>115</t>
  </si>
  <si>
    <t>https://rootplus.jp</t>
  </si>
  <si>
    <t>韓国</t>
  </si>
  <si>
    <t>GS KOREA &amp; 星和グリーン株式会社</t>
  </si>
  <si>
    <t>114</t>
  </si>
  <si>
    <t>113</t>
  </si>
  <si>
    <t>https://www.hanatown.net/?grid=relational_03</t>
  </si>
  <si>
    <t>https://www.i879.com/</t>
  </si>
  <si>
    <t>④</t>
  </si>
  <si>
    <t>一般社団法人　JFTD花キューピット</t>
  </si>
  <si>
    <t>112</t>
  </si>
  <si>
    <t>JA足利花き部会</t>
  </si>
  <si>
    <t>111</t>
  </si>
  <si>
    <t>https://jej-astage.co.jp/</t>
    <phoneticPr fontId="2"/>
  </si>
  <si>
    <t>⑳・㉗</t>
  </si>
  <si>
    <t>新潟県三条市</t>
  </si>
  <si>
    <t>110</t>
  </si>
  <si>
    <t>https://ranmanen.ocnk.net/</t>
  </si>
  <si>
    <t>シード園芸／蘭万園</t>
  </si>
  <si>
    <t>109</t>
  </si>
  <si>
    <t>108</t>
  </si>
  <si>
    <t>https://www.suntory.co.jp/flower/moondust/</t>
  </si>
  <si>
    <t>107</t>
  </si>
  <si>
    <t>神奈川県座間市</t>
  </si>
  <si>
    <t>106</t>
  </si>
  <si>
    <t>愛知県犬山市</t>
  </si>
  <si>
    <t>105</t>
  </si>
  <si>
    <t>新潟県新潟市</t>
  </si>
  <si>
    <t>104</t>
  </si>
  <si>
    <t>群馬県邑楽郡明和町</t>
  </si>
  <si>
    <t>103</t>
  </si>
  <si>
    <t>102</t>
  </si>
  <si>
    <t>101</t>
  </si>
  <si>
    <t>⑧・⑱</t>
  </si>
  <si>
    <t>100</t>
  </si>
  <si>
    <t>㉖</t>
  </si>
  <si>
    <t>99</t>
  </si>
  <si>
    <t>東京都目黒区</t>
  </si>
  <si>
    <t>98</t>
  </si>
  <si>
    <t>97</t>
  </si>
  <si>
    <t>96</t>
  </si>
  <si>
    <t>95</t>
  </si>
  <si>
    <t>94</t>
  </si>
  <si>
    <t>苔むすび共同プロジェクト</t>
  </si>
  <si>
    <t>93</t>
  </si>
  <si>
    <t>新潟県長岡市</t>
  </si>
  <si>
    <t>92</t>
  </si>
  <si>
    <t>91</t>
  </si>
  <si>
    <t>90</t>
  </si>
  <si>
    <t>89</t>
  </si>
  <si>
    <t>88</t>
  </si>
  <si>
    <t>87</t>
  </si>
  <si>
    <t>86</t>
  </si>
  <si>
    <t>https://www.keiseirose.co.jp/</t>
    <phoneticPr fontId="2"/>
  </si>
  <si>
    <t>千葉県八千代市</t>
  </si>
  <si>
    <t>京成バラ園芸株式会社</t>
  </si>
  <si>
    <t>85</t>
  </si>
  <si>
    <t>兵庫県尼崎市</t>
  </si>
  <si>
    <t>84</t>
  </si>
  <si>
    <t>茨城県笠間市</t>
  </si>
  <si>
    <t>83</t>
  </si>
  <si>
    <t>大阪府河内長野市</t>
  </si>
  <si>
    <t>82</t>
  </si>
  <si>
    <t>神奈川県厚木市</t>
  </si>
  <si>
    <t>81</t>
  </si>
  <si>
    <t>https://green-farm.co.jp/</t>
    <phoneticPr fontId="2"/>
  </si>
  <si>
    <t>80</t>
  </si>
  <si>
    <t>大阪府吹田市</t>
  </si>
  <si>
    <t>79</t>
  </si>
  <si>
    <t>⑤・㉗-2</t>
  </si>
  <si>
    <t>GREEN×EXPO 2027　日本盆栽・水石展</t>
  </si>
  <si>
    <t>78</t>
  </si>
  <si>
    <t>千葉県浦安市</t>
  </si>
  <si>
    <t>77</t>
  </si>
  <si>
    <t>https://latair.jp/</t>
  </si>
  <si>
    <t>https://class-earth.com/</t>
  </si>
  <si>
    <t>76</t>
  </si>
  <si>
    <t>75</t>
  </si>
  <si>
    <t>https://qff.jp/</t>
    <phoneticPr fontId="2"/>
  </si>
  <si>
    <t>茨城県水戸市</t>
  </si>
  <si>
    <t>74</t>
  </si>
  <si>
    <t>KINCHO園芸株式会社</t>
  </si>
  <si>
    <t>73</t>
  </si>
  <si>
    <t>72</t>
  </si>
  <si>
    <t>71</t>
  </si>
  <si>
    <t>岐阜県岐阜市</t>
  </si>
  <si>
    <t>70</t>
  </si>
  <si>
    <t>https://www.instagram.com/kiolien.co.jp</t>
    <phoneticPr fontId="2"/>
  </si>
  <si>
    <t>https://www.kiolien.com/</t>
    <phoneticPr fontId="2"/>
  </si>
  <si>
    <t>https://www.instagram.com/okuda.labo_tais</t>
  </si>
  <si>
    <t>静岡県富士市</t>
  </si>
  <si>
    <t>カレンフジ株式会社（おにわさん）</t>
  </si>
  <si>
    <t>https://kanagawazoen.or.jp/</t>
    <phoneticPr fontId="2"/>
  </si>
  <si>
    <t>①-2</t>
  </si>
  <si>
    <t>https://hs-kashiwagi.ed.jp/</t>
  </si>
  <si>
    <t>神奈川県大和市</t>
  </si>
  <si>
    <t>https://www.cainz.com/</t>
  </si>
  <si>
    <t>https://www.cainz.co.jp/</t>
    <phoneticPr fontId="2"/>
  </si>
  <si>
    <t>埼玉県本庄市</t>
  </si>
  <si>
    <t>https://www.npogarden.com/</t>
    <phoneticPr fontId="2"/>
  </si>
  <si>
    <t>一般社団法人　屋内緑化推進協議会</t>
  </si>
  <si>
    <t>https://churaumi.okinawa/</t>
    <phoneticPr fontId="2"/>
  </si>
  <si>
    <t>沖縄県国頭郡本部町</t>
  </si>
  <si>
    <t>沖縄美ら海水族館（一般財団法人　沖縄美ら島財団）</t>
  </si>
  <si>
    <t>https://verdeweb.jp</t>
  </si>
  <si>
    <t>https://www.instagram.com/fumakilla_kadan_jp?igsh=MXg0cWR2eW1ybmxlbw==</t>
    <phoneticPr fontId="2"/>
  </si>
  <si>
    <t>https://fs-bloom.co.jp/</t>
    <phoneticPr fontId="2"/>
  </si>
  <si>
    <t>佐賀県佐賀市</t>
  </si>
  <si>
    <t>岐阜県山県市</t>
  </si>
  <si>
    <t>⑳・㉓</t>
  </si>
  <si>
    <t>鳥取県鳥取市</t>
  </si>
  <si>
    <t>福岡県久留米市</t>
  </si>
  <si>
    <t>内山緑地建設株式会社・東京農業大学／内山緑地建設株式会社・東京都市大学　</t>
  </si>
  <si>
    <t>埼玉県さいたま市</t>
  </si>
  <si>
    <t>VERDE（ヴェルデ）</t>
  </si>
  <si>
    <t>https://www.instagram.com/dai.nakaji/</t>
  </si>
  <si>
    <t>https://tokyobonsai.jp/</t>
  </si>
  <si>
    <t>WOOTANG／中島大輔</t>
  </si>
  <si>
    <t>株式会社　岩崎造園</t>
  </si>
  <si>
    <t>岐阜県大垣市</t>
  </si>
  <si>
    <t>広島県府中市</t>
  </si>
  <si>
    <t>愛知県瀬戸市</t>
  </si>
  <si>
    <t>②・⑱</t>
  </si>
  <si>
    <t>石勝エクステリア（東急不動産グループ）</t>
  </si>
  <si>
    <t>https://www.sobiryu.jp/</t>
  </si>
  <si>
    <t>東京都東久留米市</t>
  </si>
  <si>
    <t>特定非営利活動法人　いけばな文化振興普及協會　いけはなｗｏｒｋｓ</t>
  </si>
  <si>
    <t>東京都国分寺市</t>
  </si>
  <si>
    <t>岐阜県羽島市</t>
  </si>
  <si>
    <t>⑮・⑳・㉑・㉕</t>
  </si>
  <si>
    <t>東京都武蔵野市</t>
  </si>
  <si>
    <t>有限会社　アミノ　</t>
  </si>
  <si>
    <t>https://www.akatsuka.shop/</t>
  </si>
  <si>
    <t>③・⑱</t>
  </si>
  <si>
    <t>三重県津市</t>
  </si>
  <si>
    <t>https://fengming.jp/</t>
    <phoneticPr fontId="2"/>
  </si>
  <si>
    <t>愛知県豊明市</t>
  </si>
  <si>
    <t>愛知豊明花き流通協同組合</t>
  </si>
  <si>
    <t>【花・緑出展（企業・団体・個人）】計311件　注：一部非公表あり</t>
    <phoneticPr fontId="2"/>
  </si>
  <si>
    <t>ZOEN</t>
    <phoneticPr fontId="2"/>
  </si>
  <si>
    <t>尾張でお庭展</t>
    <phoneticPr fontId="2"/>
  </si>
  <si>
    <t>https://www.facebook.com/share/1829TJsDjk/</t>
    <phoneticPr fontId="2"/>
  </si>
  <si>
    <t>https://www.instagram.com/zoen.green_project?igsh=Z3hoY2k1bnNhYnV</t>
    <phoneticPr fontId="2"/>
  </si>
  <si>
    <t>https://www.instagram.com/tenku_no.tsuboniwa?igsh=eGQ4eXRlbHdpN3Ax&amp;utm_source=qr</t>
    <phoneticPr fontId="2"/>
  </si>
  <si>
    <t>天空の坪庭</t>
    <rPh sb="0" eb="2">
      <t>テンクウ</t>
    </rPh>
    <rPh sb="3" eb="5">
      <t>ツボニワ</t>
    </rPh>
    <phoneticPr fontId="2"/>
  </si>
  <si>
    <t>https://www.instagram.com/niwaten.gokoku_hyogo?igsh=MXZ1dDAxd3FrNzdyaA%3D%3D&amp;utm_source=qr</t>
    <phoneticPr fontId="2"/>
  </si>
  <si>
    <t>庭展伍國</t>
    <phoneticPr fontId="2"/>
  </si>
  <si>
    <t>https://www.instagram.com/naniwanotsuboniwaten?igsh=ZDQydGF4YnBpNjdn&amp;utm_source=qr</t>
    <phoneticPr fontId="2"/>
  </si>
  <si>
    <t>なにわの坪庭展</t>
    <phoneticPr fontId="2"/>
  </si>
  <si>
    <t>https://www.instagram.com/niwaten_nara?igsh=cmtycnUydHJzMDg1&amp;utm_source=qr</t>
    <phoneticPr fontId="2"/>
  </si>
  <si>
    <t>庭展NARA</t>
    <phoneticPr fontId="2"/>
  </si>
  <si>
    <t>⑨・㉗</t>
    <phoneticPr fontId="2"/>
  </si>
  <si>
    <t>農・食／美容・健康</t>
  </si>
  <si>
    <t>農・食／美容・健康</t>
    <phoneticPr fontId="2"/>
  </si>
  <si>
    <t>世界の庭</t>
  </si>
  <si>
    <t>世界の庭</t>
    <phoneticPr fontId="2"/>
  </si>
  <si>
    <t>学び・遊び</t>
  </si>
  <si>
    <t>学び・遊び</t>
    <phoneticPr fontId="2"/>
  </si>
  <si>
    <t>暮らし</t>
  </si>
  <si>
    <t>暮らし</t>
    <phoneticPr fontId="2"/>
  </si>
  <si>
    <t>世界の庭／
農・食／美容・健康</t>
  </si>
  <si>
    <t>伝統・歴史②</t>
  </si>
  <si>
    <t>伝統・歴史①</t>
  </si>
  <si>
    <t>世界の庭</t>
    <phoneticPr fontId="2"/>
  </si>
  <si>
    <t>学び・遊び</t>
    <phoneticPr fontId="2"/>
  </si>
  <si>
    <t>暮らし</t>
    <phoneticPr fontId="2"/>
  </si>
  <si>
    <t>伝統・歴史③</t>
  </si>
  <si>
    <t>《参考》　屋内出展（短期間）の出展週について</t>
    <phoneticPr fontId="2"/>
  </si>
  <si>
    <t>川口市（埼玉県）</t>
  </si>
  <si>
    <t>川口市（埼玉県）</t>
    <phoneticPr fontId="2"/>
  </si>
  <si>
    <t>①-1</t>
  </si>
  <si>
    <t>①-1</t>
    <phoneticPr fontId="2"/>
  </si>
  <si>
    <t>川口市（埼玉県）</t>
    <phoneticPr fontId="2"/>
  </si>
  <si>
    <t>①-1</t>
    <phoneticPr fontId="2"/>
  </si>
  <si>
    <t>【2026年４月●日時点】GREEN×EXPO 2027　花・緑出展内定者／出展者</t>
    <phoneticPr fontId="2"/>
  </si>
  <si>
    <t>屋外
出展キーワード</t>
  </si>
  <si>
    <t>屋外
出展キーワード</t>
    <phoneticPr fontId="2"/>
  </si>
  <si>
    <t>《参考》　屋外出展の出展キーワードについて　※今後変更が生じる場合があります。</t>
    <rPh sb="5" eb="7">
      <t>オクガイ</t>
    </rPh>
    <rPh sb="7" eb="9">
      <t>シュッテン</t>
    </rPh>
    <rPh sb="10" eb="12">
      <t>シュッテン</t>
    </rPh>
    <rPh sb="23" eb="25">
      <t>コンゴ</t>
    </rPh>
    <rPh sb="25" eb="27">
      <t>ヘンコウ</t>
    </rPh>
    <rPh sb="28" eb="29">
      <t>ショウ</t>
    </rPh>
    <rPh sb="31" eb="33">
      <t>バアイ</t>
    </rPh>
    <phoneticPr fontId="2"/>
  </si>
  <si>
    <t>《参考》　屋外出展の出展キーワードについて　※今後変更が生じる場合があります。</t>
    <rPh sb="5" eb="7">
      <t>オクガイ</t>
    </rPh>
    <rPh sb="7" eb="9">
      <t>シュッテン</t>
    </rPh>
    <rPh sb="10" eb="12">
      <t>シュッテン</t>
    </rPh>
    <phoneticPr fontId="2"/>
  </si>
  <si>
    <t>https://www.city.kawaguchi.lg.jp/soshiki/01110/050/greenexpo/51411.html</t>
    <phoneticPr fontId="2"/>
  </si>
  <si>
    <t>自然の恵み①</t>
    <phoneticPr fontId="2"/>
  </si>
  <si>
    <t>自然の恵み②</t>
    <phoneticPr fontId="2"/>
  </si>
  <si>
    <t>リンク種別</t>
    <rPh sb="3" eb="5">
      <t>シュベツ</t>
    </rPh>
    <phoneticPr fontId="2"/>
  </si>
  <si>
    <t>神奈川県横浜市</t>
    <rPh sb="0" eb="4">
      <t>カナガワケン</t>
    </rPh>
    <rPh sb="4" eb="7">
      <t>ヨコハマシ</t>
    </rPh>
    <phoneticPr fontId="2"/>
  </si>
  <si>
    <t>GREEN CALM HOUSE</t>
    <phoneticPr fontId="2"/>
  </si>
  <si>
    <t>PLANTED</t>
    <phoneticPr fontId="2"/>
  </si>
  <si>
    <t>(株)きたむら園</t>
  </si>
  <si>
    <t>(株)誓プランニング</t>
    <phoneticPr fontId="2"/>
  </si>
  <si>
    <t>安藤苗圃</t>
    <phoneticPr fontId="2"/>
  </si>
  <si>
    <t>アクアフォレスト</t>
    <phoneticPr fontId="2"/>
  </si>
  <si>
    <t>(株)UNSCAPE</t>
    <phoneticPr fontId="2"/>
  </si>
  <si>
    <t>ZOEN</t>
  </si>
  <si>
    <t>尾張でお庭展</t>
  </si>
  <si>
    <t>天空の坪庭</t>
  </si>
  <si>
    <t>庭展伍國</t>
  </si>
  <si>
    <t>なにわの坪庭展</t>
  </si>
  <si>
    <t>庭展NARA</t>
  </si>
  <si>
    <t>【花・緑出展（企業・団体・個人）】計310件　注：一部非公表あり</t>
    <phoneticPr fontId="2"/>
  </si>
  <si>
    <t>https://www.hananokai.or.jp/</t>
    <phoneticPr fontId="2"/>
  </si>
  <si>
    <t>https://x.com/nihonhananokai/</t>
    <phoneticPr fontId="2"/>
  </si>
  <si>
    <t>https://www.miyoshi-group.co.jp/</t>
    <phoneticPr fontId="2"/>
  </si>
  <si>
    <t>https://www.szken.co.jp/</t>
    <phoneticPr fontId="2"/>
  </si>
  <si>
    <t>https://yoneyamateien.jp/</t>
    <phoneticPr fontId="2"/>
  </si>
  <si>
    <t>https://www.instagram.com/yoneyamateien/</t>
    <phoneticPr fontId="2"/>
  </si>
  <si>
    <t>https://www.youtube.com/@yoneyamateien1972</t>
    <phoneticPr fontId="2"/>
  </si>
  <si>
    <t>https://www.facebook.com/yoneyamateien</t>
    <phoneticPr fontId="2"/>
  </si>
  <si>
    <t>https://www.jflc.or.jp/</t>
    <phoneticPr fontId="2"/>
  </si>
  <si>
    <t>https://kinoiro.jp</t>
    <phoneticPr fontId="2"/>
  </si>
  <si>
    <t>https://www.instagram.com/kinoiro.jp/</t>
    <phoneticPr fontId="2"/>
  </si>
  <si>
    <t>https://www.facebook.com/kinoiro.jp/</t>
    <phoneticPr fontId="2"/>
  </si>
  <si>
    <t>https://www.nodai.ac.jp/academics/reg/land/</t>
    <phoneticPr fontId="2"/>
  </si>
  <si>
    <t>https://www.tcu.ac.jp/academics/environment/restoration/</t>
    <phoneticPr fontId="2"/>
  </si>
  <si>
    <t>https://www.uchiyama-net.co.jp/</t>
    <phoneticPr fontId="2"/>
  </si>
  <si>
    <t>https://hosonoshokusan.com/</t>
  </si>
  <si>
    <t>https://www.instagram.com/hosonoshokusan/</t>
  </si>
  <si>
    <t>ikiruniwa.com</t>
  </si>
  <si>
    <t>https://www.instagram.com/animadesigners/</t>
  </si>
  <si>
    <t>https://www.facebook.com/seinenb.osaka/</t>
    <phoneticPr fontId="2"/>
  </si>
  <si>
    <t>https://www.zoenren-osaka.jp/</t>
    <phoneticPr fontId="2"/>
  </si>
  <si>
    <t>https://www.instagram.com/zoenren.osaka/</t>
    <phoneticPr fontId="2"/>
  </si>
  <si>
    <t>http://www.mafdamino.com</t>
  </si>
  <si>
    <t>http://www.mafdamino.com</t>
    <phoneticPr fontId="2"/>
  </si>
  <si>
    <t>https://www.instagram.com/fibonacci_blossom</t>
    <phoneticPr fontId="2"/>
  </si>
  <si>
    <t>2027年国際園芸博　東北ガーデンプロジェクト</t>
    <phoneticPr fontId="2"/>
  </si>
  <si>
    <t>https://www.instagram.com/hakusan1.co.jp/</t>
  </si>
  <si>
    <t>https://www.instagram.com/provenwinners_japan/</t>
  </si>
  <si>
    <t>https://www.fujiueki.co.jp/</t>
    <phoneticPr fontId="2"/>
  </si>
  <si>
    <t>https://www.tokoen.jp/</t>
  </si>
  <si>
    <t>https://studio-terra.jp/</t>
  </si>
  <si>
    <t>https://www.eflora.co.jp/shop/mhanako/</t>
    <phoneticPr fontId="2"/>
  </si>
  <si>
    <t>https://www.baobabliss.shop</t>
    <phoneticPr fontId="2"/>
  </si>
  <si>
    <t>https://www.instagram.com/motomachi_hanako?igsh=MW54cmkwbnhzandmdA==</t>
    <phoneticPr fontId="2"/>
  </si>
  <si>
    <t>https://www.instagram.com/baobabliss_yokohama?igsh=N3lxdmRwNjZsdWwy&amp;utm_source=qr</t>
    <phoneticPr fontId="2"/>
  </si>
  <si>
    <t>https://www.instagram.com/takasho_official/</t>
    <phoneticPr fontId="2"/>
  </si>
  <si>
    <t>https://x.com/TakashoOfficial</t>
    <phoneticPr fontId="2"/>
  </si>
  <si>
    <t>https://www.youtube.com/@takasho_official</t>
    <phoneticPr fontId="2"/>
  </si>
  <si>
    <t>https://page.line.me/694zqwpg?openQrModal=true</t>
    <phoneticPr fontId="2"/>
  </si>
  <si>
    <t>https://www.tiktok.com/@takasho_official</t>
    <phoneticPr fontId="2"/>
  </si>
  <si>
    <t>自然の恵み②</t>
    <rPh sb="0" eb="2">
      <t>シゼン</t>
    </rPh>
    <rPh sb="3" eb="4">
      <t>メグ</t>
    </rPh>
    <phoneticPr fontId="2"/>
  </si>
  <si>
    <t>https://www.zouenshizaikan.jp/</t>
    <phoneticPr fontId="2"/>
  </si>
  <si>
    <t>自然の恵み①</t>
  </si>
  <si>
    <t>（株）港南植木ガーデン</t>
    <rPh sb="0" eb="3">
      <t>カブ</t>
    </rPh>
    <rPh sb="3" eb="7">
      <t>コウナンウエキ</t>
    </rPh>
    <phoneticPr fontId="2"/>
  </si>
  <si>
    <t>http://kounanueki-g.co.jp</t>
  </si>
  <si>
    <t>（株）福岡造園</t>
    <rPh sb="0" eb="3">
      <t>カブ</t>
    </rPh>
    <rPh sb="3" eb="7">
      <t>フクオカゾウエン</t>
    </rPh>
    <phoneticPr fontId="2"/>
  </si>
  <si>
    <t>https://www.fukuoka-zouen.com/</t>
  </si>
  <si>
    <t>https://www.youtube.com/@fukuokazouenyokohama</t>
  </si>
  <si>
    <t>https://www.ikoma-zouen.co.jp/</t>
  </si>
  <si>
    <t>https://www.koutokuen.com</t>
  </si>
  <si>
    <t>https://www.instagram.com/kohtokuen</t>
  </si>
  <si>
    <t>https://youtube.com/@koutokuen</t>
  </si>
  <si>
    <t>https://www.gifu-zohen.co.jp/</t>
  </si>
  <si>
    <t>https://www.instagram.com/gz_gifuzohen/reels/</t>
  </si>
  <si>
    <t>https://www.suzukizouendoboku.com/</t>
    <phoneticPr fontId="2"/>
  </si>
  <si>
    <t>https://www.instagram.com/seisyouzouen</t>
  </si>
  <si>
    <t>https://www.fikadesign.jp/</t>
    <phoneticPr fontId="2"/>
  </si>
  <si>
    <t>https://www.instagram.com/ater.tokyo/</t>
    <phoneticPr fontId="2"/>
  </si>
  <si>
    <t>https://www.facebook.com/atertokyo/</t>
    <phoneticPr fontId="2"/>
  </si>
  <si>
    <t>【2026年４月20日時点】GREEN×EXPO 2027　花・緑出展内定者／出展者</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</si>
</sst>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游ゴシック"/>
      <family val="2"/>
      <charset val="128"/>
      <scheme val="minor"/>
    </font>
    <font>
      <b/>
      <sz val="10"/>
      <color theme="1"/>
      <name val="游ゴシック"/>
      <family val="3"/>
      <charset val="128"/>
      <scheme val="minor"/>
    </font>
    <font>
      <sz val="6"/>
      <name val="游ゴシック"/>
      <family val="2"/>
      <charset val="128"/>
      <scheme val="minor"/>
    </font>
    <font>
      <sz val="10"/>
      <color theme="1"/>
      <name val="游ゴシック"/>
      <family val="3"/>
      <charset val="128"/>
      <scheme val="minor"/>
    </font>
    <font>
      <b/>
      <sz val="12"/>
      <color theme="1"/>
      <name val="游ゴシック"/>
      <family val="3"/>
      <charset val="128"/>
      <scheme val="minor"/>
    </font>
    <font>
      <sz val="10"/>
      <color rgb="FFFF0000"/>
      <name val="游ゴシック"/>
      <family val="3"/>
      <charset val="128"/>
      <scheme val="minor"/>
    </font>
    <font>
      <b/>
      <sz val="14"/>
      <color theme="1"/>
      <name val="BIZ UDPゴシック"/>
      <family val="3"/>
      <charset val="128"/>
    </font>
    <font>
      <sz val="10"/>
      <color theme="1"/>
      <name val="BIZ UDPゴシック"/>
      <family val="3"/>
      <charset val="128"/>
    </font>
    <font>
      <sz val="10"/>
      <name val="BIZ UDPゴシック"/>
      <family val="3"/>
      <charset val="128"/>
    </font>
    <font>
      <b/>
      <sz val="16"/>
      <color theme="1"/>
      <name val="BIZ UDPゴシック"/>
      <family val="3"/>
      <charset val="128"/>
    </font>
    <font>
      <sz val="16"/>
      <color theme="1"/>
      <name val="游ゴシック"/>
      <family val="3"/>
      <charset val="128"/>
      <scheme val="minor"/>
    </font>
    <font>
      <sz val="16"/>
      <color theme="1"/>
      <name val="BIZ UDPゴシック"/>
      <family val="3"/>
      <charset val="128"/>
    </font>
    <font>
      <sz val="16"/>
      <color theme="1"/>
      <name val="游ゴシック"/>
      <family val="2"/>
      <charset val="128"/>
      <scheme val="minor"/>
    </font>
    <font>
      <sz val="14"/>
      <color theme="1"/>
      <name val="BIZ UDPゴシック"/>
      <family val="3"/>
      <charset val="128"/>
    </font>
    <font>
      <sz val="11"/>
      <color theme="1"/>
      <name val="游ゴシック"/>
      <family val="2"/>
      <charset val="128"/>
      <scheme val="minor"/>
    </font>
    <font>
      <sz val="16"/>
      <color theme="1"/>
      <name val="BIZ UDPゴシック"/>
      <family val="3"/>
    </font>
    <font>
      <sz val="10"/>
      <color rgb="FFFF0000"/>
      <name val="BIZ UDPゴシック"/>
      <family val="3"/>
      <charset val="128"/>
    </font>
    <font>
      <strike/>
      <sz val="10"/>
      <color theme="1"/>
      <name val="BIZ UDPゴシック"/>
      <family val="3"/>
      <charset val="128"/>
    </font>
    <font>
      <sz val="12"/>
      <color theme="1"/>
      <name val="BIZ UDPゴシック"/>
      <family val="3"/>
      <charset val="128"/>
    </font>
    <font>
      <sz val="16"/>
      <color rgb="FFFF0000"/>
      <name val="BIZ UDPゴシック"/>
      <family val="3"/>
      <charset val="128"/>
    </font>
    <font>
      <b/>
      <sz val="26"/>
      <color theme="1"/>
      <name val="BIZ UDPゴシック"/>
      <family val="3"/>
      <charset val="128"/>
    </font>
    <font>
      <b/>
      <sz val="22"/>
      <color theme="1"/>
      <name val="BIZ UDPゴシック"/>
      <family val="3"/>
      <charset val="128"/>
    </font>
    <font>
      <b/>
      <sz val="18"/>
      <color theme="1"/>
      <name val="BIZ UDPゴシック"/>
      <family val="3"/>
      <charset val="128"/>
    </font>
    <font>
      <b/>
      <sz val="20"/>
      <color theme="1"/>
      <name val="BIZ UDPゴシック"/>
      <family val="3"/>
      <charset val="128"/>
    </font>
    <font>
      <b/>
      <sz val="16"/>
      <name val="BIZ UDPゴシック"/>
      <family val="3"/>
      <charset val="128"/>
    </font>
    <font>
      <sz val="10"/>
      <name val="游ゴシック"/>
      <family val="3"/>
      <charset val="128"/>
      <scheme val="minor"/>
    </font>
    <font>
      <sz val="16"/>
      <name val="BIZ UDPゴシック"/>
      <family val="3"/>
      <charset val="128"/>
    </font>
    <font>
      <sz val="14"/>
      <name val="BIZ UDPゴシック"/>
      <family val="3"/>
      <charset val="128"/>
    </font>
    <font>
      <sz val="14"/>
      <color theme="1"/>
      <name val="BIZ UDPゴシック"/>
      <family val="3"/>
    </font>
    <font>
      <b/>
      <sz val="15"/>
      <color theme="1"/>
      <name val="BIZ UDPゴシック"/>
      <family val="3"/>
      <charset val="128"/>
    </font>
    <font>
      <b/>
      <sz val="16"/>
      <color theme="1"/>
      <name val="BIZ UDPゴシック"/>
      <family val="3"/>
    </font>
    <font>
      <sz val="14"/>
      <name val="BIZ UDPゴシック"/>
      <family val="3"/>
    </font>
    <font>
      <sz val="16"/>
      <color rgb="FFFF0000"/>
      <name val="游ゴシック"/>
      <family val="3"/>
      <charset val="128"/>
      <scheme val="minor"/>
    </font>
    <font>
      <sz val="16"/>
      <name val="游ゴシック"/>
      <family val="3"/>
      <charset val="128"/>
      <scheme val="minor"/>
    </font>
    <font>
      <b/>
      <sz val="14"/>
      <name val="BIZ UDPゴシック"/>
      <family val="3"/>
      <charset val="128"/>
    </font>
    <font>
      <u/>
      <sz val="11"/>
      <color theme="10"/>
      <name val="游ゴシック"/>
      <family val="2"/>
      <charset val="128"/>
      <scheme val="minor"/>
    </font>
    <font>
      <u/>
      <sz val="11"/>
      <name val="游ゴシック"/>
      <family val="2"/>
      <charset val="128"/>
      <scheme val="minor"/>
    </font>
    <font>
      <sz val="11"/>
      <color theme="1"/>
      <name val="游ゴシック"/>
      <family val="2"/>
      <scheme val="minor"/>
    </font>
    <font>
      <sz val="11"/>
      <color theme="1"/>
      <name val="游ゴシック"/>
      <family val="3"/>
      <charset val="128"/>
      <scheme val="minor"/>
    </font>
    <font>
      <sz val="11.3"/>
      <color theme="1"/>
      <name val="BIZ UDPゴシック"/>
      <family val="3"/>
      <charset val="128"/>
    </font>
    <font>
      <sz val="26"/>
      <color theme="1"/>
      <name val="BIZ UDPゴシック"/>
      <family val="3"/>
      <charset val="128"/>
    </font>
    <font>
      <sz val="26"/>
      <color theme="1"/>
      <name val="游ゴシック"/>
      <family val="2"/>
      <charset val="128"/>
      <scheme val="minor"/>
    </font>
    <font>
      <sz val="22"/>
      <color rgb="FF0070C0"/>
      <name val="BIZ UDPゴシック"/>
      <family val="3"/>
      <charset val="128"/>
    </font>
    <font>
      <u/>
      <sz val="14"/>
      <color rgb="FF0070C0"/>
      <name val="BIZ UDPゴシック"/>
      <family val="3"/>
      <charset val="128"/>
    </font>
    <font>
      <u/>
      <sz val="22"/>
      <color rgb="FF0070C0"/>
      <name val="BIZ UDPゴシック"/>
      <family val="3"/>
      <charset val="128"/>
    </font>
    <font>
      <sz val="26"/>
      <name val="BIZ UDPゴシック"/>
      <family val="3"/>
      <charset val="128"/>
    </font>
    <font>
      <sz val="26"/>
      <color theme="0"/>
      <name val="BIZ UDPゴシック"/>
      <family val="3"/>
      <charset val="128"/>
    </font>
    <font>
      <b/>
      <sz val="26"/>
      <name val="BIZ UDPゴシック"/>
      <family val="3"/>
      <charset val="128"/>
    </font>
    <font>
      <sz val="22"/>
      <name val="BIZ UDPゴシック"/>
      <family val="3"/>
      <charset val="128"/>
    </font>
    <font>
      <b/>
      <sz val="36"/>
      <color theme="1"/>
      <name val="BIZ UDPゴシック"/>
      <family val="3"/>
      <charset val="128"/>
    </font>
    <font>
      <sz val="22"/>
      <color theme="1"/>
      <name val="BIZ UDPゴシック"/>
      <family val="3"/>
      <charset val="128"/>
    </font>
    <font>
      <u/>
      <sz val="11"/>
      <color rgb="FF0070C0"/>
      <name val="游ゴシック"/>
      <family val="2"/>
      <charset val="128"/>
      <scheme val="minor"/>
    </font>
  </fonts>
  <fills count="10">
    <fill>
      <patternFill patternType="none"/>
    </fill>
    <fill>
      <patternFill patternType="gray125"/>
    </fill>
    <fill>
      <patternFill patternType="solid">
        <fgColor theme="3" tint="0.89999084444715716"/>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99FF9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hair">
        <color indexed="64"/>
      </top>
      <bottom/>
      <diagonal/>
    </border>
  </borders>
  <cellStyleXfs count="5">
    <xf numFmtId="0" fontId="0" fillId="0" borderId="0">
      <alignment vertical="center"/>
    </xf>
    <xf numFmtId="0" fontId="35" fillId="0" borderId="0" applyNumberFormat="0" applyFill="0" applyBorder="0" applyAlignment="0" applyProtection="0">
      <alignment vertical="center"/>
    </xf>
    <xf numFmtId="0" fontId="37" fillId="0" borderId="0"/>
    <xf numFmtId="0" fontId="38" fillId="0" borderId="0"/>
    <xf numFmtId="0" fontId="43" fillId="0" borderId="0" applyNumberFormat="0" applyFill="0" applyBorder="0" applyAlignment="0" applyProtection="0">
      <alignment vertical="center"/>
    </xf>
  </cellStyleXfs>
  <cellXfs count="426">
    <xf numFmtId="0" fontId="0" fillId="0" borderId="0" xfId="0">
      <alignment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shrinkToFit="1"/>
    </xf>
    <xf numFmtId="0" fontId="3" fillId="0" borderId="0" xfId="0" applyFont="1">
      <alignment vertical="center"/>
    </xf>
    <xf numFmtId="0" fontId="3" fillId="0" borderId="1" xfId="0" applyFont="1" applyBorder="1" applyAlignment="1">
      <alignment horizontal="center" vertical="center"/>
    </xf>
    <xf numFmtId="0" fontId="3" fillId="0" borderId="1" xfId="0" applyFont="1" applyBorder="1">
      <alignment vertical="center"/>
    </xf>
    <xf numFmtId="0" fontId="3" fillId="0" borderId="0" xfId="0" applyFont="1" applyAlignment="1">
      <alignment horizontal="center" vertical="center"/>
    </xf>
    <xf numFmtId="0" fontId="3" fillId="0" borderId="1" xfId="0" applyFont="1" applyBorder="1" applyAlignment="1">
      <alignment vertical="center" wrapText="1"/>
    </xf>
    <xf numFmtId="0" fontId="3" fillId="3" borderId="1" xfId="0" applyFont="1" applyFill="1" applyBorder="1">
      <alignment vertical="center"/>
    </xf>
    <xf numFmtId="0" fontId="3" fillId="0" borderId="7" xfId="0" applyFont="1" applyBorder="1" applyAlignment="1">
      <alignment horizontal="right" vertical="center"/>
    </xf>
    <xf numFmtId="0" fontId="3" fillId="0" borderId="11" xfId="0" applyFont="1" applyBorder="1" applyAlignment="1">
      <alignment horizontal="right" vertical="center"/>
    </xf>
    <xf numFmtId="0" fontId="3" fillId="0" borderId="12" xfId="0" applyFont="1" applyBorder="1" applyAlignment="1">
      <alignment horizontal="right" vertical="center"/>
    </xf>
    <xf numFmtId="0" fontId="4" fillId="0" borderId="0" xfId="0" applyFont="1">
      <alignment vertical="center"/>
    </xf>
    <xf numFmtId="0" fontId="3" fillId="0" borderId="6" xfId="0" applyFont="1" applyBorder="1" applyAlignment="1">
      <alignment horizontal="right" vertical="center"/>
    </xf>
    <xf numFmtId="0" fontId="3" fillId="0" borderId="13" xfId="0" applyFont="1" applyBorder="1" applyAlignment="1">
      <alignment horizontal="center" vertical="center"/>
    </xf>
    <xf numFmtId="0" fontId="3" fillId="0" borderId="13" xfId="0" applyFont="1" applyBorder="1" applyAlignment="1">
      <alignment vertical="center" wrapText="1"/>
    </xf>
    <xf numFmtId="0" fontId="3" fillId="0" borderId="13" xfId="0" applyFont="1" applyBorder="1">
      <alignment vertical="center"/>
    </xf>
    <xf numFmtId="0" fontId="3" fillId="3" borderId="13" xfId="0" applyFont="1" applyFill="1" applyBorder="1">
      <alignment vertical="center"/>
    </xf>
    <xf numFmtId="0" fontId="3" fillId="3" borderId="1" xfId="0" applyFont="1" applyFill="1" applyBorder="1" applyAlignment="1">
      <alignment horizontal="center" vertical="center"/>
    </xf>
    <xf numFmtId="0" fontId="3" fillId="3" borderId="1" xfId="0" applyFont="1" applyFill="1" applyBorder="1" applyAlignment="1">
      <alignment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wrapText="1"/>
    </xf>
    <xf numFmtId="0" fontId="3" fillId="4" borderId="1" xfId="0" applyFont="1" applyFill="1" applyBorder="1">
      <alignment vertical="center"/>
    </xf>
    <xf numFmtId="0" fontId="3" fillId="4" borderId="0" xfId="0" applyFont="1" applyFill="1">
      <alignment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wrapText="1"/>
    </xf>
    <xf numFmtId="0" fontId="3" fillId="5" borderId="1" xfId="0" applyFont="1" applyFill="1" applyBorder="1">
      <alignment vertical="center"/>
    </xf>
    <xf numFmtId="0" fontId="3" fillId="5" borderId="0" xfId="0" applyFont="1" applyFill="1">
      <alignment vertical="center"/>
    </xf>
    <xf numFmtId="0" fontId="3" fillId="5" borderId="13" xfId="0" applyFont="1" applyFill="1" applyBorder="1" applyAlignment="1">
      <alignment horizontal="center" vertical="center"/>
    </xf>
    <xf numFmtId="0" fontId="3" fillId="5" borderId="13" xfId="0" applyFont="1" applyFill="1" applyBorder="1" applyAlignment="1">
      <alignment vertical="center" wrapText="1"/>
    </xf>
    <xf numFmtId="0" fontId="3" fillId="5" borderId="13" xfId="0" applyFont="1" applyFill="1" applyBorder="1">
      <alignment vertical="center"/>
    </xf>
    <xf numFmtId="0" fontId="7" fillId="0" borderId="1" xfId="0" applyFont="1" applyBorder="1" applyAlignment="1">
      <alignment horizontal="center" vertical="center"/>
    </xf>
    <xf numFmtId="0" fontId="7" fillId="6" borderId="1" xfId="0"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wrapText="1" shrinkToFit="1"/>
    </xf>
    <xf numFmtId="0" fontId="7" fillId="0" borderId="1" xfId="0" applyFont="1" applyBorder="1" applyAlignment="1">
      <alignment vertical="center" shrinkToFit="1"/>
    </xf>
    <xf numFmtId="0" fontId="8" fillId="0" borderId="1" xfId="0" applyFont="1" applyBorder="1" applyAlignment="1">
      <alignment vertical="center" shrinkToFit="1"/>
    </xf>
    <xf numFmtId="0" fontId="7" fillId="0" borderId="1" xfId="0" applyFont="1" applyBorder="1" applyAlignment="1">
      <alignment horizontal="center" vertical="center" shrinkToFit="1"/>
    </xf>
    <xf numFmtId="0" fontId="8" fillId="0" borderId="1" xfId="0" applyFont="1" applyBorder="1" applyAlignment="1">
      <alignment horizontal="center" vertical="center" shrinkToFit="1"/>
    </xf>
    <xf numFmtId="0" fontId="7" fillId="0" borderId="0" xfId="0" applyFont="1" applyAlignment="1">
      <alignment horizontal="center" vertical="center"/>
    </xf>
    <xf numFmtId="0" fontId="7" fillId="7" borderId="1" xfId="0" applyFont="1" applyFill="1" applyBorder="1" applyAlignment="1">
      <alignment horizontal="center" vertical="center"/>
    </xf>
    <xf numFmtId="0" fontId="7" fillId="7" borderId="1" xfId="0" applyFont="1" applyFill="1" applyBorder="1" applyAlignment="1">
      <alignment vertical="center" shrinkToFit="1"/>
    </xf>
    <xf numFmtId="0" fontId="7" fillId="7" borderId="1" xfId="0" applyFont="1" applyFill="1" applyBorder="1" applyAlignment="1">
      <alignment horizontal="center" vertical="center" shrinkToFit="1"/>
    </xf>
    <xf numFmtId="0" fontId="6" fillId="0" borderId="14" xfId="0" applyFont="1" applyBorder="1" applyAlignment="1">
      <alignment horizontal="centerContinuous" vertical="center" wrapText="1"/>
    </xf>
    <xf numFmtId="0" fontId="10" fillId="0" borderId="0" xfId="0" applyFont="1">
      <alignment vertical="center"/>
    </xf>
    <xf numFmtId="0" fontId="9" fillId="0" borderId="0" xfId="0" applyFont="1" applyAlignment="1">
      <alignment horizontal="left" vertical="center"/>
    </xf>
    <xf numFmtId="0" fontId="9" fillId="0" borderId="0" xfId="0" applyFont="1" applyAlignment="1">
      <alignment horizontal="center" vertical="center" wrapText="1"/>
    </xf>
    <xf numFmtId="0" fontId="11" fillId="0" borderId="0" xfId="0" applyFont="1" applyAlignment="1">
      <alignment horizontal="right" vertical="center" wrapText="1"/>
    </xf>
    <xf numFmtId="0" fontId="11" fillId="6" borderId="1" xfId="0" applyFont="1" applyFill="1" applyBorder="1" applyAlignment="1">
      <alignment horizontal="center" vertical="center" wrapText="1"/>
    </xf>
    <xf numFmtId="0" fontId="11" fillId="6"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vertical="center" shrinkToFit="1"/>
    </xf>
    <xf numFmtId="0" fontId="11" fillId="0" borderId="0" xfId="0" applyFont="1" applyAlignment="1">
      <alignment horizontal="center" vertical="center"/>
    </xf>
    <xf numFmtId="0" fontId="11" fillId="0" borderId="0" xfId="0" applyFont="1" applyAlignment="1">
      <alignment vertical="center" shrinkToFit="1"/>
    </xf>
    <xf numFmtId="0" fontId="11" fillId="0" borderId="1" xfId="0" applyFont="1" applyBorder="1" applyAlignment="1">
      <alignment vertical="center" wrapText="1" shrinkToFit="1"/>
    </xf>
    <xf numFmtId="0" fontId="11" fillId="0" borderId="15" xfId="0" applyFont="1" applyBorder="1" applyAlignment="1">
      <alignment horizontal="center" vertical="center"/>
    </xf>
    <xf numFmtId="0" fontId="12" fillId="0" borderId="0" xfId="0" applyFont="1">
      <alignment vertical="center"/>
    </xf>
    <xf numFmtId="0" fontId="7" fillId="6" borderId="15" xfId="0" applyFont="1" applyFill="1" applyBorder="1" applyAlignment="1">
      <alignment horizontal="center" vertical="center" wrapText="1" shrinkToFit="1"/>
    </xf>
    <xf numFmtId="0" fontId="7" fillId="6" borderId="19" xfId="0" applyFont="1" applyFill="1" applyBorder="1" applyAlignment="1">
      <alignment horizontal="center" vertical="center" wrapText="1" shrinkToFit="1"/>
    </xf>
    <xf numFmtId="0" fontId="7" fillId="0" borderId="15" xfId="0" applyFont="1" applyBorder="1" applyAlignment="1">
      <alignment horizontal="center" vertical="center"/>
    </xf>
    <xf numFmtId="0" fontId="7" fillId="7" borderId="15" xfId="0" applyFont="1" applyFill="1" applyBorder="1" applyAlignment="1">
      <alignment horizontal="center" vertical="center"/>
    </xf>
    <xf numFmtId="0" fontId="7" fillId="0" borderId="19" xfId="0" applyFont="1" applyBorder="1" applyAlignment="1">
      <alignment horizontal="center" vertical="center"/>
    </xf>
    <xf numFmtId="0" fontId="7" fillId="7" borderId="19" xfId="0" applyFont="1" applyFill="1" applyBorder="1" applyAlignment="1">
      <alignment horizontal="center" vertical="center"/>
    </xf>
    <xf numFmtId="0" fontId="11" fillId="0" borderId="1" xfId="0" applyFont="1" applyBorder="1" applyAlignment="1">
      <alignment horizontal="center" vertical="center" shrinkToFit="1"/>
    </xf>
    <xf numFmtId="0" fontId="11" fillId="0" borderId="15" xfId="0" applyFont="1" applyBorder="1" applyAlignment="1">
      <alignment horizontal="center" vertical="center" shrinkToFit="1"/>
    </xf>
    <xf numFmtId="0" fontId="11" fillId="0" borderId="15" xfId="0"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16" xfId="0" applyFont="1" applyBorder="1" applyAlignment="1">
      <alignment vertical="center" wrapText="1" shrinkToFit="1"/>
    </xf>
    <xf numFmtId="0" fontId="11" fillId="0" borderId="16" xfId="0" applyFont="1" applyBorder="1" applyAlignment="1">
      <alignment horizontal="center" vertical="center" shrinkToFit="1"/>
    </xf>
    <xf numFmtId="0" fontId="11" fillId="6" borderId="16" xfId="0" applyFont="1" applyFill="1" applyBorder="1" applyAlignment="1">
      <alignment horizontal="center" vertical="center"/>
    </xf>
    <xf numFmtId="0" fontId="11" fillId="0" borderId="16" xfId="0" applyFont="1" applyBorder="1" applyAlignment="1">
      <alignment vertical="center" shrinkToFit="1"/>
    </xf>
    <xf numFmtId="0" fontId="8" fillId="0" borderId="1" xfId="0" applyFont="1" applyBorder="1" applyAlignment="1">
      <alignment horizontal="center" vertical="center"/>
    </xf>
    <xf numFmtId="0" fontId="11" fillId="0" borderId="0" xfId="0" applyFont="1" applyAlignment="1">
      <alignment horizontal="center" vertical="center" shrinkToFit="1"/>
    </xf>
    <xf numFmtId="0" fontId="11" fillId="6" borderId="15" xfId="0" applyFont="1" applyFill="1" applyBorder="1" applyAlignment="1">
      <alignment horizontal="center" vertical="center"/>
    </xf>
    <xf numFmtId="0" fontId="11" fillId="0" borderId="0" xfId="0" applyFont="1">
      <alignment vertical="center"/>
    </xf>
    <xf numFmtId="0" fontId="13" fillId="0" borderId="0" xfId="0" applyFont="1">
      <alignment vertical="center"/>
    </xf>
    <xf numFmtId="0" fontId="15" fillId="6" borderId="1" xfId="0" applyFont="1" applyFill="1" applyBorder="1" applyAlignment="1">
      <alignment horizontal="center" vertical="center"/>
    </xf>
    <xf numFmtId="0" fontId="16" fillId="0" borderId="1" xfId="0" applyFont="1" applyBorder="1" applyAlignment="1">
      <alignment vertical="center" shrinkToFit="1"/>
    </xf>
    <xf numFmtId="0" fontId="16" fillId="0" borderId="1" xfId="0" applyFont="1" applyBorder="1" applyAlignment="1">
      <alignment horizontal="center" vertical="center"/>
    </xf>
    <xf numFmtId="0" fontId="17" fillId="3" borderId="1" xfId="0" applyFont="1" applyFill="1" applyBorder="1" applyAlignment="1">
      <alignment horizontal="center" vertical="center"/>
    </xf>
    <xf numFmtId="0" fontId="17" fillId="3" borderId="1" xfId="0" applyFont="1" applyFill="1" applyBorder="1" applyAlignment="1">
      <alignment vertical="center" shrinkToFit="1"/>
    </xf>
    <xf numFmtId="0" fontId="17" fillId="3" borderId="1" xfId="0" applyFont="1" applyFill="1" applyBorder="1" applyAlignment="1">
      <alignment horizontal="center" vertical="center" shrinkToFit="1"/>
    </xf>
    <xf numFmtId="0" fontId="17" fillId="3" borderId="19" xfId="0" applyFont="1" applyFill="1" applyBorder="1" applyAlignment="1">
      <alignment horizontal="center" vertical="center"/>
    </xf>
    <xf numFmtId="0" fontId="17" fillId="3" borderId="15" xfId="0" applyFont="1" applyFill="1" applyBorder="1" applyAlignment="1">
      <alignment horizontal="center" vertical="center"/>
    </xf>
    <xf numFmtId="0" fontId="16" fillId="7" borderId="1" xfId="0" applyFont="1" applyFill="1" applyBorder="1" applyAlignment="1">
      <alignment horizontal="center" vertical="center"/>
    </xf>
    <xf numFmtId="0" fontId="16" fillId="7" borderId="1" xfId="0" applyFont="1" applyFill="1" applyBorder="1" applyAlignment="1">
      <alignment vertical="center" shrinkToFit="1"/>
    </xf>
    <xf numFmtId="0" fontId="16" fillId="7" borderId="1" xfId="0" applyFont="1" applyFill="1" applyBorder="1" applyAlignment="1">
      <alignment horizontal="center" vertical="center" shrinkToFit="1"/>
    </xf>
    <xf numFmtId="0" fontId="16" fillId="7" borderId="19" xfId="0" applyFont="1" applyFill="1" applyBorder="1" applyAlignment="1">
      <alignment horizontal="center" vertical="center"/>
    </xf>
    <xf numFmtId="0" fontId="16" fillId="7" borderId="15" xfId="0" applyFont="1" applyFill="1" applyBorder="1" applyAlignment="1">
      <alignment horizontal="center" vertical="center"/>
    </xf>
    <xf numFmtId="0" fontId="11" fillId="0" borderId="16" xfId="0" applyFont="1" applyBorder="1" applyAlignment="1">
      <alignment horizontal="center" vertical="center" wrapText="1" shrinkToFit="1"/>
    </xf>
    <xf numFmtId="0" fontId="11" fillId="0" borderId="0" xfId="0" applyFont="1" applyAlignment="1">
      <alignment vertical="center" wrapText="1"/>
    </xf>
    <xf numFmtId="0" fontId="11" fillId="0" borderId="0" xfId="0" applyFont="1" applyAlignment="1">
      <alignment horizontal="right" vertical="center"/>
    </xf>
    <xf numFmtId="0" fontId="19" fillId="0" borderId="1" xfId="0" applyFont="1" applyBorder="1" applyAlignment="1">
      <alignment horizontal="center" vertical="center" shrinkToFit="1"/>
    </xf>
    <xf numFmtId="0" fontId="21" fillId="0" borderId="0" xfId="0" applyFont="1" applyAlignment="1">
      <alignment horizontal="center" vertical="center" wrapText="1"/>
    </xf>
    <xf numFmtId="0" fontId="22" fillId="6" borderId="26" xfId="0" applyFont="1" applyFill="1" applyBorder="1" applyAlignment="1">
      <alignment horizontal="center" vertical="center" wrapText="1"/>
    </xf>
    <xf numFmtId="0" fontId="23" fillId="0" borderId="26" xfId="0" applyFont="1" applyBorder="1" applyAlignment="1">
      <alignment horizontal="center" vertical="center" wrapText="1"/>
    </xf>
    <xf numFmtId="0" fontId="9" fillId="0" borderId="0" xfId="0" applyFont="1" applyAlignment="1">
      <alignment vertical="center" wrapText="1"/>
    </xf>
    <xf numFmtId="0" fontId="11" fillId="0" borderId="0" xfId="0" applyFont="1" applyAlignment="1">
      <alignment horizontal="left" vertical="center" shrinkToFit="1"/>
    </xf>
    <xf numFmtId="0" fontId="13" fillId="0" borderId="0" xfId="0" applyFont="1" applyAlignment="1">
      <alignment vertical="center" shrinkToFit="1"/>
    </xf>
    <xf numFmtId="0" fontId="24" fillId="0" borderId="0" xfId="0" applyFont="1" applyAlignment="1">
      <alignment horizontal="left" vertical="center"/>
    </xf>
    <xf numFmtId="0" fontId="25" fillId="0" borderId="0" xfId="0" applyFont="1">
      <alignment vertical="center"/>
    </xf>
    <xf numFmtId="0" fontId="8" fillId="0" borderId="0" xfId="0" applyFont="1" applyAlignment="1">
      <alignment horizontal="center" vertical="center"/>
    </xf>
    <xf numFmtId="0" fontId="26" fillId="6" borderId="16" xfId="0" applyFont="1" applyFill="1" applyBorder="1" applyAlignment="1">
      <alignment horizontal="center" vertical="center"/>
    </xf>
    <xf numFmtId="0" fontId="26" fillId="6" borderId="1" xfId="0" applyFont="1" applyFill="1" applyBorder="1" applyAlignment="1">
      <alignment horizontal="center" vertical="center"/>
    </xf>
    <xf numFmtId="0" fontId="26" fillId="0" borderId="1" xfId="0" applyFont="1" applyBorder="1" applyAlignment="1">
      <alignment vertical="center" shrinkToFit="1"/>
    </xf>
    <xf numFmtId="0" fontId="26" fillId="0" borderId="1" xfId="0" applyFont="1" applyBorder="1" applyAlignment="1">
      <alignment horizontal="center" vertical="center" shrinkToFit="1"/>
    </xf>
    <xf numFmtId="0" fontId="26" fillId="0" borderId="20" xfId="0" applyFont="1" applyBorder="1" applyAlignment="1">
      <alignment horizontal="left" vertical="center" shrinkToFit="1"/>
    </xf>
    <xf numFmtId="0" fontId="26" fillId="0" borderId="1" xfId="0" applyFont="1" applyBorder="1" applyAlignment="1">
      <alignment vertical="center" wrapText="1" shrinkToFit="1"/>
    </xf>
    <xf numFmtId="0" fontId="26" fillId="0" borderId="1" xfId="0" applyFont="1" applyBorder="1" applyAlignment="1">
      <alignment horizontal="center" vertical="center" wrapText="1" shrinkToFit="1"/>
    </xf>
    <xf numFmtId="0" fontId="26" fillId="0" borderId="20" xfId="0" applyFont="1" applyBorder="1" applyAlignment="1">
      <alignment horizontal="left" vertical="center" wrapText="1" shrinkToFit="1"/>
    </xf>
    <xf numFmtId="0" fontId="26" fillId="0" borderId="16" xfId="0" applyFont="1" applyBorder="1" applyAlignment="1">
      <alignment horizontal="center" vertical="center" wrapText="1" shrinkToFit="1"/>
    </xf>
    <xf numFmtId="0" fontId="13" fillId="0" borderId="0" xfId="0" applyFont="1" applyAlignment="1">
      <alignment horizontal="left" vertical="center"/>
    </xf>
    <xf numFmtId="0" fontId="26" fillId="0" borderId="0" xfId="0" applyFont="1" applyAlignment="1">
      <alignment horizontal="right" vertical="center"/>
    </xf>
    <xf numFmtId="0" fontId="29" fillId="0" borderId="0" xfId="0" applyFont="1" applyAlignment="1">
      <alignment horizontal="left" vertical="center"/>
    </xf>
    <xf numFmtId="0" fontId="26" fillId="0" borderId="1" xfId="0" applyFont="1" applyBorder="1">
      <alignment vertical="center"/>
    </xf>
    <xf numFmtId="0" fontId="26" fillId="0" borderId="1" xfId="0" applyFont="1" applyBorder="1" applyAlignment="1">
      <alignment horizontal="center" vertical="center"/>
    </xf>
    <xf numFmtId="0" fontId="11" fillId="6" borderId="16" xfId="0" applyFont="1" applyFill="1" applyBorder="1" applyAlignment="1">
      <alignment horizontal="center" vertical="center" wrapText="1"/>
    </xf>
    <xf numFmtId="0" fontId="27" fillId="0" borderId="0" xfId="0" applyFont="1" applyAlignment="1">
      <alignment horizontal="left" vertical="center"/>
    </xf>
    <xf numFmtId="0" fontId="32" fillId="0" borderId="0" xfId="0" applyFont="1">
      <alignment vertical="center"/>
    </xf>
    <xf numFmtId="0" fontId="17" fillId="0" borderId="1" xfId="0" applyFont="1" applyBorder="1" applyAlignment="1">
      <alignment horizontal="center" vertical="center"/>
    </xf>
    <xf numFmtId="0" fontId="17" fillId="0" borderId="1" xfId="0" applyFont="1" applyBorder="1" applyAlignment="1">
      <alignment vertical="center" shrinkToFit="1"/>
    </xf>
    <xf numFmtId="0" fontId="17" fillId="0" borderId="1" xfId="0" applyFont="1" applyBorder="1" applyAlignment="1">
      <alignment horizontal="center" vertical="center" shrinkToFit="1"/>
    </xf>
    <xf numFmtId="0" fontId="17" fillId="0" borderId="19" xfId="0" applyFont="1" applyBorder="1" applyAlignment="1">
      <alignment horizontal="center" vertical="center"/>
    </xf>
    <xf numFmtId="0" fontId="17" fillId="0" borderId="15" xfId="0" applyFont="1" applyBorder="1" applyAlignment="1">
      <alignment horizontal="center" vertical="center"/>
    </xf>
    <xf numFmtId="0" fontId="27" fillId="0" borderId="0" xfId="0" applyFont="1">
      <alignment vertical="center"/>
    </xf>
    <xf numFmtId="0" fontId="25" fillId="0" borderId="0" xfId="0" applyFont="1" applyAlignment="1">
      <alignment horizontal="center" vertical="center"/>
    </xf>
    <xf numFmtId="0" fontId="33" fillId="0" borderId="0" xfId="0" applyFont="1">
      <alignment vertical="center"/>
    </xf>
    <xf numFmtId="0" fontId="34" fillId="0" borderId="14" xfId="0" applyFont="1" applyBorder="1" applyAlignment="1">
      <alignment horizontal="centerContinuous"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7" borderId="1" xfId="0" applyFont="1" applyFill="1" applyBorder="1" applyAlignment="1">
      <alignment horizontal="center" vertical="center"/>
    </xf>
    <xf numFmtId="0" fontId="8" fillId="7" borderId="1" xfId="0" applyFont="1" applyFill="1" applyBorder="1" applyAlignment="1">
      <alignment horizontal="center" vertical="center" wrapText="1" shrinkToFit="1"/>
    </xf>
    <xf numFmtId="0" fontId="8" fillId="7" borderId="1" xfId="0" applyFont="1" applyFill="1" applyBorder="1" applyAlignment="1">
      <alignment vertical="center" shrinkToFit="1"/>
    </xf>
    <xf numFmtId="0" fontId="8" fillId="8" borderId="1" xfId="0" applyFont="1" applyFill="1" applyBorder="1" applyAlignment="1">
      <alignment vertical="center" shrinkToFit="1"/>
    </xf>
    <xf numFmtId="0" fontId="13" fillId="0" borderId="1" xfId="0" applyFont="1" applyBorder="1" applyAlignment="1">
      <alignment vertical="center" shrinkToFit="1"/>
    </xf>
    <xf numFmtId="0" fontId="13" fillId="0" borderId="1" xfId="0" applyFont="1" applyBorder="1" applyAlignment="1">
      <alignment horizontal="left" vertical="center" shrinkToFit="1"/>
    </xf>
    <xf numFmtId="0" fontId="11" fillId="0" borderId="0" xfId="0" applyFont="1" applyAlignment="1">
      <alignment horizontal="right" vertical="center" shrinkToFit="1"/>
    </xf>
    <xf numFmtId="0" fontId="9" fillId="0" borderId="0" xfId="0" applyFont="1">
      <alignment vertical="center"/>
    </xf>
    <xf numFmtId="0" fontId="26" fillId="0" borderId="0" xfId="0" applyFont="1">
      <alignment vertical="center"/>
    </xf>
    <xf numFmtId="0" fontId="11" fillId="6" borderId="1" xfId="0" applyFont="1" applyFill="1" applyBorder="1">
      <alignment vertical="center"/>
    </xf>
    <xf numFmtId="0" fontId="8" fillId="7" borderId="1" xfId="0" applyFont="1" applyFill="1" applyBorder="1" applyAlignment="1">
      <alignment horizontal="center" vertical="center" wrapText="1"/>
    </xf>
    <xf numFmtId="0" fontId="8" fillId="0" borderId="1" xfId="0" applyFont="1" applyBorder="1">
      <alignment vertical="center"/>
    </xf>
    <xf numFmtId="0" fontId="25" fillId="0" borderId="0" xfId="0" applyFont="1" applyAlignment="1">
      <alignment horizontal="left" vertical="center"/>
    </xf>
    <xf numFmtId="0" fontId="35" fillId="0" borderId="1" xfId="1" applyBorder="1">
      <alignment vertical="center"/>
    </xf>
    <xf numFmtId="49" fontId="8" fillId="0" borderId="1" xfId="0" applyNumberFormat="1" applyFont="1" applyBorder="1" applyAlignment="1">
      <alignment horizontal="center" vertical="center"/>
    </xf>
    <xf numFmtId="49" fontId="11" fillId="6" borderId="1" xfId="0" applyNumberFormat="1" applyFont="1" applyFill="1" applyBorder="1">
      <alignment vertical="center"/>
    </xf>
    <xf numFmtId="49" fontId="11" fillId="0" borderId="0" xfId="0" applyNumberFormat="1" applyFont="1">
      <alignment vertical="center"/>
    </xf>
    <xf numFmtId="49" fontId="34" fillId="0" borderId="14" xfId="0" applyNumberFormat="1" applyFont="1" applyBorder="1" applyAlignment="1">
      <alignment horizontal="centerContinuous" vertical="center" wrapText="1"/>
    </xf>
    <xf numFmtId="49" fontId="8" fillId="6" borderId="1" xfId="0" applyNumberFormat="1" applyFont="1" applyFill="1" applyBorder="1" applyAlignment="1">
      <alignment horizontal="center" vertical="center" wrapText="1"/>
    </xf>
    <xf numFmtId="49" fontId="25" fillId="0" borderId="0" xfId="0" applyNumberFormat="1" applyFont="1" applyAlignment="1">
      <alignment horizontal="center" vertical="center"/>
    </xf>
    <xf numFmtId="49" fontId="13" fillId="0" borderId="1" xfId="0" applyNumberFormat="1" applyFont="1" applyBorder="1">
      <alignment vertical="center"/>
    </xf>
    <xf numFmtId="0" fontId="8" fillId="0" borderId="1" xfId="0" applyFont="1" applyBorder="1" applyAlignment="1">
      <alignment vertical="center" wrapText="1" shrinkToFit="1"/>
    </xf>
    <xf numFmtId="0" fontId="25" fillId="0" borderId="1" xfId="0" applyFont="1" applyBorder="1" applyAlignment="1">
      <alignment horizontal="center" vertical="center"/>
    </xf>
    <xf numFmtId="0" fontId="36" fillId="0" borderId="1" xfId="1" applyFont="1" applyBorder="1">
      <alignment vertical="center"/>
    </xf>
    <xf numFmtId="0" fontId="25" fillId="0" borderId="1" xfId="0" applyFont="1" applyBorder="1">
      <alignment vertical="center"/>
    </xf>
    <xf numFmtId="49" fontId="25" fillId="0" borderId="0" xfId="0" applyNumberFormat="1" applyFont="1">
      <alignment vertical="center"/>
    </xf>
    <xf numFmtId="0" fontId="6" fillId="0" borderId="0" xfId="0" applyFont="1">
      <alignment vertical="center"/>
    </xf>
    <xf numFmtId="0" fontId="6" fillId="0" borderId="0" xfId="0" applyFont="1" applyAlignment="1">
      <alignment vertical="center" shrinkToFit="1"/>
    </xf>
    <xf numFmtId="0" fontId="6" fillId="0" borderId="0" xfId="0" applyFont="1" applyAlignment="1">
      <alignment horizontal="center" vertical="center"/>
    </xf>
    <xf numFmtId="0" fontId="13" fillId="0" borderId="0" xfId="0" applyFont="1" applyAlignment="1">
      <alignment horizontal="right" vertical="center"/>
    </xf>
    <xf numFmtId="0" fontId="27" fillId="0" borderId="0" xfId="0" applyFont="1" applyAlignment="1">
      <alignment horizontal="right" vertical="center"/>
    </xf>
    <xf numFmtId="0" fontId="13" fillId="0" borderId="0" xfId="0" applyFont="1" applyAlignment="1">
      <alignment horizontal="left" vertical="center" indent="1" shrinkToFit="1"/>
    </xf>
    <xf numFmtId="0" fontId="18" fillId="0" borderId="0" xfId="0" applyFont="1">
      <alignment vertical="center"/>
    </xf>
    <xf numFmtId="0" fontId="11" fillId="0" borderId="30" xfId="0" applyFont="1" applyBorder="1" applyAlignment="1">
      <alignment horizontal="left" vertical="center" indent="1"/>
    </xf>
    <xf numFmtId="0" fontId="11" fillId="0" borderId="0" xfId="0" applyFont="1" applyAlignment="1">
      <alignment horizontal="left" vertical="center" indent="1"/>
    </xf>
    <xf numFmtId="0" fontId="11" fillId="0" borderId="2" xfId="0" applyFont="1" applyBorder="1" applyAlignment="1">
      <alignment horizontal="left" vertical="center" indent="1"/>
    </xf>
    <xf numFmtId="0" fontId="11" fillId="0" borderId="3" xfId="0" applyFont="1" applyBorder="1" applyAlignment="1">
      <alignment horizontal="left" vertical="center" indent="1"/>
    </xf>
    <xf numFmtId="0" fontId="13" fillId="0" borderId="3" xfId="0" applyFont="1" applyBorder="1" applyAlignment="1">
      <alignment horizontal="left" vertical="center" indent="1" shrinkToFit="1"/>
    </xf>
    <xf numFmtId="0" fontId="11" fillId="0" borderId="29" xfId="0" applyFont="1" applyBorder="1" applyAlignment="1">
      <alignment horizontal="left" vertical="center" indent="1"/>
    </xf>
    <xf numFmtId="0" fontId="11" fillId="0" borderId="31" xfId="0" applyFont="1" applyBorder="1" applyAlignment="1">
      <alignment horizontal="left" vertical="center" indent="1"/>
    </xf>
    <xf numFmtId="0" fontId="11" fillId="0" borderId="30" xfId="0" applyFont="1" applyBorder="1" applyAlignment="1">
      <alignment horizontal="left" vertical="center" indent="3"/>
    </xf>
    <xf numFmtId="0" fontId="11" fillId="0" borderId="0" xfId="0" applyFont="1" applyAlignment="1">
      <alignment horizontal="left" vertical="center" indent="2"/>
    </xf>
    <xf numFmtId="0" fontId="13" fillId="0" borderId="0" xfId="0" applyFont="1" applyAlignment="1">
      <alignment horizontal="left" vertical="center" indent="2" shrinkToFit="1"/>
    </xf>
    <xf numFmtId="0" fontId="11" fillId="0" borderId="31" xfId="0" applyFont="1" applyBorder="1" applyAlignment="1">
      <alignment horizontal="left" vertical="center" indent="2"/>
    </xf>
    <xf numFmtId="0" fontId="11" fillId="0" borderId="8" xfId="0" applyFont="1" applyBorder="1" applyAlignment="1">
      <alignment horizontal="left" vertical="center" indent="3"/>
    </xf>
    <xf numFmtId="0" fontId="11" fillId="0" borderId="9" xfId="0" applyFont="1" applyBorder="1" applyAlignment="1">
      <alignment horizontal="left" vertical="center" indent="2"/>
    </xf>
    <xf numFmtId="0" fontId="13" fillId="0" borderId="9" xfId="0" applyFont="1" applyBorder="1" applyAlignment="1">
      <alignment horizontal="left" vertical="center" indent="2" shrinkToFit="1"/>
    </xf>
    <xf numFmtId="0" fontId="11" fillId="0" borderId="32" xfId="0" applyFont="1" applyBorder="1" applyAlignment="1">
      <alignment horizontal="left" vertical="center" indent="2"/>
    </xf>
    <xf numFmtId="0" fontId="39" fillId="0" borderId="1" xfId="0" applyFont="1" applyBorder="1">
      <alignment vertical="center"/>
    </xf>
    <xf numFmtId="0" fontId="0" fillId="0" borderId="0" xfId="0" applyAlignment="1">
      <alignment vertical="center" shrinkToFit="1"/>
    </xf>
    <xf numFmtId="0" fontId="11" fillId="6" borderId="1" xfId="0" applyFont="1" applyFill="1" applyBorder="1" applyAlignment="1">
      <alignment horizontal="center" vertical="center" shrinkToFit="1"/>
    </xf>
    <xf numFmtId="0" fontId="11" fillId="6" borderId="1" xfId="0" applyFont="1" applyFill="1" applyBorder="1" applyAlignment="1">
      <alignment vertical="center" shrinkToFit="1"/>
    </xf>
    <xf numFmtId="0" fontId="13" fillId="6" borderId="1" xfId="0" applyFont="1" applyFill="1" applyBorder="1" applyAlignment="1">
      <alignment vertical="center" shrinkToFit="1"/>
    </xf>
    <xf numFmtId="0" fontId="40" fillId="0" borderId="0" xfId="0" applyFont="1" applyAlignment="1">
      <alignment vertical="center" shrinkToFit="1"/>
    </xf>
    <xf numFmtId="0" fontId="40" fillId="0" borderId="0" xfId="0" applyFont="1" applyAlignment="1">
      <alignment horizontal="center" vertical="center" shrinkToFit="1"/>
    </xf>
    <xf numFmtId="0" fontId="40" fillId="0" borderId="0" xfId="0" applyFont="1" applyAlignment="1">
      <alignment horizontal="right" vertical="center" shrinkToFit="1"/>
    </xf>
    <xf numFmtId="0" fontId="40" fillId="0" borderId="0" xfId="0" applyFont="1">
      <alignment vertical="center"/>
    </xf>
    <xf numFmtId="0" fontId="40" fillId="0" borderId="0" xfId="0" applyFont="1" applyAlignment="1">
      <alignment horizontal="center" vertical="center"/>
    </xf>
    <xf numFmtId="0" fontId="40" fillId="0" borderId="32" xfId="0" applyFont="1" applyBorder="1" applyAlignment="1">
      <alignment horizontal="left" vertical="center" indent="2"/>
    </xf>
    <xf numFmtId="0" fontId="40" fillId="0" borderId="9" xfId="0" applyFont="1" applyBorder="1" applyAlignment="1">
      <alignment horizontal="left" vertical="center" indent="2" shrinkToFit="1"/>
    </xf>
    <xf numFmtId="0" fontId="40" fillId="0" borderId="9" xfId="0" applyFont="1" applyBorder="1" applyAlignment="1">
      <alignment horizontal="left" vertical="center" indent="2"/>
    </xf>
    <xf numFmtId="0" fontId="40" fillId="0" borderId="8" xfId="0" applyFont="1" applyBorder="1" applyAlignment="1">
      <alignment horizontal="left" vertical="center" indent="3"/>
    </xf>
    <xf numFmtId="0" fontId="40" fillId="0" borderId="31" xfId="0" applyFont="1" applyBorder="1" applyAlignment="1">
      <alignment horizontal="left" vertical="center" indent="2"/>
    </xf>
    <xf numFmtId="0" fontId="40" fillId="0" borderId="0" xfId="0" applyFont="1" applyAlignment="1">
      <alignment horizontal="left" vertical="center" indent="2" shrinkToFit="1"/>
    </xf>
    <xf numFmtId="0" fontId="40" fillId="0" borderId="0" xfId="0" applyFont="1" applyAlignment="1">
      <alignment horizontal="left" vertical="center" indent="2"/>
    </xf>
    <xf numFmtId="0" fontId="40" fillId="0" borderId="30" xfId="0" applyFont="1" applyBorder="1" applyAlignment="1">
      <alignment horizontal="left" vertical="center" indent="3"/>
    </xf>
    <xf numFmtId="0" fontId="40" fillId="0" borderId="31" xfId="0" applyFont="1" applyBorder="1" applyAlignment="1">
      <alignment horizontal="left" vertical="center" indent="1"/>
    </xf>
    <xf numFmtId="0" fontId="40" fillId="0" borderId="0" xfId="0" applyFont="1" applyAlignment="1">
      <alignment horizontal="left" vertical="center" indent="1" shrinkToFit="1"/>
    </xf>
    <xf numFmtId="0" fontId="40" fillId="0" borderId="0" xfId="0" applyFont="1" applyAlignment="1">
      <alignment horizontal="left" vertical="center" indent="1"/>
    </xf>
    <xf numFmtId="0" fontId="40" fillId="0" borderId="30" xfId="0" applyFont="1" applyBorder="1" applyAlignment="1">
      <alignment horizontal="left" vertical="center" indent="1"/>
    </xf>
    <xf numFmtId="0" fontId="40" fillId="0" borderId="29" xfId="0" applyFont="1" applyBorder="1" applyAlignment="1">
      <alignment horizontal="left" vertical="center" indent="1"/>
    </xf>
    <xf numFmtId="0" fontId="40" fillId="0" borderId="3" xfId="0" applyFont="1" applyBorder="1" applyAlignment="1">
      <alignment horizontal="left" vertical="center" indent="1" shrinkToFit="1"/>
    </xf>
    <xf numFmtId="0" fontId="40" fillId="0" borderId="3" xfId="0" applyFont="1" applyBorder="1" applyAlignment="1">
      <alignment horizontal="left" vertical="center" indent="1"/>
    </xf>
    <xf numFmtId="0" fontId="40" fillId="0" borderId="2" xfId="0" applyFont="1" applyBorder="1" applyAlignment="1">
      <alignment horizontal="left" vertical="center" indent="1"/>
    </xf>
    <xf numFmtId="0" fontId="41" fillId="0" borderId="0" xfId="0" applyFont="1">
      <alignment vertical="center"/>
    </xf>
    <xf numFmtId="0" fontId="42" fillId="0" borderId="1" xfId="0" applyFont="1" applyBorder="1" applyAlignment="1">
      <alignment vertical="center" wrapText="1"/>
    </xf>
    <xf numFmtId="0" fontId="44" fillId="0" borderId="1" xfId="4" applyNumberFormat="1" applyFont="1" applyFill="1" applyBorder="1" applyAlignment="1">
      <alignment vertical="center" wrapText="1"/>
    </xf>
    <xf numFmtId="0" fontId="45" fillId="0" borderId="1" xfId="0" applyFont="1" applyBorder="1" applyAlignment="1">
      <alignment horizontal="center" vertical="center" shrinkToFit="1"/>
    </xf>
    <xf numFmtId="0" fontId="44" fillId="0" borderId="1" xfId="4" applyFont="1" applyFill="1" applyBorder="1" applyAlignment="1">
      <alignment vertical="center" wrapText="1"/>
    </xf>
    <xf numFmtId="0" fontId="45" fillId="0" borderId="1" xfId="0" applyFont="1" applyBorder="1" applyAlignment="1">
      <alignment horizontal="right" vertical="center" shrinkToFit="1"/>
    </xf>
    <xf numFmtId="0" fontId="46" fillId="9" borderId="1" xfId="0" applyFont="1" applyFill="1" applyBorder="1" applyAlignment="1">
      <alignment horizontal="center" vertical="center" wrapText="1" shrinkToFit="1"/>
    </xf>
    <xf numFmtId="0" fontId="46" fillId="9" borderId="1" xfId="0" applyFont="1" applyFill="1" applyBorder="1" applyAlignment="1">
      <alignment horizontal="center" vertical="center" shrinkToFit="1"/>
    </xf>
    <xf numFmtId="0" fontId="47" fillId="0" borderId="14" xfId="0" applyFont="1" applyBorder="1" applyAlignment="1">
      <alignment horizontal="right" vertical="center" wrapText="1"/>
    </xf>
    <xf numFmtId="0" fontId="42" fillId="0" borderId="14" xfId="0" applyFont="1" applyBorder="1" applyAlignment="1">
      <alignment vertical="center" wrapText="1"/>
    </xf>
    <xf numFmtId="0" fontId="44" fillId="0" borderId="14" xfId="4" applyFont="1" applyFill="1" applyBorder="1" applyAlignment="1">
      <alignment vertical="center" wrapText="1"/>
    </xf>
    <xf numFmtId="0" fontId="45" fillId="0" borderId="14" xfId="0" applyFont="1" applyBorder="1" applyAlignment="1">
      <alignment horizontal="center" vertical="center" shrinkToFit="1"/>
    </xf>
    <xf numFmtId="0" fontId="45" fillId="0" borderId="14" xfId="0" applyFont="1" applyBorder="1" applyAlignment="1">
      <alignment horizontal="left" vertical="center" shrinkToFit="1"/>
    </xf>
    <xf numFmtId="0" fontId="47" fillId="0" borderId="14" xfId="0" applyFont="1" applyBorder="1" applyAlignment="1">
      <alignment horizontal="left" vertical="center"/>
    </xf>
    <xf numFmtId="0" fontId="44" fillId="0" borderId="17" xfId="4" applyFont="1" applyFill="1" applyBorder="1" applyAlignment="1">
      <alignment vertical="center" wrapText="1"/>
    </xf>
    <xf numFmtId="0" fontId="48" fillId="0" borderId="34" xfId="0" applyFont="1" applyBorder="1" applyAlignment="1">
      <alignment vertical="center" wrapText="1"/>
    </xf>
    <xf numFmtId="0" fontId="42" fillId="0" borderId="17" xfId="0" applyFont="1" applyBorder="1" applyAlignment="1">
      <alignment vertical="center" wrapText="1"/>
    </xf>
    <xf numFmtId="0" fontId="45" fillId="0" borderId="17" xfId="0" applyFont="1" applyBorder="1" applyAlignment="1">
      <alignment horizontal="center" vertical="center" shrinkToFit="1"/>
    </xf>
    <xf numFmtId="0" fontId="45" fillId="0" borderId="17" xfId="0" applyFont="1" applyBorder="1" applyAlignment="1">
      <alignment horizontal="right" vertical="center" shrinkToFit="1"/>
    </xf>
    <xf numFmtId="0" fontId="42" fillId="0" borderId="35" xfId="0" applyFont="1" applyBorder="1" applyAlignment="1">
      <alignment vertical="center" wrapText="1"/>
    </xf>
    <xf numFmtId="0" fontId="44" fillId="0" borderId="35" xfId="4" applyFont="1" applyFill="1" applyBorder="1" applyAlignment="1">
      <alignment vertical="center" wrapText="1"/>
    </xf>
    <xf numFmtId="0" fontId="45" fillId="0" borderId="35" xfId="0" applyFont="1" applyBorder="1" applyAlignment="1">
      <alignment horizontal="center" vertical="center" shrinkToFit="1"/>
    </xf>
    <xf numFmtId="0" fontId="45" fillId="0" borderId="35" xfId="0" applyFont="1" applyBorder="1" applyAlignment="1">
      <alignment horizontal="left" vertical="center" shrinkToFit="1"/>
    </xf>
    <xf numFmtId="0" fontId="45" fillId="0" borderId="35" xfId="0" applyFont="1" applyBorder="1" applyAlignment="1">
      <alignment horizontal="right" vertical="center" shrinkToFit="1"/>
    </xf>
    <xf numFmtId="0" fontId="42" fillId="0" borderId="16" xfId="0" applyFont="1" applyBorder="1" applyAlignment="1">
      <alignment vertical="center" wrapText="1"/>
    </xf>
    <xf numFmtId="0" fontId="44" fillId="0" borderId="16" xfId="4" applyFont="1" applyFill="1" applyBorder="1" applyAlignment="1">
      <alignment vertical="center" wrapText="1"/>
    </xf>
    <xf numFmtId="0" fontId="20" fillId="0" borderId="0" xfId="0" applyFont="1" applyAlignment="1">
      <alignment horizontal="right" vertical="center" shrinkToFit="1"/>
    </xf>
    <xf numFmtId="0" fontId="49" fillId="0" borderId="0" xfId="0" applyFont="1" applyAlignment="1">
      <alignment horizontal="center" vertical="center" shrinkToFit="1"/>
    </xf>
    <xf numFmtId="0" fontId="49" fillId="0" borderId="14" xfId="0" applyFont="1" applyBorder="1" applyAlignment="1">
      <alignment horizontal="center" vertical="center" shrinkToFit="1"/>
    </xf>
    <xf numFmtId="0" fontId="20" fillId="0" borderId="0" xfId="0" applyFont="1" applyAlignment="1">
      <alignment horizontal="left" vertical="center"/>
    </xf>
    <xf numFmtId="0" fontId="45" fillId="0" borderId="1" xfId="0" applyFont="1" applyBorder="1" applyAlignment="1">
      <alignment vertical="center" shrinkToFit="1"/>
    </xf>
    <xf numFmtId="0" fontId="50" fillId="0" borderId="1" xfId="0" applyFont="1" applyBorder="1" applyAlignment="1">
      <alignment vertical="center" shrinkToFit="1"/>
    </xf>
    <xf numFmtId="0" fontId="48" fillId="0" borderId="1" xfId="0" applyFont="1" applyBorder="1" applyAlignment="1">
      <alignment vertical="center" wrapText="1" shrinkToFit="1"/>
    </xf>
    <xf numFmtId="0" fontId="45" fillId="0" borderId="1" xfId="0" applyFont="1" applyBorder="1" applyAlignment="1">
      <alignment horizontal="center" vertical="center" wrapText="1"/>
    </xf>
    <xf numFmtId="0" fontId="42" fillId="0" borderId="34" xfId="0" applyFont="1" applyBorder="1" applyAlignment="1">
      <alignment vertical="center" wrapText="1"/>
    </xf>
    <xf numFmtId="0" fontId="50" fillId="0" borderId="17" xfId="0" applyFont="1" applyBorder="1" applyAlignment="1">
      <alignment vertical="center" shrinkToFit="1"/>
    </xf>
    <xf numFmtId="0" fontId="50" fillId="0" borderId="34" xfId="0" applyFont="1" applyBorder="1" applyAlignment="1">
      <alignment vertical="center" shrinkToFit="1"/>
    </xf>
    <xf numFmtId="0" fontId="50" fillId="0" borderId="34" xfId="0" applyFont="1" applyBorder="1">
      <alignment vertical="center"/>
    </xf>
    <xf numFmtId="0" fontId="40" fillId="0" borderId="1" xfId="0" applyFont="1" applyBorder="1" applyAlignment="1">
      <alignment horizontal="center" vertical="center" shrinkToFit="1"/>
    </xf>
    <xf numFmtId="0" fontId="46" fillId="9" borderId="16" xfId="0" applyFont="1" applyFill="1" applyBorder="1" applyAlignment="1">
      <alignment horizontal="center" vertical="center" shrinkToFit="1"/>
    </xf>
    <xf numFmtId="0" fontId="46" fillId="9" borderId="16" xfId="0" applyFont="1" applyFill="1" applyBorder="1" applyAlignment="1">
      <alignment horizontal="center" vertical="center" wrapText="1" shrinkToFit="1"/>
    </xf>
    <xf numFmtId="0" fontId="45" fillId="0" borderId="16" xfId="0" applyFont="1" applyBorder="1" applyAlignment="1">
      <alignment horizontal="center" vertical="center" shrinkToFit="1"/>
    </xf>
    <xf numFmtId="0" fontId="45" fillId="0" borderId="36" xfId="0" applyFont="1" applyBorder="1" applyAlignment="1">
      <alignment horizontal="center" vertical="center" shrinkToFit="1"/>
    </xf>
    <xf numFmtId="0" fontId="45" fillId="0" borderId="1" xfId="0" applyFont="1" applyBorder="1" applyAlignment="1">
      <alignment horizontal="left" vertical="center" shrinkToFit="1"/>
    </xf>
    <xf numFmtId="0" fontId="45" fillId="0" borderId="34" xfId="0" applyFont="1" applyBorder="1" applyAlignment="1">
      <alignment horizontal="center" vertical="center" shrinkToFit="1"/>
    </xf>
    <xf numFmtId="0" fontId="44" fillId="0" borderId="34" xfId="4" applyFont="1" applyFill="1" applyBorder="1" applyAlignment="1">
      <alignment vertical="center" wrapText="1"/>
    </xf>
    <xf numFmtId="0" fontId="45" fillId="0" borderId="37" xfId="0" applyFont="1" applyBorder="1" applyAlignment="1">
      <alignment horizontal="center" vertical="center" shrinkToFit="1"/>
    </xf>
    <xf numFmtId="0" fontId="44" fillId="0" borderId="37" xfId="4" applyFont="1" applyFill="1" applyBorder="1" applyAlignment="1">
      <alignment vertical="center" wrapText="1"/>
    </xf>
    <xf numFmtId="0" fontId="42" fillId="0" borderId="37" xfId="0" applyFont="1" applyBorder="1" applyAlignment="1">
      <alignment vertical="center" wrapText="1"/>
    </xf>
    <xf numFmtId="0" fontId="45" fillId="0" borderId="38" xfId="0" applyFont="1" applyBorder="1" applyAlignment="1">
      <alignment horizontal="center" vertical="center" shrinkToFit="1"/>
    </xf>
    <xf numFmtId="0" fontId="44" fillId="0" borderId="38" xfId="4" applyFont="1" applyFill="1" applyBorder="1" applyAlignment="1">
      <alignment vertical="center" wrapText="1"/>
    </xf>
    <xf numFmtId="0" fontId="42" fillId="0" borderId="38" xfId="0" applyFont="1" applyBorder="1" applyAlignment="1">
      <alignment vertical="center" wrapText="1"/>
    </xf>
    <xf numFmtId="0" fontId="44" fillId="0" borderId="36" xfId="4" applyFont="1" applyFill="1" applyBorder="1" applyAlignment="1">
      <alignment vertical="center" wrapText="1"/>
    </xf>
    <xf numFmtId="0" fontId="44" fillId="0" borderId="37" xfId="1" applyFont="1" applyFill="1" applyBorder="1" applyAlignment="1">
      <alignment vertical="center" wrapText="1"/>
    </xf>
    <xf numFmtId="0" fontId="44" fillId="0" borderId="17" xfId="4" applyNumberFormat="1" applyFont="1" applyFill="1" applyBorder="1" applyAlignment="1">
      <alignment vertical="center" wrapText="1"/>
    </xf>
    <xf numFmtId="0" fontId="45" fillId="0" borderId="36" xfId="0" applyFont="1" applyBorder="1" applyAlignment="1">
      <alignment vertical="center" shrinkToFit="1"/>
    </xf>
    <xf numFmtId="0" fontId="42" fillId="0" borderId="36" xfId="0" applyFont="1" applyBorder="1" applyAlignment="1">
      <alignment vertical="center" wrapText="1"/>
    </xf>
    <xf numFmtId="0" fontId="45" fillId="0" borderId="34" xfId="0" applyFont="1" applyBorder="1" applyAlignment="1">
      <alignment vertical="center" shrinkToFit="1"/>
    </xf>
    <xf numFmtId="0" fontId="45" fillId="0" borderId="16" xfId="0" applyFont="1" applyBorder="1" applyAlignment="1">
      <alignment horizontal="right" vertical="center" shrinkToFit="1"/>
    </xf>
    <xf numFmtId="0" fontId="45" fillId="0" borderId="17" xfId="0" applyFont="1" applyBorder="1" applyAlignment="1">
      <alignment horizontal="right" vertical="center" shrinkToFit="1"/>
    </xf>
    <xf numFmtId="0" fontId="45" fillId="0" borderId="16" xfId="0" applyFont="1" applyBorder="1" applyAlignment="1">
      <alignment vertical="center" shrinkToFit="1"/>
    </xf>
    <xf numFmtId="0" fontId="45" fillId="0" borderId="17" xfId="0" applyFont="1" applyBorder="1" applyAlignment="1">
      <alignment vertical="center" shrinkToFit="1"/>
    </xf>
    <xf numFmtId="0" fontId="45" fillId="0" borderId="16" xfId="0" applyFont="1" applyBorder="1" applyAlignment="1">
      <alignment horizontal="center" vertical="center" shrinkToFit="1"/>
    </xf>
    <xf numFmtId="0" fontId="45" fillId="0" borderId="17" xfId="0" applyFont="1" applyBorder="1" applyAlignment="1">
      <alignment horizontal="center" vertical="center" shrinkToFit="1"/>
    </xf>
    <xf numFmtId="0" fontId="45" fillId="0" borderId="36" xfId="0" applyFont="1" applyBorder="1" applyAlignment="1">
      <alignment horizontal="right" vertical="center" shrinkToFit="1"/>
    </xf>
    <xf numFmtId="0" fontId="45" fillId="0" borderId="36" xfId="0" applyFont="1" applyBorder="1" applyAlignment="1">
      <alignment vertical="center" shrinkToFit="1"/>
    </xf>
    <xf numFmtId="0" fontId="45" fillId="0" borderId="36" xfId="0" applyFont="1" applyBorder="1" applyAlignment="1">
      <alignment horizontal="center" vertical="center" shrinkToFit="1"/>
    </xf>
    <xf numFmtId="0" fontId="45" fillId="0" borderId="40" xfId="0" applyFont="1" applyBorder="1" applyAlignment="1">
      <alignment horizontal="center" vertical="center" shrinkToFit="1"/>
    </xf>
    <xf numFmtId="0" fontId="45" fillId="0" borderId="38" xfId="0" applyFont="1" applyBorder="1" applyAlignment="1">
      <alignment horizontal="center" vertical="center" shrinkToFit="1"/>
    </xf>
    <xf numFmtId="0" fontId="45" fillId="0" borderId="16" xfId="0" applyFont="1" applyBorder="1" applyAlignment="1">
      <alignment horizontal="left" vertical="center" shrinkToFit="1"/>
    </xf>
    <xf numFmtId="0" fontId="45" fillId="0" borderId="36" xfId="0" applyFont="1" applyBorder="1" applyAlignment="1">
      <alignment horizontal="left" vertical="center" shrinkToFit="1"/>
    </xf>
    <xf numFmtId="0" fontId="45" fillId="0" borderId="17" xfId="0" applyFont="1" applyBorder="1" applyAlignment="1">
      <alignment horizontal="left" vertical="center" shrinkToFit="1"/>
    </xf>
    <xf numFmtId="0" fontId="45" fillId="0" borderId="1" xfId="0" applyFont="1" applyBorder="1" applyAlignment="1">
      <alignment vertical="center" shrinkToFit="1"/>
    </xf>
    <xf numFmtId="0" fontId="45" fillId="0" borderId="1" xfId="0" applyFont="1" applyBorder="1" applyAlignment="1">
      <alignment horizontal="center" vertical="center" shrinkToFit="1"/>
    </xf>
    <xf numFmtId="0" fontId="49" fillId="0" borderId="0" xfId="0" applyFont="1" applyAlignment="1">
      <alignment horizontal="center" vertical="center" shrinkToFit="1"/>
    </xf>
    <xf numFmtId="0" fontId="46" fillId="9" borderId="16" xfId="0" applyFont="1" applyFill="1" applyBorder="1" applyAlignment="1">
      <alignment horizontal="center" vertical="center" shrinkToFit="1"/>
    </xf>
    <xf numFmtId="0" fontId="46" fillId="9" borderId="17" xfId="0" applyFont="1" applyFill="1" applyBorder="1" applyAlignment="1">
      <alignment horizontal="center" vertical="center" shrinkToFit="1"/>
    </xf>
    <xf numFmtId="0" fontId="46" fillId="9" borderId="20" xfId="0" applyFont="1" applyFill="1" applyBorder="1" applyAlignment="1">
      <alignment horizontal="center" vertical="center" shrinkToFit="1"/>
    </xf>
    <xf numFmtId="0" fontId="46" fillId="9" borderId="21" xfId="0" applyFont="1" applyFill="1" applyBorder="1" applyAlignment="1">
      <alignment horizontal="center" vertical="center" shrinkToFit="1"/>
    </xf>
    <xf numFmtId="0" fontId="46" fillId="9" borderId="15" xfId="0" applyFont="1" applyFill="1" applyBorder="1" applyAlignment="1">
      <alignment horizontal="center" vertical="center" shrinkToFit="1"/>
    </xf>
    <xf numFmtId="0" fontId="46" fillId="9" borderId="16" xfId="0" applyFont="1" applyFill="1" applyBorder="1" applyAlignment="1">
      <alignment horizontal="center" vertical="center" wrapText="1" shrinkToFit="1"/>
    </xf>
    <xf numFmtId="0" fontId="46" fillId="9" borderId="17" xfId="0" applyFont="1" applyFill="1" applyBorder="1" applyAlignment="1">
      <alignment horizontal="center" vertical="center" wrapText="1" shrinkToFit="1"/>
    </xf>
    <xf numFmtId="0" fontId="45" fillId="0" borderId="1" xfId="0" applyFont="1" applyBorder="1" applyAlignment="1">
      <alignment horizontal="right" vertical="center" shrinkToFit="1"/>
    </xf>
    <xf numFmtId="0" fontId="45" fillId="6" borderId="1" xfId="0" applyFont="1" applyFill="1" applyBorder="1" applyAlignment="1">
      <alignment horizontal="right" vertical="center" shrinkToFit="1"/>
    </xf>
    <xf numFmtId="0" fontId="45" fillId="0" borderId="1" xfId="0" applyFont="1" applyBorder="1" applyAlignment="1">
      <alignment horizontal="left" vertical="center" shrinkToFit="1"/>
    </xf>
    <xf numFmtId="0" fontId="45" fillId="0" borderId="1" xfId="0" applyFont="1" applyBorder="1" applyAlignment="1">
      <alignment horizontal="left" vertical="center" wrapText="1"/>
    </xf>
    <xf numFmtId="0" fontId="26" fillId="0" borderId="20" xfId="0" applyFont="1" applyBorder="1" applyAlignment="1">
      <alignment horizontal="left" vertical="center" shrinkToFit="1"/>
    </xf>
    <xf numFmtId="0" fontId="26" fillId="0" borderId="15" xfId="0" applyFont="1" applyBorder="1" applyAlignment="1">
      <alignment horizontal="left" vertical="center" shrinkToFit="1"/>
    </xf>
    <xf numFmtId="0" fontId="26" fillId="0" borderId="22" xfId="0" applyFont="1" applyBorder="1" applyAlignment="1">
      <alignment horizontal="left" vertical="center" shrinkToFit="1"/>
    </xf>
    <xf numFmtId="0" fontId="26" fillId="0" borderId="23" xfId="0" applyFont="1" applyBorder="1" applyAlignment="1">
      <alignment horizontal="left" vertical="center" shrinkToFit="1"/>
    </xf>
    <xf numFmtId="0" fontId="26" fillId="0" borderId="24" xfId="0" applyFont="1" applyBorder="1" applyAlignment="1">
      <alignment horizontal="left" vertical="center" shrinkToFit="1"/>
    </xf>
    <xf numFmtId="0" fontId="26" fillId="0" borderId="25" xfId="0" applyFont="1" applyBorder="1" applyAlignment="1">
      <alignment horizontal="left" vertical="center" shrinkToFit="1"/>
    </xf>
    <xf numFmtId="0" fontId="15" fillId="0" borderId="0" xfId="0" applyFont="1" applyAlignment="1">
      <alignment horizontal="right" vertical="center" wrapText="1"/>
    </xf>
    <xf numFmtId="0" fontId="26" fillId="6" borderId="16"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6" borderId="22" xfId="0" applyFont="1" applyFill="1" applyBorder="1" applyAlignment="1">
      <alignment horizontal="center" vertical="center"/>
    </xf>
    <xf numFmtId="0" fontId="26" fillId="6" borderId="23" xfId="0" applyFont="1" applyFill="1" applyBorder="1" applyAlignment="1">
      <alignment horizontal="center" vertical="center"/>
    </xf>
    <xf numFmtId="0" fontId="26" fillId="6" borderId="24" xfId="0" applyFont="1" applyFill="1" applyBorder="1" applyAlignment="1">
      <alignment horizontal="center" vertical="center"/>
    </xf>
    <xf numFmtId="0" fontId="26" fillId="6" borderId="25" xfId="0" applyFont="1" applyFill="1" applyBorder="1" applyAlignment="1">
      <alignment horizontal="center" vertical="center"/>
    </xf>
    <xf numFmtId="0" fontId="31" fillId="0" borderId="0" xfId="0" applyFont="1" applyAlignment="1">
      <alignment wrapText="1"/>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20" xfId="0" applyFont="1" applyFill="1" applyBorder="1" applyAlignment="1">
      <alignment horizontal="center" vertical="center"/>
    </xf>
    <xf numFmtId="0" fontId="11" fillId="6" borderId="15" xfId="0" applyFont="1" applyFill="1" applyBorder="1" applyAlignment="1">
      <alignment horizontal="center" vertical="center"/>
    </xf>
    <xf numFmtId="0" fontId="26" fillId="6" borderId="20" xfId="0" applyFont="1" applyFill="1" applyBorder="1" applyAlignment="1">
      <alignment horizontal="center" vertical="center"/>
    </xf>
    <xf numFmtId="0" fontId="26" fillId="6" borderId="15" xfId="0" applyFont="1" applyFill="1" applyBorder="1" applyAlignment="1">
      <alignment horizontal="center" vertical="center"/>
    </xf>
    <xf numFmtId="0" fontId="26" fillId="6" borderId="16" xfId="0" applyFont="1" applyFill="1" applyBorder="1" applyAlignment="1">
      <alignment horizontal="center" vertical="center"/>
    </xf>
    <xf numFmtId="0" fontId="26" fillId="6" borderId="17" xfId="0" applyFont="1" applyFill="1" applyBorder="1" applyAlignment="1">
      <alignment horizontal="center" vertical="center"/>
    </xf>
    <xf numFmtId="0" fontId="26" fillId="0" borderId="16"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22" xfId="0" applyFont="1" applyBorder="1" applyAlignment="1">
      <alignment horizontal="left" vertical="center" wrapText="1" shrinkToFit="1"/>
    </xf>
    <xf numFmtId="0" fontId="26" fillId="0" borderId="23" xfId="0" applyFont="1" applyBorder="1" applyAlignment="1">
      <alignment horizontal="left" vertical="center" wrapText="1" shrinkToFit="1"/>
    </xf>
    <xf numFmtId="0" fontId="26" fillId="0" borderId="24" xfId="0" applyFont="1" applyBorder="1" applyAlignment="1">
      <alignment horizontal="left" vertical="center" wrapText="1" shrinkToFit="1"/>
    </xf>
    <xf numFmtId="0" fontId="26" fillId="0" borderId="25" xfId="0" applyFont="1" applyBorder="1" applyAlignment="1">
      <alignment horizontal="left" vertical="center" wrapText="1" shrinkToFit="1"/>
    </xf>
    <xf numFmtId="0" fontId="11" fillId="6" borderId="16"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30" fillId="0" borderId="0" xfId="0" applyFont="1" applyAlignment="1">
      <alignment horizontal="center" vertical="center" wrapText="1"/>
    </xf>
    <xf numFmtId="0" fontId="11" fillId="0" borderId="16" xfId="0" applyFont="1" applyBorder="1" applyAlignment="1">
      <alignment vertical="center" wrapText="1" shrinkToFit="1"/>
    </xf>
    <xf numFmtId="0" fontId="11" fillId="0" borderId="17" xfId="0" applyFont="1" applyBorder="1" applyAlignment="1">
      <alignment vertical="center" wrapText="1" shrinkToFit="1"/>
    </xf>
    <xf numFmtId="0" fontId="11" fillId="0" borderId="16" xfId="0" applyFont="1" applyBorder="1" applyAlignment="1">
      <alignment horizontal="center" vertical="center" shrinkToFit="1"/>
    </xf>
    <xf numFmtId="0" fontId="11" fillId="0" borderId="17" xfId="0" applyFont="1" applyBorder="1" applyAlignment="1">
      <alignment horizontal="center" vertical="center" shrinkToFit="1"/>
    </xf>
    <xf numFmtId="0" fontId="13" fillId="0" borderId="16" xfId="0" applyFont="1" applyBorder="1" applyAlignment="1">
      <alignment vertical="center" wrapText="1" shrinkToFit="1"/>
    </xf>
    <xf numFmtId="0" fontId="13" fillId="0" borderId="17" xfId="0" applyFont="1" applyBorder="1" applyAlignment="1">
      <alignment vertical="center" wrapText="1" shrinkToFit="1"/>
    </xf>
    <xf numFmtId="0" fontId="9" fillId="0" borderId="0" xfId="0" applyFont="1" applyAlignment="1">
      <alignment horizontal="center" vertical="center" wrapText="1"/>
    </xf>
    <xf numFmtId="0" fontId="11" fillId="0" borderId="14" xfId="0" applyFont="1" applyBorder="1" applyAlignment="1">
      <alignment horizontal="right" vertical="center" wrapText="1"/>
    </xf>
    <xf numFmtId="0" fontId="11" fillId="6" borderId="1" xfId="0" applyFont="1" applyFill="1" applyBorder="1" applyAlignment="1">
      <alignment horizontal="center" vertical="center"/>
    </xf>
    <xf numFmtId="0" fontId="11" fillId="0" borderId="20" xfId="0" applyFont="1" applyBorder="1" applyAlignment="1">
      <alignment horizontal="center" vertical="center" shrinkToFit="1"/>
    </xf>
    <xf numFmtId="0" fontId="11" fillId="0" borderId="15" xfId="0" applyFont="1" applyBorder="1" applyAlignment="1">
      <alignment horizontal="center" vertical="center" shrinkToFit="1"/>
    </xf>
    <xf numFmtId="0" fontId="15" fillId="0" borderId="20" xfId="0" applyFont="1" applyBorder="1" applyAlignment="1">
      <alignment horizontal="center" vertical="center" shrinkToFit="1"/>
    </xf>
    <xf numFmtId="0" fontId="15" fillId="0" borderId="15" xfId="0" applyFont="1" applyBorder="1" applyAlignment="1">
      <alignment horizontal="center" vertical="center" shrinkToFit="1"/>
    </xf>
    <xf numFmtId="0" fontId="11" fillId="6" borderId="21" xfId="0" applyFont="1" applyFill="1" applyBorder="1" applyAlignment="1">
      <alignment horizontal="center" vertical="center"/>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1" fillId="0" borderId="15" xfId="0" applyFont="1" applyBorder="1" applyAlignment="1">
      <alignment vertical="center" shrinkToFit="1"/>
    </xf>
    <xf numFmtId="0" fontId="15" fillId="0" borderId="20" xfId="0" applyFont="1" applyBorder="1" applyAlignment="1">
      <alignment vertical="center" shrinkToFit="1"/>
    </xf>
    <xf numFmtId="0" fontId="15" fillId="0" borderId="21" xfId="0" applyFont="1" applyBorder="1" applyAlignment="1">
      <alignment vertical="center" shrinkToFit="1"/>
    </xf>
    <xf numFmtId="0" fontId="15" fillId="0" borderId="15" xfId="0" applyFont="1" applyBorder="1" applyAlignment="1">
      <alignment vertical="center" shrinkToFit="1"/>
    </xf>
    <xf numFmtId="0" fontId="28" fillId="0" borderId="0" xfId="0" applyFont="1" applyAlignment="1">
      <alignment wrapText="1"/>
    </xf>
    <xf numFmtId="0" fontId="11" fillId="6" borderId="1" xfId="0" applyFont="1" applyFill="1" applyBorder="1" applyAlignment="1">
      <alignment horizontal="center" vertical="center" shrinkToFit="1"/>
    </xf>
    <xf numFmtId="0" fontId="11" fillId="6" borderId="16" xfId="0" applyFont="1" applyFill="1" applyBorder="1">
      <alignment vertical="center"/>
    </xf>
    <xf numFmtId="0" fontId="11" fillId="6" borderId="17" xfId="0" applyFont="1" applyFill="1" applyBorder="1">
      <alignment vertical="center"/>
    </xf>
    <xf numFmtId="0" fontId="9" fillId="0" borderId="0" xfId="0" applyFont="1" applyAlignment="1">
      <alignment horizontal="center" vertical="center"/>
    </xf>
    <xf numFmtId="49" fontId="11" fillId="6" borderId="16" xfId="0" applyNumberFormat="1" applyFont="1" applyFill="1" applyBorder="1" applyAlignment="1">
      <alignment horizontal="center" vertical="center"/>
    </xf>
    <xf numFmtId="49" fontId="11" fillId="6" borderId="17" xfId="0" applyNumberFormat="1" applyFont="1" applyFill="1" applyBorder="1" applyAlignment="1">
      <alignment horizontal="center" vertical="center"/>
    </xf>
    <xf numFmtId="0" fontId="11" fillId="6" borderId="22" xfId="0" applyFont="1" applyFill="1" applyBorder="1" applyAlignment="1">
      <alignment horizontal="center" vertical="center" shrinkToFit="1"/>
    </xf>
    <xf numFmtId="0" fontId="11" fillId="6" borderId="23" xfId="0" applyFont="1" applyFill="1" applyBorder="1" applyAlignment="1">
      <alignment horizontal="center" vertical="center" shrinkToFit="1"/>
    </xf>
    <xf numFmtId="0" fontId="11" fillId="6" borderId="24" xfId="0" applyFont="1" applyFill="1" applyBorder="1" applyAlignment="1">
      <alignment horizontal="center" vertical="center" shrinkToFit="1"/>
    </xf>
    <xf numFmtId="0" fontId="11" fillId="6" borderId="25" xfId="0" applyFont="1" applyFill="1" applyBorder="1" applyAlignment="1">
      <alignment horizontal="center" vertical="center" shrinkToFit="1"/>
    </xf>
    <xf numFmtId="0" fontId="11" fillId="6" borderId="16" xfId="0" applyFont="1" applyFill="1" applyBorder="1" applyAlignment="1">
      <alignment horizontal="center" vertical="center" shrinkToFit="1"/>
    </xf>
    <xf numFmtId="0" fontId="11" fillId="6" borderId="20" xfId="0" applyFont="1" applyFill="1" applyBorder="1" applyAlignment="1">
      <alignment vertical="center" shrinkToFit="1"/>
    </xf>
    <xf numFmtId="0" fontId="11" fillId="6" borderId="15" xfId="0" applyFont="1" applyFill="1" applyBorder="1" applyAlignment="1">
      <alignment vertical="center" shrinkToFit="1"/>
    </xf>
    <xf numFmtId="0" fontId="11" fillId="0" borderId="1" xfId="0" applyFont="1" applyBorder="1" applyAlignment="1">
      <alignment vertical="center" shrinkToFit="1"/>
    </xf>
    <xf numFmtId="0" fontId="11" fillId="6" borderId="1" xfId="0" applyFont="1" applyFill="1" applyBorder="1" applyAlignment="1">
      <alignment vertical="center" shrinkToFit="1"/>
    </xf>
    <xf numFmtId="0" fontId="22" fillId="0" borderId="0" xfId="0" applyFont="1" applyAlignment="1">
      <alignment horizontal="center" vertical="center"/>
    </xf>
    <xf numFmtId="0" fontId="46" fillId="9" borderId="22" xfId="0" applyFont="1" applyFill="1" applyBorder="1" applyAlignment="1">
      <alignment horizontal="center" vertical="center" shrinkToFit="1"/>
    </xf>
    <xf numFmtId="0" fontId="46" fillId="9" borderId="23" xfId="0" applyFont="1" applyFill="1" applyBorder="1" applyAlignment="1">
      <alignment horizontal="center" vertical="center" shrinkToFit="1"/>
    </xf>
    <xf numFmtId="0" fontId="46" fillId="9" borderId="24" xfId="0" applyFont="1" applyFill="1" applyBorder="1" applyAlignment="1">
      <alignment horizontal="center" vertical="center" shrinkToFit="1"/>
    </xf>
    <xf numFmtId="0" fontId="46" fillId="9" borderId="25" xfId="0" applyFont="1" applyFill="1" applyBorder="1" applyAlignment="1">
      <alignment horizontal="center" vertical="center" shrinkToFit="1"/>
    </xf>
    <xf numFmtId="0" fontId="45" fillId="6" borderId="16" xfId="0" applyFont="1" applyFill="1" applyBorder="1" applyAlignment="1">
      <alignment horizontal="right" vertical="center" shrinkToFit="1"/>
    </xf>
    <xf numFmtId="0" fontId="45" fillId="0" borderId="20" xfId="0" applyFont="1" applyBorder="1" applyAlignment="1">
      <alignment vertical="center" shrinkToFit="1"/>
    </xf>
    <xf numFmtId="0" fontId="45" fillId="0" borderId="15" xfId="0" applyFont="1" applyBorder="1" applyAlignment="1">
      <alignment vertical="center" shrinkToFit="1"/>
    </xf>
    <xf numFmtId="0" fontId="45" fillId="0" borderId="22" xfId="0" applyFont="1" applyBorder="1" applyAlignment="1">
      <alignment horizontal="left" vertical="center" shrinkToFit="1"/>
    </xf>
    <xf numFmtId="0" fontId="45" fillId="0" borderId="23" xfId="0" applyFont="1" applyBorder="1" applyAlignment="1">
      <alignment horizontal="left" vertical="center" shrinkToFit="1"/>
    </xf>
    <xf numFmtId="0" fontId="45" fillId="0" borderId="24" xfId="0" applyFont="1" applyBorder="1" applyAlignment="1">
      <alignment horizontal="left" vertical="center" shrinkToFit="1"/>
    </xf>
    <xf numFmtId="0" fontId="45" fillId="0" borderId="25" xfId="0" applyFont="1" applyBorder="1" applyAlignment="1">
      <alignment horizontal="left" vertical="center" shrinkToFit="1"/>
    </xf>
    <xf numFmtId="0" fontId="45" fillId="0" borderId="22" xfId="0" applyFont="1" applyBorder="1" applyAlignment="1">
      <alignment horizontal="left" vertical="center" wrapText="1"/>
    </xf>
    <xf numFmtId="0" fontId="45" fillId="0" borderId="23" xfId="0" applyFont="1" applyBorder="1" applyAlignment="1">
      <alignment horizontal="left" vertical="center" wrapText="1"/>
    </xf>
    <xf numFmtId="0" fontId="45" fillId="0" borderId="18" xfId="0" applyFont="1" applyBorder="1" applyAlignment="1">
      <alignment horizontal="left" vertical="center" wrapText="1"/>
    </xf>
    <xf numFmtId="0" fontId="45" fillId="0" borderId="33" xfId="0" applyFont="1" applyBorder="1" applyAlignment="1">
      <alignment horizontal="left"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45" fillId="0" borderId="20" xfId="0" applyFont="1" applyBorder="1" applyAlignment="1">
      <alignment vertical="center" wrapText="1" shrinkToFit="1"/>
    </xf>
    <xf numFmtId="0" fontId="45" fillId="0" borderId="15" xfId="0" applyFont="1" applyBorder="1" applyAlignment="1">
      <alignment vertical="center" wrapText="1" shrinkToFit="1"/>
    </xf>
    <xf numFmtId="0" fontId="11" fillId="0" borderId="20"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20" xfId="0" applyFont="1" applyBorder="1" applyAlignment="1">
      <alignment horizontal="left" vertical="center" wrapText="1" shrinkToFit="1"/>
    </xf>
    <xf numFmtId="0" fontId="11" fillId="0" borderId="15" xfId="0" applyFont="1" applyBorder="1" applyAlignment="1">
      <alignment horizontal="left" vertical="center" wrapText="1" shrinkToFit="1"/>
    </xf>
    <xf numFmtId="0" fontId="11" fillId="0" borderId="0" xfId="0" applyFont="1" applyAlignment="1">
      <alignment horizontal="left" vertical="center" shrinkToFit="1"/>
    </xf>
    <xf numFmtId="0" fontId="11" fillId="0" borderId="22" xfId="0" applyFont="1" applyBorder="1" applyAlignment="1">
      <alignment horizontal="left" vertical="center" wrapText="1" shrinkToFit="1"/>
    </xf>
    <xf numFmtId="0" fontId="11" fillId="0" borderId="23" xfId="0" applyFont="1" applyBorder="1" applyAlignment="1">
      <alignment horizontal="left" vertical="center" wrapText="1" shrinkToFit="1"/>
    </xf>
    <xf numFmtId="0" fontId="11" fillId="0" borderId="24"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11" fillId="6" borderId="2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24" xfId="0" applyFont="1" applyFill="1" applyBorder="1" applyAlignment="1">
      <alignment horizontal="center" vertical="center"/>
    </xf>
    <xf numFmtId="0" fontId="11" fillId="6" borderId="25" xfId="0" applyFont="1" applyFill="1" applyBorder="1" applyAlignment="1">
      <alignment horizontal="center" vertical="center"/>
    </xf>
    <xf numFmtId="0" fontId="20" fillId="0" borderId="0" xfId="0" applyFont="1" applyAlignment="1">
      <alignment horizontal="center"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shrinkToFit="1"/>
    </xf>
    <xf numFmtId="0" fontId="6" fillId="0" borderId="14" xfId="0" applyFont="1" applyBorder="1" applyAlignment="1">
      <alignment horizontal="center" vertical="center" wrapText="1"/>
    </xf>
    <xf numFmtId="0" fontId="11" fillId="0" borderId="18" xfId="0" applyFont="1" applyBorder="1" applyAlignment="1">
      <alignment horizontal="right" vertical="center" shrinkToFit="1"/>
    </xf>
    <xf numFmtId="0" fontId="11" fillId="0" borderId="0" xfId="0" applyFont="1" applyAlignment="1">
      <alignment horizontal="right" vertical="center" shrinkToFit="1"/>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6" xfId="0" applyFont="1" applyBorder="1" applyAlignment="1">
      <alignment horizontal="center" vertical="center" wrapText="1" shrinkToFit="1"/>
    </xf>
    <xf numFmtId="0" fontId="11" fillId="0" borderId="17" xfId="0" applyFont="1" applyBorder="1" applyAlignment="1">
      <alignment horizontal="center" vertical="center" wrapText="1" shrinkToFit="1"/>
    </xf>
    <xf numFmtId="0" fontId="13" fillId="0" borderId="18" xfId="0" applyFont="1" applyBorder="1" applyAlignment="1">
      <alignment horizontal="left" vertical="center" indent="1" shrinkToFit="1"/>
    </xf>
    <xf numFmtId="0" fontId="13" fillId="0" borderId="0" xfId="0" applyFont="1" applyAlignment="1">
      <alignment horizontal="left" vertical="center" indent="1" shrinkToFi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0" borderId="5" xfId="0" applyFont="1" applyBorder="1" applyAlignment="1">
      <alignment horizontal="right" vertical="center"/>
    </xf>
    <xf numFmtId="0" fontId="3" fillId="0" borderId="11" xfId="0" applyFont="1" applyBorder="1" applyAlignment="1">
      <alignment horizontal="right" vertical="center"/>
    </xf>
    <xf numFmtId="0" fontId="44" fillId="0" borderId="0" xfId="1" applyFont="1">
      <alignment vertical="center"/>
    </xf>
    <xf numFmtId="0" fontId="44" fillId="0" borderId="39" xfId="0" applyFont="1" applyBorder="1" applyAlignment="1">
      <alignment vertical="center" wrapText="1"/>
    </xf>
    <xf numFmtId="0" fontId="44" fillId="0" borderId="1" xfId="1" applyFont="1" applyBorder="1" applyAlignment="1">
      <alignment vertical="center" wrapText="1"/>
    </xf>
    <xf numFmtId="0" fontId="44" fillId="0" borderId="16" xfId="1" applyFont="1" applyBorder="1" applyAlignment="1">
      <alignment vertical="center" wrapText="1"/>
    </xf>
    <xf numFmtId="0" fontId="44" fillId="0" borderId="37" xfId="1" applyFont="1" applyBorder="1" applyAlignment="1">
      <alignment vertical="center" wrapText="1"/>
    </xf>
    <xf numFmtId="0" fontId="44" fillId="0" borderId="17" xfId="1" applyFont="1" applyBorder="1" applyAlignment="1">
      <alignment vertical="center" wrapText="1"/>
    </xf>
    <xf numFmtId="0" fontId="44" fillId="0" borderId="34" xfId="1" applyFont="1" applyFill="1" applyBorder="1" applyAlignment="1">
      <alignment vertical="center" wrapText="1"/>
    </xf>
    <xf numFmtId="0" fontId="44" fillId="0" borderId="17" xfId="1" applyFont="1" applyFill="1" applyBorder="1" applyAlignment="1">
      <alignment vertical="center" wrapText="1"/>
    </xf>
    <xf numFmtId="0" fontId="44" fillId="0" borderId="0" xfId="1" applyFont="1" applyAlignment="1">
      <alignment vertical="center" wrapText="1"/>
    </xf>
    <xf numFmtId="0" fontId="42" fillId="0" borderId="37" xfId="0" applyFont="1" applyBorder="1" applyAlignment="1">
      <alignment vertical="center" shrinkToFit="1"/>
    </xf>
    <xf numFmtId="0" fontId="51" fillId="0" borderId="37" xfId="1" applyFont="1" applyFill="1" applyBorder="1" applyAlignment="1">
      <alignment vertical="center" wrapText="1"/>
    </xf>
    <xf numFmtId="0" fontId="44" fillId="0" borderId="34" xfId="1" applyFont="1" applyBorder="1" applyAlignment="1">
      <alignment vertical="center" wrapText="1"/>
    </xf>
    <xf numFmtId="0" fontId="44" fillId="0" borderId="36" xfId="1" applyFont="1" applyBorder="1" applyAlignment="1">
      <alignment vertical="center" wrapText="1"/>
    </xf>
  </cellXfs>
  <cellStyles count="5">
    <cellStyle name="ハイパーリンク" xfId="1" builtinId="8"/>
    <cellStyle name="ハイパーリンク 2" xfId="4" xr:uid="{A1AB2E5A-FDCF-4AEB-8ADF-63F0301E8444}"/>
    <cellStyle name="標準" xfId="0" builtinId="0"/>
    <cellStyle name="標準 2" xfId="2" xr:uid="{2C413BAB-FCFF-4780-990E-038BDF71632E}"/>
    <cellStyle name="標準 3" xfId="3" xr:uid="{00C06BD7-8EA8-41E2-BDD6-6667961EE6FA}"/>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color rgb="FFFF0000"/>
      </font>
      <fill>
        <patternFill>
          <bgColor theme="5" tint="0.79998168889431442"/>
        </patternFill>
      </fill>
    </dxf>
    <dxf>
      <fill>
        <patternFill>
          <bgColor rgb="FFDBF0F9"/>
        </patternFill>
      </fill>
    </dxf>
    <dxf>
      <fill>
        <patternFill patternType="solid">
          <fgColor rgb="FFDBF0F9"/>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ill>
        <patternFill>
          <bgColor rgb="FFDBF0F9"/>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60960</xdr:colOff>
      <xdr:row>532</xdr:row>
      <xdr:rowOff>60960</xdr:rowOff>
    </xdr:from>
    <xdr:to>
      <xdr:col>10</xdr:col>
      <xdr:colOff>4175760</xdr:colOff>
      <xdr:row>550</xdr:row>
      <xdr:rowOff>118878</xdr:rowOff>
    </xdr:to>
    <xdr:pic>
      <xdr:nvPicPr>
        <xdr:cNvPr id="3" name="図 2">
          <a:extLst>
            <a:ext uri="{FF2B5EF4-FFF2-40B4-BE49-F238E27FC236}">
              <a16:creationId xmlns:a16="http://schemas.microsoft.com/office/drawing/2014/main" id="{9E431B34-5922-AE27-375D-5CF7AAE1D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12" t="14359" r="9823" b="14307"/>
        <a:stretch>
          <a:fillRect/>
        </a:stretch>
      </xdr:blipFill>
      <xdr:spPr>
        <a:xfrm>
          <a:off x="18684240" y="625906800"/>
          <a:ext cx="14721840" cy="9384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468</xdr:row>
      <xdr:rowOff>76200</xdr:rowOff>
    </xdr:from>
    <xdr:to>
      <xdr:col>10</xdr:col>
      <xdr:colOff>2860040</xdr:colOff>
      <xdr:row>486</xdr:row>
      <xdr:rowOff>316998</xdr:rowOff>
    </xdr:to>
    <xdr:pic>
      <xdr:nvPicPr>
        <xdr:cNvPr id="2" name="図 1">
          <a:extLst>
            <a:ext uri="{FF2B5EF4-FFF2-40B4-BE49-F238E27FC236}">
              <a16:creationId xmlns:a16="http://schemas.microsoft.com/office/drawing/2014/main" id="{5C322663-D43D-4155-8780-F4EB016268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12" t="14359" r="9823" b="14307"/>
        <a:stretch>
          <a:fillRect/>
        </a:stretch>
      </xdr:blipFill>
      <xdr:spPr>
        <a:xfrm>
          <a:off x="17297400" y="636778000"/>
          <a:ext cx="14721840" cy="93847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382</xdr:row>
      <xdr:rowOff>76200</xdr:rowOff>
    </xdr:from>
    <xdr:to>
      <xdr:col>10</xdr:col>
      <xdr:colOff>4597400</xdr:colOff>
      <xdr:row>400</xdr:row>
      <xdr:rowOff>316998</xdr:rowOff>
    </xdr:to>
    <xdr:pic>
      <xdr:nvPicPr>
        <xdr:cNvPr id="2" name="図 1">
          <a:extLst>
            <a:ext uri="{FF2B5EF4-FFF2-40B4-BE49-F238E27FC236}">
              <a16:creationId xmlns:a16="http://schemas.microsoft.com/office/drawing/2014/main" id="{D4509ECF-9AAA-4B47-929F-46A9DFE044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12" t="14359" r="9823" b="14307"/>
        <a:stretch>
          <a:fillRect/>
        </a:stretch>
      </xdr:blipFill>
      <xdr:spPr>
        <a:xfrm>
          <a:off x="17297400" y="521093700"/>
          <a:ext cx="14716760" cy="94305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87</xdr:row>
      <xdr:rowOff>76200</xdr:rowOff>
    </xdr:from>
    <xdr:to>
      <xdr:col>10</xdr:col>
      <xdr:colOff>2860040</xdr:colOff>
      <xdr:row>105</xdr:row>
      <xdr:rowOff>316998</xdr:rowOff>
    </xdr:to>
    <xdr:pic>
      <xdr:nvPicPr>
        <xdr:cNvPr id="2" name="図 1">
          <a:extLst>
            <a:ext uri="{FF2B5EF4-FFF2-40B4-BE49-F238E27FC236}">
              <a16:creationId xmlns:a16="http://schemas.microsoft.com/office/drawing/2014/main" id="{DD77B864-A439-4911-BD8A-F8CB2AA251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12" t="14359" r="9823" b="14307"/>
        <a:stretch>
          <a:fillRect/>
        </a:stretch>
      </xdr:blipFill>
      <xdr:spPr>
        <a:xfrm>
          <a:off x="17297400" y="113690400"/>
          <a:ext cx="14732000" cy="9430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63499</xdr:colOff>
      <xdr:row>0</xdr:row>
      <xdr:rowOff>423334</xdr:rowOff>
    </xdr:from>
    <xdr:to>
      <xdr:col>17</xdr:col>
      <xdr:colOff>201083</xdr:colOff>
      <xdr:row>3</xdr:row>
      <xdr:rowOff>31751</xdr:rowOff>
    </xdr:to>
    <xdr:sp macro="" textlink="">
      <xdr:nvSpPr>
        <xdr:cNvPr id="2" name="吹き出し: 四角形 1">
          <a:extLst>
            <a:ext uri="{FF2B5EF4-FFF2-40B4-BE49-F238E27FC236}">
              <a16:creationId xmlns:a16="http://schemas.microsoft.com/office/drawing/2014/main" id="{257154E1-BDAA-4414-B523-46553B97A2F4}"/>
            </a:ext>
          </a:extLst>
        </xdr:cNvPr>
        <xdr:cNvSpPr/>
      </xdr:nvSpPr>
      <xdr:spPr>
        <a:xfrm>
          <a:off x="13093699" y="423334"/>
          <a:ext cx="5623984" cy="1132417"/>
        </a:xfrm>
        <a:prstGeom prst="wedgeRectCallout">
          <a:avLst>
            <a:gd name="adj1" fmla="val -59710"/>
            <a:gd name="adj2" fmla="val -9375"/>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latin typeface="BIZ UDPゴシック" panose="020B0400000000000000" pitchFamily="50" charset="-128"/>
              <a:ea typeface="BIZ UDPゴシック" panose="020B0400000000000000" pitchFamily="50" charset="-128"/>
            </a:rPr>
            <a:t>こちらの資料は</a:t>
          </a:r>
          <a:r>
            <a:rPr kumimoji="1" lang="ja-JP" altLang="en-US" sz="1600" b="1" u="sng">
              <a:latin typeface="BIZ UDPゴシック" panose="020B0400000000000000" pitchFamily="50" charset="-128"/>
              <a:ea typeface="BIZ UDPゴシック" panose="020B0400000000000000" pitchFamily="50" charset="-128"/>
            </a:rPr>
            <a:t>、３月</a:t>
          </a:r>
          <a:r>
            <a:rPr kumimoji="1" lang="en-US" altLang="ja-JP" sz="1600" b="1" u="sng">
              <a:latin typeface="BIZ UDPゴシック" panose="020B0400000000000000" pitchFamily="50" charset="-128"/>
              <a:ea typeface="BIZ UDPゴシック" panose="020B0400000000000000" pitchFamily="50" charset="-128"/>
            </a:rPr>
            <a:t>19</a:t>
          </a:r>
          <a:r>
            <a:rPr kumimoji="1" lang="ja-JP" altLang="en-US" sz="1600" b="1" u="sng">
              <a:latin typeface="BIZ UDPゴシック" panose="020B0400000000000000" pitchFamily="50" charset="-128"/>
              <a:ea typeface="BIZ UDPゴシック" panose="020B0400000000000000" pitchFamily="50" charset="-128"/>
            </a:rPr>
            <a:t>日</a:t>
          </a:r>
          <a:r>
            <a:rPr kumimoji="1" lang="en-US" altLang="ja-JP" sz="1600" b="1" u="sng">
              <a:latin typeface="BIZ UDPゴシック" panose="020B0400000000000000" pitchFamily="50" charset="-128"/>
              <a:ea typeface="BIZ UDPゴシック" panose="020B0400000000000000" pitchFamily="50" charset="-128"/>
            </a:rPr>
            <a:t>16</a:t>
          </a:r>
          <a:r>
            <a:rPr kumimoji="1" lang="ja-JP" altLang="en-US" sz="1600" b="1" u="sng">
              <a:latin typeface="BIZ UDPゴシック" panose="020B0400000000000000" pitchFamily="50" charset="-128"/>
              <a:ea typeface="BIZ UDPゴシック" panose="020B0400000000000000" pitchFamily="50" charset="-128"/>
            </a:rPr>
            <a:t>時以降</a:t>
          </a:r>
          <a:r>
            <a:rPr kumimoji="1" lang="ja-JP" altLang="en-US" sz="1600" b="1">
              <a:latin typeface="BIZ UDPゴシック" panose="020B0400000000000000" pitchFamily="50" charset="-128"/>
              <a:ea typeface="BIZ UDPゴシック" panose="020B0400000000000000" pitchFamily="50" charset="-128"/>
            </a:rPr>
            <a:t>まで、公表不可</a:t>
          </a:r>
          <a:endParaRPr kumimoji="1" lang="en-US" altLang="ja-JP" sz="1600" b="1">
            <a:latin typeface="BIZ UDPゴシック" panose="020B0400000000000000" pitchFamily="50" charset="-128"/>
            <a:ea typeface="BIZ UDPゴシック" panose="020B0400000000000000" pitchFamily="50" charset="-128"/>
          </a:endParaRPr>
        </a:p>
        <a:p>
          <a:pPr algn="l"/>
          <a:r>
            <a:rPr kumimoji="1" lang="ja-JP" altLang="en-US" sz="1600" b="1">
              <a:latin typeface="BIZ UDPゴシック" panose="020B0400000000000000" pitchFamily="50" charset="-128"/>
              <a:ea typeface="BIZ UDPゴシック" panose="020B0400000000000000" pitchFamily="50" charset="-128"/>
            </a:rPr>
            <a:t>取り扱いは十分にご注意ください。（庁内の必要な部署限り）</a:t>
          </a:r>
          <a:endParaRPr kumimoji="1" lang="en-US" altLang="ja-JP" sz="1600" b="1">
            <a:latin typeface="BIZ UDPゴシック" panose="020B0400000000000000" pitchFamily="50" charset="-128"/>
            <a:ea typeface="BIZ UDPゴシック" panose="020B0400000000000000" pitchFamily="50" charset="-128"/>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安藤 優希" id="{2E182551-9EDA-4DF3-8623-565C6EF9167F}" userId="S::flower008@expo2027yokohama.or.jp::49fdd05f-bcb9-4397-be7e-482e331eaa71"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3" dT="2026-02-19T01:28:38.00" personId="{2E182551-9EDA-4DF3-8623-565C6EF9167F}" id="{05900712-0C49-4B0D-921B-8509060379CF}">
    <text>企業・団体名もしくは出展者名</text>
  </threadedComment>
  <threadedComment ref="F3" dT="2026-02-19T01:32:00.63" personId="{2E182551-9EDA-4DF3-8623-565C6EF9167F}" id="{9EAA975E-E96C-46F0-BA78-27312E1F439F}">
    <text>①②もしくは●</text>
  </threadedComment>
  <threadedComment ref="I3" dT="2026-02-19T01:32:47.63" personId="{2E182551-9EDA-4DF3-8623-565C6EF9167F}" id="{C5759C33-D8DC-4306-A594-9ADB5D6593EF}">
    <text>項目名 要検討</text>
  </threadedComment>
  <threadedComment ref="C59" dT="2026-02-19T01:28:38.00" personId="{2E182551-9EDA-4DF3-8623-565C6EF9167F}" id="{9891C9A2-6F20-445F-8D34-E9303561AEC3}">
    <text>企業・団体名もしくは出展者名</text>
  </threadedComment>
  <threadedComment ref="F59" dT="2026-02-19T01:32:00.63" personId="{2E182551-9EDA-4DF3-8623-565C6EF9167F}" id="{A819D5C2-6374-4606-A589-A20CB1878529}">
    <text>①②もしくは●</text>
  </threadedComment>
  <threadedComment ref="I59" dT="2026-02-19T01:32:47.63" personId="{2E182551-9EDA-4DF3-8623-565C6EF9167F}" id="{CB20DAD2-15AE-45B6-A80C-19E840259266}">
    <text>項目名 要検討</text>
  </threadedComment>
  <threadedComment ref="C116" dT="2026-02-19T01:28:38.00" personId="{2E182551-9EDA-4DF3-8623-565C6EF9167F}" id="{EBD6072E-428C-4DB1-83FC-635A108F85AD}">
    <text>企業・団体名もしくは出展者名</text>
  </threadedComment>
  <threadedComment ref="F116" dT="2026-02-19T01:32:00.63" personId="{2E182551-9EDA-4DF3-8623-565C6EF9167F}" id="{C06541B6-D062-4F7A-B8CA-CE01FA132F70}">
    <text>①②もしくは●</text>
  </threadedComment>
  <threadedComment ref="I116" dT="2026-02-19T01:32:47.63" personId="{2E182551-9EDA-4DF3-8623-565C6EF9167F}" id="{CB37F581-F433-4524-B41B-AD7E0AD664F8}">
    <text>項目名 要検討</text>
  </threadedComment>
  <threadedComment ref="C171" dT="2026-02-19T01:28:38.00" personId="{2E182551-9EDA-4DF3-8623-565C6EF9167F}" id="{F390C3C1-E3DD-42D3-BF1F-547C8D222E95}">
    <text>企業・団体名もしくは出展者名</text>
  </threadedComment>
  <threadedComment ref="F171" dT="2026-02-19T01:32:00.63" personId="{2E182551-9EDA-4DF3-8623-565C6EF9167F}" id="{2F9CA6D9-3101-4EB8-83DC-874DF9DB6FBE}">
    <text>①②もしくは●</text>
  </threadedComment>
  <threadedComment ref="I171" dT="2026-02-19T01:32:47.63" personId="{2E182551-9EDA-4DF3-8623-565C6EF9167F}" id="{F161B290-2763-41C2-91F8-343BEED13AB4}">
    <text>項目名 要検討</text>
  </threadedComment>
  <threadedComment ref="C225" dT="2026-02-19T01:28:38.00" personId="{2E182551-9EDA-4DF3-8623-565C6EF9167F}" id="{37507A75-6710-44B7-8BFA-737B33AAD871}">
    <text>企業・団体名もしくは出展者名</text>
  </threadedComment>
  <threadedComment ref="F225" dT="2026-02-19T01:32:00.63" personId="{2E182551-9EDA-4DF3-8623-565C6EF9167F}" id="{CB6036EB-3654-4974-9384-5566D8362EEC}">
    <text>①②もしくは●</text>
  </threadedComment>
  <threadedComment ref="I225" dT="2026-02-19T01:32:47.63" personId="{2E182551-9EDA-4DF3-8623-565C6EF9167F}" id="{1864BFD4-25CD-4C6E-9701-31A4B791BDB5}">
    <text>項目名 要検討</text>
  </threadedComment>
  <threadedComment ref="C282" dT="2026-02-19T01:28:38.00" personId="{2E182551-9EDA-4DF3-8623-565C6EF9167F}" id="{5493D53D-0E3C-43F9-A7C9-80C6ECB61407}">
    <text>企業・団体名もしくは出展者名</text>
  </threadedComment>
  <threadedComment ref="F282" dT="2026-02-19T01:32:00.63" personId="{2E182551-9EDA-4DF3-8623-565C6EF9167F}" id="{2B7343AA-A202-4737-A014-391567DF390B}">
    <text>①②もしくは●</text>
  </threadedComment>
  <threadedComment ref="I282" dT="2026-02-19T01:32:47.63" personId="{2E182551-9EDA-4DF3-8623-565C6EF9167F}" id="{2EFD0DDB-F65E-4892-A990-8CC70F5403F1}">
    <text>項目名 要検討</text>
  </threadedComment>
  <threadedComment ref="C315" dT="2026-02-19T01:28:38.00" personId="{2E182551-9EDA-4DF3-8623-565C6EF9167F}" id="{536D62AB-4068-4D76-B87B-A2DA967E7488}">
    <text>企業・団体名もしくは出展者名</text>
  </threadedComment>
  <threadedComment ref="F315" dT="2026-02-19T01:32:00.63" personId="{2E182551-9EDA-4DF3-8623-565C6EF9167F}" id="{7BE47BDB-9C5B-4BFE-9135-305E60AE5CE7}">
    <text>①②もしくは●</text>
  </threadedComment>
  <threadedComment ref="I315" dT="2026-02-19T01:32:47.63" personId="{2E182551-9EDA-4DF3-8623-565C6EF9167F}" id="{DA4E6591-FA2E-488D-B724-1E800CED5DE1}">
    <text>項目名 要検討</text>
  </threadedComment>
  <threadedComment ref="C339" dT="2026-02-19T01:28:38.00" personId="{2E182551-9EDA-4DF3-8623-565C6EF9167F}" id="{C7FB4DD0-39F1-475F-8C1A-94AC0D831435}">
    <text>企業・団体名もしくは出展者名</text>
  </threadedComment>
  <threadedComment ref="F339" dT="2026-02-19T01:32:00.63" personId="{2E182551-9EDA-4DF3-8623-565C6EF9167F}" id="{10BC77A6-4015-4F92-B2DD-354E9967782E}">
    <text>①②もしくは●</text>
  </threadedComment>
  <threadedComment ref="I339" dT="2026-02-19T01:32:47.63" personId="{2E182551-9EDA-4DF3-8623-565C6EF9167F}" id="{59ED5D04-91C1-4439-84CA-D22136DA7574}">
    <text>項目名 要検討</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sompo-ef.org/" TargetMode="External"/><Relationship Id="rId299" Type="http://schemas.openxmlformats.org/officeDocument/2006/relationships/hyperlink" Target="https://www.instagram.com/fibonacci_blossom" TargetMode="External"/><Relationship Id="rId21" Type="http://schemas.openxmlformats.org/officeDocument/2006/relationships/hyperlink" Target="https://www.yokohama-cu.ac.jp/academics/science/index.html" TargetMode="External"/><Relationship Id="rId63" Type="http://schemas.openxmlformats.org/officeDocument/2006/relationships/hyperlink" Target="https://www.instagram.com/kaneko_ensyu/" TargetMode="External"/><Relationship Id="rId159" Type="http://schemas.openxmlformats.org/officeDocument/2006/relationships/hyperlink" Target="https://www.sakata-greenservice.co.jp/" TargetMode="External"/><Relationship Id="rId324" Type="http://schemas.openxmlformats.org/officeDocument/2006/relationships/hyperlink" Target="https://www.suzukizouendoboku.com/" TargetMode="External"/><Relationship Id="rId170" Type="http://schemas.openxmlformats.org/officeDocument/2006/relationships/hyperlink" Target="https://x.com/ISGA_Japan" TargetMode="External"/><Relationship Id="rId226" Type="http://schemas.openxmlformats.org/officeDocument/2006/relationships/hyperlink" Target="https://e-interfloral.com/" TargetMode="External"/><Relationship Id="rId268" Type="http://schemas.openxmlformats.org/officeDocument/2006/relationships/hyperlink" Target="https://tanoizouen.co.jp/" TargetMode="External"/><Relationship Id="rId32" Type="http://schemas.openxmlformats.org/officeDocument/2006/relationships/hyperlink" Target="https://r.goope.jp/blossom-art" TargetMode="External"/><Relationship Id="rId74" Type="http://schemas.openxmlformats.org/officeDocument/2006/relationships/hyperlink" Target="https://www.instagram.com/zouen_dezakon/" TargetMode="External"/><Relationship Id="rId128" Type="http://schemas.openxmlformats.org/officeDocument/2006/relationships/hyperlink" Target="https://shinmatsudo-zouen.com/" TargetMode="External"/><Relationship Id="rId5" Type="http://schemas.openxmlformats.org/officeDocument/2006/relationships/hyperlink" Target="https://www.youtube.com/@LilyPromotionJapan" TargetMode="External"/><Relationship Id="rId181" Type="http://schemas.openxmlformats.org/officeDocument/2006/relationships/hyperlink" Target="https://qff.jp/" TargetMode="External"/><Relationship Id="rId237" Type="http://schemas.openxmlformats.org/officeDocument/2006/relationships/hyperlink" Target="https://epfd.jp/" TargetMode="External"/><Relationship Id="rId279" Type="http://schemas.openxmlformats.org/officeDocument/2006/relationships/hyperlink" Target="https://www.facebook.com/yoneyamateien" TargetMode="External"/><Relationship Id="rId43" Type="http://schemas.openxmlformats.org/officeDocument/2006/relationships/hyperlink" Target="https://www.instagram.com/hiro_gardening/" TargetMode="External"/><Relationship Id="rId139" Type="http://schemas.openxmlformats.org/officeDocument/2006/relationships/hyperlink" Target="https://www.scidmoresakura.jp/" TargetMode="External"/><Relationship Id="rId290" Type="http://schemas.openxmlformats.org/officeDocument/2006/relationships/hyperlink" Target="https://www.instagram.com/animadesigners/" TargetMode="External"/><Relationship Id="rId304" Type="http://schemas.openxmlformats.org/officeDocument/2006/relationships/hyperlink" Target="https://studio-terra.jp/" TargetMode="External"/><Relationship Id="rId85" Type="http://schemas.openxmlformats.org/officeDocument/2006/relationships/hyperlink" Target="https://www.nisshin-oillio.com/" TargetMode="External"/><Relationship Id="rId150" Type="http://schemas.openxmlformats.org/officeDocument/2006/relationships/hyperlink" Target="https://www.hanacupid.or.jp/" TargetMode="External"/><Relationship Id="rId192" Type="http://schemas.openxmlformats.org/officeDocument/2006/relationships/hyperlink" Target="https://www.instagram.com/okuda.labo_tais" TargetMode="External"/><Relationship Id="rId206" Type="http://schemas.openxmlformats.org/officeDocument/2006/relationships/hyperlink" Target="https://churashima.okinawa/" TargetMode="External"/><Relationship Id="rId248" Type="http://schemas.openxmlformats.org/officeDocument/2006/relationships/hyperlink" Target="https://www.facebook.com/ibulb.j" TargetMode="External"/><Relationship Id="rId12" Type="http://schemas.openxmlformats.org/officeDocument/2006/relationships/hyperlink" Target="https://www.facebook.com/tomoko.hirose.55?locale=ja_JP" TargetMode="External"/><Relationship Id="rId108" Type="http://schemas.openxmlformats.org/officeDocument/2006/relationships/hyperlink" Target="https://ediblerose-farm.com/" TargetMode="External"/><Relationship Id="rId315" Type="http://schemas.openxmlformats.org/officeDocument/2006/relationships/hyperlink" Target="https://www.fukuoka-zouen.com/" TargetMode="External"/><Relationship Id="rId54" Type="http://schemas.openxmlformats.org/officeDocument/2006/relationships/hyperlink" Target="https://www.instagram.com/p/DPG18NWEz_Z/?utm_source=ig_web_copy_link&amp;igsh=MzRlODBiNWFlZA==" TargetMode="External"/><Relationship Id="rId96" Type="http://schemas.openxmlformats.org/officeDocument/2006/relationships/hyperlink" Target="https://www.facebook.com/toyakuuniversity" TargetMode="External"/><Relationship Id="rId161" Type="http://schemas.openxmlformats.org/officeDocument/2006/relationships/hyperlink" Target="https://www.instagram.com/sakata_expo2027/" TargetMode="External"/><Relationship Id="rId217" Type="http://schemas.openxmlformats.org/officeDocument/2006/relationships/hyperlink" Target="https://x.com/sah_wildnature" TargetMode="External"/><Relationship Id="rId259" Type="http://schemas.openxmlformats.org/officeDocument/2006/relationships/hyperlink" Target="https://unscape.tokyo/" TargetMode="External"/><Relationship Id="rId23" Type="http://schemas.openxmlformats.org/officeDocument/2006/relationships/hyperlink" Target="https://www.yokohamaueki.co.jp/" TargetMode="External"/><Relationship Id="rId119" Type="http://schemas.openxmlformats.org/officeDocument/2006/relationships/hyperlink" Target="https://www.sompo-hd.com/" TargetMode="External"/><Relationship Id="rId270" Type="http://schemas.openxmlformats.org/officeDocument/2006/relationships/hyperlink" Target="http://kitamura-en.com/" TargetMode="External"/><Relationship Id="rId326" Type="http://schemas.openxmlformats.org/officeDocument/2006/relationships/hyperlink" Target="https://www.fikadesign.jp/" TargetMode="External"/><Relationship Id="rId65" Type="http://schemas.openxmlformats.org/officeDocument/2006/relationships/hyperlink" Target="https://www.instagram.com/niwazakura_nakaya" TargetMode="External"/><Relationship Id="rId130" Type="http://schemas.openxmlformats.org/officeDocument/2006/relationships/hyperlink" Target="https://x.com/ShinmatsudoZ" TargetMode="External"/><Relationship Id="rId172" Type="http://schemas.openxmlformats.org/officeDocument/2006/relationships/hyperlink" Target="https://www.keiseirose.co.jp/garden/" TargetMode="External"/><Relationship Id="rId228" Type="http://schemas.openxmlformats.org/officeDocument/2006/relationships/hyperlink" Target="https://www.instagram.com/iwasakizoen/" TargetMode="External"/><Relationship Id="rId281" Type="http://schemas.openxmlformats.org/officeDocument/2006/relationships/hyperlink" Target="https://kinoiro.jp/" TargetMode="External"/><Relationship Id="rId34" Type="http://schemas.openxmlformats.org/officeDocument/2006/relationships/hyperlink" Target="https://r.goope.jp/ranunculus/" TargetMode="External"/><Relationship Id="rId76" Type="http://schemas.openxmlformats.org/officeDocument/2006/relationships/hyperlink" Target="https://www.instagram.com/moani.special_life/" TargetMode="External"/><Relationship Id="rId141" Type="http://schemas.openxmlformats.org/officeDocument/2006/relationships/hyperlink" Target="https://www.facebook.com/scidmoresakura" TargetMode="External"/><Relationship Id="rId7" Type="http://schemas.openxmlformats.org/officeDocument/2006/relationships/hyperlink" Target="https://satoshi-nagano.com/" TargetMode="External"/><Relationship Id="rId183" Type="http://schemas.openxmlformats.org/officeDocument/2006/relationships/hyperlink" Target="https://www.instagram.com/kincho_engei/" TargetMode="External"/><Relationship Id="rId239" Type="http://schemas.openxmlformats.org/officeDocument/2006/relationships/hyperlink" Target="https://andnow.crayonsite.com/" TargetMode="External"/><Relationship Id="rId250" Type="http://schemas.openxmlformats.org/officeDocument/2006/relationships/hyperlink" Target="https://www.instagram.com/zoen.green_project?igsh=Z3hoY2k1bnNhYnV" TargetMode="External"/><Relationship Id="rId271" Type="http://schemas.openxmlformats.org/officeDocument/2006/relationships/hyperlink" Target="https://www.hananokai.or.jp/" TargetMode="External"/><Relationship Id="rId292" Type="http://schemas.openxmlformats.org/officeDocument/2006/relationships/hyperlink" Target="https://www.zoenren-osaka.jp/" TargetMode="External"/><Relationship Id="rId306" Type="http://schemas.openxmlformats.org/officeDocument/2006/relationships/hyperlink" Target="https://www.eflora.co.jp/shop/mhanako/" TargetMode="External"/><Relationship Id="rId24" Type="http://schemas.openxmlformats.org/officeDocument/2006/relationships/hyperlink" Target="https://mosstopia.studio.site/" TargetMode="External"/><Relationship Id="rId45" Type="http://schemas.openxmlformats.org/officeDocument/2006/relationships/hyperlink" Target="https://www.instagram.com/hiro_tamura315/" TargetMode="External"/><Relationship Id="rId66" Type="http://schemas.openxmlformats.org/officeDocument/2006/relationships/hyperlink" Target="https://www.youtube.com/@niwa_world_lab" TargetMode="External"/><Relationship Id="rId87" Type="http://schemas.openxmlformats.org/officeDocument/2006/relationships/hyperlink" Target="https://www.instagram.com/nanshin_creations" TargetMode="External"/><Relationship Id="rId110" Type="http://schemas.openxmlformats.org/officeDocument/2006/relationships/hyperlink" Target="https://succulentsstylingassociation.com/" TargetMode="External"/><Relationship Id="rId131" Type="http://schemas.openxmlformats.org/officeDocument/2006/relationships/hyperlink" Target="https://www.facebook.com/Shinmatsudo.zouen" TargetMode="External"/><Relationship Id="rId327" Type="http://schemas.openxmlformats.org/officeDocument/2006/relationships/hyperlink" Target="https://www.instagram.com/ater.tokyo/" TargetMode="External"/><Relationship Id="rId152" Type="http://schemas.openxmlformats.org/officeDocument/2006/relationships/hyperlink" Target="https://www.hanatown.net/?grid=relational_03" TargetMode="External"/><Relationship Id="rId173" Type="http://schemas.openxmlformats.org/officeDocument/2006/relationships/hyperlink" Target="https://green-farm.co.jp/" TargetMode="External"/><Relationship Id="rId194" Type="http://schemas.openxmlformats.org/officeDocument/2006/relationships/hyperlink" Target="https://kanagawazoen.or.jp/" TargetMode="External"/><Relationship Id="rId208" Type="http://schemas.openxmlformats.org/officeDocument/2006/relationships/hyperlink" Target="https://www.instagram.com/apa_wildflower" TargetMode="External"/><Relationship Id="rId229" Type="http://schemas.openxmlformats.org/officeDocument/2006/relationships/hyperlink" Target="https://www.ibiden-greentec.co.jp/" TargetMode="External"/><Relationship Id="rId240" Type="http://schemas.openxmlformats.org/officeDocument/2006/relationships/hyperlink" Target="https://www.instagram.com/andnow_llc/" TargetMode="External"/><Relationship Id="rId261" Type="http://schemas.openxmlformats.org/officeDocument/2006/relationships/hyperlink" Target="https://ando-byouho.jp/" TargetMode="External"/><Relationship Id="rId14" Type="http://schemas.openxmlformats.org/officeDocument/2006/relationships/hyperlink" Target="https://www.instagram.com/lier_succulent/" TargetMode="External"/><Relationship Id="rId35" Type="http://schemas.openxmlformats.org/officeDocument/2006/relationships/hyperlink" Target="https://www.fumakilla.co.jp/" TargetMode="External"/><Relationship Id="rId56" Type="http://schemas.openxmlformats.org/officeDocument/2006/relationships/hyperlink" Target="https://casualflowersalon.com/" TargetMode="External"/><Relationship Id="rId77" Type="http://schemas.openxmlformats.org/officeDocument/2006/relationships/hyperlink" Target="https://www.suzukigakuen.ac.jp/garden/" TargetMode="External"/><Relationship Id="rId100" Type="http://schemas.openxmlformats.org/officeDocument/2006/relationships/hyperlink" Target="https://www.youtube.com/@tokyodo3641" TargetMode="External"/><Relationship Id="rId282" Type="http://schemas.openxmlformats.org/officeDocument/2006/relationships/hyperlink" Target="https://www.instagram.com/kinoiro.jp/" TargetMode="External"/><Relationship Id="rId317" Type="http://schemas.openxmlformats.org/officeDocument/2006/relationships/hyperlink" Target="http://kounanueki-g.co.jp/" TargetMode="External"/><Relationship Id="rId8" Type="http://schemas.openxmlformats.org/officeDocument/2006/relationships/hyperlink" Target="https://www.instagram.com/rits_nagano_seminar/" TargetMode="External"/><Relationship Id="rId98" Type="http://schemas.openxmlformats.org/officeDocument/2006/relationships/hyperlink" Target="https://www.e-tokyodo.com/" TargetMode="External"/><Relationship Id="rId121" Type="http://schemas.openxmlformats.org/officeDocument/2006/relationships/hyperlink" Target="https://www.green-web1990.com/" TargetMode="External"/><Relationship Id="rId142" Type="http://schemas.openxmlformats.org/officeDocument/2006/relationships/hyperlink" Target="https://shikisaianrk.crayonsite.info/" TargetMode="External"/><Relationship Id="rId163" Type="http://schemas.openxmlformats.org/officeDocument/2006/relationships/hyperlink" Target="https://www.instagram.com/korekaranoikebana" TargetMode="External"/><Relationship Id="rId184" Type="http://schemas.openxmlformats.org/officeDocument/2006/relationships/hyperlink" Target="https://www.youtube.com/@gardenDr-TV" TargetMode="External"/><Relationship Id="rId219" Type="http://schemas.openxmlformats.org/officeDocument/2006/relationships/hyperlink" Target="https://verdeweb.jp/" TargetMode="External"/><Relationship Id="rId230" Type="http://schemas.openxmlformats.org/officeDocument/2006/relationships/hyperlink" Target="https://www.seikoen-kiku.co.jp/" TargetMode="External"/><Relationship Id="rId251" Type="http://schemas.openxmlformats.org/officeDocument/2006/relationships/hyperlink" Target="https://www.instagram.com/tenku_no.tsuboniwa?igsh=eGQ4eXRlbHdpN3Ax&amp;utm_source=qr" TargetMode="External"/><Relationship Id="rId25" Type="http://schemas.openxmlformats.org/officeDocument/2006/relationships/hyperlink" Target="https://www.instagram.com/moss_topia/" TargetMode="External"/><Relationship Id="rId46" Type="http://schemas.openxmlformats.org/officeDocument/2006/relationships/hyperlink" Target="https://www.jsjardin.co.jp/" TargetMode="External"/><Relationship Id="rId67" Type="http://schemas.openxmlformats.org/officeDocument/2006/relationships/hyperlink" Target="https://remiko.co.jp/" TargetMode="External"/><Relationship Id="rId272" Type="http://schemas.openxmlformats.org/officeDocument/2006/relationships/hyperlink" Target="https://x.com/nihonhananokai/" TargetMode="External"/><Relationship Id="rId293" Type="http://schemas.openxmlformats.org/officeDocument/2006/relationships/hyperlink" Target="https://www.instagram.com/zoenren.osaka/" TargetMode="External"/><Relationship Id="rId307" Type="http://schemas.openxmlformats.org/officeDocument/2006/relationships/hyperlink" Target="https://www.instagram.com/baobabliss_yokohama?igsh=N3lxdmRwNjZsdWwy&amp;utm_source=qr" TargetMode="External"/><Relationship Id="rId328" Type="http://schemas.openxmlformats.org/officeDocument/2006/relationships/hyperlink" Target="https://www.facebook.com/atertokyo/" TargetMode="External"/><Relationship Id="rId88" Type="http://schemas.openxmlformats.org/officeDocument/2006/relationships/hyperlink" Target="https://www.narikoh.co.jp/" TargetMode="External"/><Relationship Id="rId111" Type="http://schemas.openxmlformats.org/officeDocument/2006/relationships/hyperlink" Target="https://succulentsstylingassociation.com/" TargetMode="External"/><Relationship Id="rId132" Type="http://schemas.openxmlformats.org/officeDocument/2006/relationships/hyperlink" Target="https://www.shonan-ls.co.jp/" TargetMode="External"/><Relationship Id="rId153" Type="http://schemas.openxmlformats.org/officeDocument/2006/relationships/hyperlink" Target="https://jej-astage.co.jp/" TargetMode="External"/><Relationship Id="rId174" Type="http://schemas.openxmlformats.org/officeDocument/2006/relationships/hyperlink" Target="https://sites.google.com/view/geps-ex2027/" TargetMode="External"/><Relationship Id="rId195" Type="http://schemas.openxmlformats.org/officeDocument/2006/relationships/hyperlink" Target="https://www.c-sqr.net/c/cs14681" TargetMode="External"/><Relationship Id="rId209" Type="http://schemas.openxmlformats.org/officeDocument/2006/relationships/hyperlink" Target="https://www.facebook.com/australiapreservedflower" TargetMode="External"/><Relationship Id="rId220" Type="http://schemas.openxmlformats.org/officeDocument/2006/relationships/hyperlink" Target="https://www.instagram.com/verde_wildflower" TargetMode="External"/><Relationship Id="rId241" Type="http://schemas.openxmlformats.org/officeDocument/2006/relationships/hyperlink" Target="https://x.com/andnow_LLC" TargetMode="External"/><Relationship Id="rId15" Type="http://schemas.openxmlformats.org/officeDocument/2006/relationships/hyperlink" Target="https://www.youtube.com/@Lier.succulent" TargetMode="External"/><Relationship Id="rId36" Type="http://schemas.openxmlformats.org/officeDocument/2006/relationships/hyperlink" Target="https://www.instagram.com/fumakilla_kadan_jp/" TargetMode="External"/><Relationship Id="rId57" Type="http://schemas.openxmlformats.org/officeDocument/2006/relationships/hyperlink" Target="http://www.hajimezouen.co.jp/" TargetMode="External"/><Relationship Id="rId262" Type="http://schemas.openxmlformats.org/officeDocument/2006/relationships/hyperlink" Target="https://www.instagram.com/planted.jp" TargetMode="External"/><Relationship Id="rId283" Type="http://schemas.openxmlformats.org/officeDocument/2006/relationships/hyperlink" Target="https://www.facebook.com/kinoiro.jp/" TargetMode="External"/><Relationship Id="rId318" Type="http://schemas.openxmlformats.org/officeDocument/2006/relationships/hyperlink" Target="https://www.ikoma-zouen.co.jp/" TargetMode="External"/><Relationship Id="rId78" Type="http://schemas.openxmlformats.org/officeDocument/2006/relationships/hyperlink" Target="https://www.instagram.com/jp_garden_design/" TargetMode="External"/><Relationship Id="rId99" Type="http://schemas.openxmlformats.org/officeDocument/2006/relationships/hyperlink" Target="https://www.instagram.com/tokyodo_official/" TargetMode="External"/><Relationship Id="rId101" Type="http://schemas.openxmlformats.org/officeDocument/2006/relationships/hyperlink" Target="https://the-season.net/" TargetMode="External"/><Relationship Id="rId122" Type="http://schemas.openxmlformats.org/officeDocument/2006/relationships/hyperlink" Target="https://www.sumirin-sfl.co.jp/" TargetMode="External"/><Relationship Id="rId143" Type="http://schemas.openxmlformats.org/officeDocument/2006/relationships/hyperlink" Target="https://rkgallerystudio.crayonsite.info/" TargetMode="External"/><Relationship Id="rId164" Type="http://schemas.openxmlformats.org/officeDocument/2006/relationships/hyperlink" Target="https://www.rex.co.jp/" TargetMode="External"/><Relationship Id="rId185" Type="http://schemas.openxmlformats.org/officeDocument/2006/relationships/hyperlink" Target="https://www.kyoto-su.ac.jp/faculty/ls/" TargetMode="External"/><Relationship Id="rId9" Type="http://schemas.openxmlformats.org/officeDocument/2006/relationships/hyperlink" Target="https://youtube.com/channel/UC2AVA5PI6lxDsuIk5FfyofQ?si=oiHFnE9e5yXwRdga" TargetMode="External"/><Relationship Id="rId210" Type="http://schemas.openxmlformats.org/officeDocument/2006/relationships/hyperlink" Target="https://verdeweb.jp/" TargetMode="External"/><Relationship Id="rId26" Type="http://schemas.openxmlformats.org/officeDocument/2006/relationships/hyperlink" Target="https://x.com/moss_topia" TargetMode="External"/><Relationship Id="rId231" Type="http://schemas.openxmlformats.org/officeDocument/2006/relationships/hyperlink" Target="https://www.instagram.com/inochio.seikoen_0201/" TargetMode="External"/><Relationship Id="rId252" Type="http://schemas.openxmlformats.org/officeDocument/2006/relationships/hyperlink" Target="https://www.instagram.com/niwaten.gokoku_hyogo?igsh=MXZ1dDAxd3FrNzdyaA%3D%3D&amp;utm_source=qr" TargetMode="External"/><Relationship Id="rId273" Type="http://schemas.openxmlformats.org/officeDocument/2006/relationships/hyperlink" Target="https://www.miyoshi-group.co.jp/" TargetMode="External"/><Relationship Id="rId294" Type="http://schemas.openxmlformats.org/officeDocument/2006/relationships/hyperlink" Target="http://www.mafdamino.com/" TargetMode="External"/><Relationship Id="rId308" Type="http://schemas.openxmlformats.org/officeDocument/2006/relationships/hyperlink" Target="https://www.instagram.com/motomachi_hanako?igsh=MW54cmkwbnhzandmdA==" TargetMode="External"/><Relationship Id="rId329" Type="http://schemas.openxmlformats.org/officeDocument/2006/relationships/printerSettings" Target="../printerSettings/printerSettings11.bin"/><Relationship Id="rId47" Type="http://schemas.openxmlformats.org/officeDocument/2006/relationships/hyperlink" Target="https://www.instagram.com/jardin__official/" TargetMode="External"/><Relationship Id="rId68" Type="http://schemas.openxmlformats.org/officeDocument/2006/relationships/hyperlink" Target="http://www.barakai.com/" TargetMode="External"/><Relationship Id="rId89" Type="http://schemas.openxmlformats.org/officeDocument/2006/relationships/hyperlink" Target="https://niwakakeru.com/" TargetMode="External"/><Relationship Id="rId112" Type="http://schemas.openxmlformats.org/officeDocument/2006/relationships/hyperlink" Target="https://www.instagram.com/ttkzouenshizaikan/" TargetMode="External"/><Relationship Id="rId133" Type="http://schemas.openxmlformats.org/officeDocument/2006/relationships/hyperlink" Target="https://www.shunpoen.co.jp/" TargetMode="External"/><Relationship Id="rId154" Type="http://schemas.openxmlformats.org/officeDocument/2006/relationships/hyperlink" Target="https://seedengei1994.com/" TargetMode="External"/><Relationship Id="rId175" Type="http://schemas.openxmlformats.org/officeDocument/2006/relationships/hyperlink" Target="https://www.gaa.co.jp/" TargetMode="External"/><Relationship Id="rId196" Type="http://schemas.openxmlformats.org/officeDocument/2006/relationships/hyperlink" Target="https://kashiwagi.ac.jp/~kouko_info/" TargetMode="External"/><Relationship Id="rId200" Type="http://schemas.openxmlformats.org/officeDocument/2006/relationships/hyperlink" Target="https://kajualoffice.com/expo2027" TargetMode="External"/><Relationship Id="rId16" Type="http://schemas.openxmlformats.org/officeDocument/2006/relationships/hyperlink" Target="https://yokohama-barakai.net/" TargetMode="External"/><Relationship Id="rId221" Type="http://schemas.openxmlformats.org/officeDocument/2006/relationships/hyperlink" Target="https://www.facebook.com/verde.wildflower" TargetMode="External"/><Relationship Id="rId242" Type="http://schemas.openxmlformats.org/officeDocument/2006/relationships/hyperlink" Target="https://www.jp-akatsuka.co.jp/" TargetMode="External"/><Relationship Id="rId263" Type="http://schemas.openxmlformats.org/officeDocument/2006/relationships/hyperlink" Target="https://planted.instatry.online/" TargetMode="External"/><Relationship Id="rId284" Type="http://schemas.openxmlformats.org/officeDocument/2006/relationships/hyperlink" Target="https://www.uchiyama-net.co.jp/" TargetMode="External"/><Relationship Id="rId319" Type="http://schemas.openxmlformats.org/officeDocument/2006/relationships/hyperlink" Target="https://www.koutokuen.com/" TargetMode="External"/><Relationship Id="rId37" Type="http://schemas.openxmlformats.org/officeDocument/2006/relationships/hyperlink" Target="https://x.com/fumakilla_jp" TargetMode="External"/><Relationship Id="rId58" Type="http://schemas.openxmlformats.org/officeDocument/2006/relationships/hyperlink" Target="https://hakusan1.co.jp/" TargetMode="External"/><Relationship Id="rId79" Type="http://schemas.openxmlformats.org/officeDocument/2006/relationships/hyperlink" Target="https://www.nihonikebana.or.jp/" TargetMode="External"/><Relationship Id="rId102" Type="http://schemas.openxmlformats.org/officeDocument/2006/relationships/hyperlink" Target="https://www.instagram.com/the_season_exterior.garden" TargetMode="External"/><Relationship Id="rId123" Type="http://schemas.openxmlformats.org/officeDocument/2006/relationships/hyperlink" Target="https://www.instagram.com/sfc_ryokka/" TargetMode="External"/><Relationship Id="rId144" Type="http://schemas.openxmlformats.org/officeDocument/2006/relationships/hyperlink" Target="http://rootplus.co.kr/" TargetMode="External"/><Relationship Id="rId330" Type="http://schemas.openxmlformats.org/officeDocument/2006/relationships/drawing" Target="../drawings/drawing3.xml"/><Relationship Id="rId90" Type="http://schemas.openxmlformats.org/officeDocument/2006/relationships/hyperlink" Target="https://www.instagram.com/rokka_garden/" TargetMode="External"/><Relationship Id="rId165" Type="http://schemas.openxmlformats.org/officeDocument/2006/relationships/hyperlink" Target="https://www.youtube.com/@%E5%AF%BF%E7%B2%BE%E7%89%88%E5%8D%B0%E5%88%B7%E3%83%81%E3%83%A3%E3%83%B3%E3%83%8D%E3%83%AB" TargetMode="External"/><Relationship Id="rId186" Type="http://schemas.openxmlformats.org/officeDocument/2006/relationships/hyperlink" Target="https://www.kiolien.com/" TargetMode="External"/><Relationship Id="rId211" Type="http://schemas.openxmlformats.org/officeDocument/2006/relationships/hyperlink" Target="https://fs-bloom.co.jp/" TargetMode="External"/><Relationship Id="rId232" Type="http://schemas.openxmlformats.org/officeDocument/2006/relationships/hyperlink" Target="https://www.youtube.com/@inochio.seikoen_0201" TargetMode="External"/><Relationship Id="rId253" Type="http://schemas.openxmlformats.org/officeDocument/2006/relationships/hyperlink" Target="https://www.instagram.com/naniwanotsuboniwaten?igsh=ZDQydGF4YnBpNjdn&amp;utm_source=qr" TargetMode="External"/><Relationship Id="rId274" Type="http://schemas.openxmlformats.org/officeDocument/2006/relationships/hyperlink" Target="https://www.nubic.jp/" TargetMode="External"/><Relationship Id="rId295" Type="http://schemas.openxmlformats.org/officeDocument/2006/relationships/hyperlink" Target="http://www.mafdamino.com/" TargetMode="External"/><Relationship Id="rId309" Type="http://schemas.openxmlformats.org/officeDocument/2006/relationships/hyperlink" Target="https://www.instagram.com/takasho_official/" TargetMode="External"/><Relationship Id="rId27" Type="http://schemas.openxmlformats.org/officeDocument/2006/relationships/hyperlink" Target="https://miyako-jitsugyo.com/" TargetMode="External"/><Relationship Id="rId48" Type="http://schemas.openxmlformats.org/officeDocument/2006/relationships/hyperlink" Target="https://hananokuni.jp/" TargetMode="External"/><Relationship Id="rId69" Type="http://schemas.openxmlformats.org/officeDocument/2006/relationships/hyperlink" Target="https://cotton-rose.com/csr" TargetMode="External"/><Relationship Id="rId113" Type="http://schemas.openxmlformats.org/officeDocument/2006/relationships/hyperlink" Target="https://takasho.co.jp/" TargetMode="External"/><Relationship Id="rId134" Type="http://schemas.openxmlformats.org/officeDocument/2006/relationships/hyperlink" Target="https://www.kaizukazouen.com/" TargetMode="External"/><Relationship Id="rId320" Type="http://schemas.openxmlformats.org/officeDocument/2006/relationships/hyperlink" Target="https://www.instagram.com/kohtokuen" TargetMode="External"/><Relationship Id="rId80" Type="http://schemas.openxmlformats.org/officeDocument/2006/relationships/hyperlink" Target="https://www.instagram.com/nihonikebana" TargetMode="External"/><Relationship Id="rId155" Type="http://schemas.openxmlformats.org/officeDocument/2006/relationships/hyperlink" Target="https://www.instagram.com/ranman_en" TargetMode="External"/><Relationship Id="rId176" Type="http://schemas.openxmlformats.org/officeDocument/2006/relationships/hyperlink" Target="https://grow-agritainment.com/" TargetMode="External"/><Relationship Id="rId197" Type="http://schemas.openxmlformats.org/officeDocument/2006/relationships/hyperlink" Target="https://www.instagram.com/kashiwagihighschool/" TargetMode="External"/><Relationship Id="rId201" Type="http://schemas.openxmlformats.org/officeDocument/2006/relationships/hyperlink" Target="https://www.cainz.co.jp/" TargetMode="External"/><Relationship Id="rId222" Type="http://schemas.openxmlformats.org/officeDocument/2006/relationships/hyperlink" Target="https://wootang.jp/" TargetMode="External"/><Relationship Id="rId243" Type="http://schemas.openxmlformats.org/officeDocument/2006/relationships/hyperlink" Target="https://www.instagram.com/akatsukagarden/" TargetMode="External"/><Relationship Id="rId264" Type="http://schemas.openxmlformats.org/officeDocument/2006/relationships/hyperlink" Target="http://www.aqua-forest.jp/" TargetMode="External"/><Relationship Id="rId285" Type="http://schemas.openxmlformats.org/officeDocument/2006/relationships/hyperlink" Target="https://www.nodai.ac.jp/academics/reg/land/" TargetMode="External"/><Relationship Id="rId17" Type="http://schemas.openxmlformats.org/officeDocument/2006/relationships/hyperlink" Target="https://www.instagram.com/yokohama_barakai" TargetMode="External"/><Relationship Id="rId38" Type="http://schemas.openxmlformats.org/officeDocument/2006/relationships/hyperlink" Target="https://fumakilla.jp/kadanlife/" TargetMode="External"/><Relationship Id="rId59" Type="http://schemas.openxmlformats.org/officeDocument/2006/relationships/hyperlink" Target="https://provenwinners.jp/" TargetMode="External"/><Relationship Id="rId103" Type="http://schemas.openxmlformats.org/officeDocument/2006/relationships/hyperlink" Target="https://www.pinterest.jp/theseasonpinterest/" TargetMode="External"/><Relationship Id="rId124" Type="http://schemas.openxmlformats.org/officeDocument/2006/relationships/hyperlink" Target="https://www.youtube.com/channel/UCoHc3ZFka_jO5tyxO2_3NIA" TargetMode="External"/><Relationship Id="rId310" Type="http://schemas.openxmlformats.org/officeDocument/2006/relationships/hyperlink" Target="https://x.com/TakashoOfficial" TargetMode="External"/><Relationship Id="rId70" Type="http://schemas.openxmlformats.org/officeDocument/2006/relationships/hyperlink" Target="https://www.instagram.com/hana_ashirai/?hl=ja" TargetMode="External"/><Relationship Id="rId91" Type="http://schemas.openxmlformats.org/officeDocument/2006/relationships/hyperlink" Target="https://www.youtube.com/@niwakakeru" TargetMode="External"/><Relationship Id="rId145" Type="http://schemas.openxmlformats.org/officeDocument/2006/relationships/hyperlink" Target="https://www.instagram.com/rootpluspot_global/" TargetMode="External"/><Relationship Id="rId166" Type="http://schemas.openxmlformats.org/officeDocument/2006/relationships/hyperlink" Target="https://www.kojimateien.co.jp/" TargetMode="External"/><Relationship Id="rId187" Type="http://schemas.openxmlformats.org/officeDocument/2006/relationships/hyperlink" Target="https://www.instagram.com/kiolien.co.jp" TargetMode="External"/><Relationship Id="rId1" Type="http://schemas.openxmlformats.org/officeDocument/2006/relationships/hyperlink" Target="https://wakuwakuplant.com/" TargetMode="External"/><Relationship Id="rId212" Type="http://schemas.openxmlformats.org/officeDocument/2006/relationships/hyperlink" Target="https://www.instagram.com/fumakilla_kadan_jp?igsh=MXg0cWR2eW1ybmxlbw==" TargetMode="External"/><Relationship Id="rId233" Type="http://schemas.openxmlformats.org/officeDocument/2006/relationships/hyperlink" Target="https://ishikatsuext.jp/" TargetMode="External"/><Relationship Id="rId254" Type="http://schemas.openxmlformats.org/officeDocument/2006/relationships/hyperlink" Target="https://www.instagram.com/niwaten_nara?igsh=cmtycnUydHJzMDg1&amp;utm_source=qr" TargetMode="External"/><Relationship Id="rId28" Type="http://schemas.openxmlformats.org/officeDocument/2006/relationships/hyperlink" Target="https://www.instagram.com/mawatari_cocoonery" TargetMode="External"/><Relationship Id="rId49" Type="http://schemas.openxmlformats.org/officeDocument/2006/relationships/hyperlink" Target="https://weekendflower.jp/" TargetMode="External"/><Relationship Id="rId114" Type="http://schemas.openxmlformats.org/officeDocument/2006/relationships/hyperlink" Target="https://www.sojiji.jp/" TargetMode="External"/><Relationship Id="rId275" Type="http://schemas.openxmlformats.org/officeDocument/2006/relationships/hyperlink" Target="https://www.szken.co.jp/" TargetMode="External"/><Relationship Id="rId296" Type="http://schemas.openxmlformats.org/officeDocument/2006/relationships/hyperlink" Target="http://www.mafdamino.com/" TargetMode="External"/><Relationship Id="rId300" Type="http://schemas.openxmlformats.org/officeDocument/2006/relationships/hyperlink" Target="https://www.instagram.com/provenwinners_japan/" TargetMode="External"/><Relationship Id="rId60" Type="http://schemas.openxmlformats.org/officeDocument/2006/relationships/hyperlink" Target="https://www.hyponex.co.jp/" TargetMode="External"/><Relationship Id="rId81" Type="http://schemas.openxmlformats.org/officeDocument/2006/relationships/hyperlink" Target="https://www.nfd.or.jp/" TargetMode="External"/><Relationship Id="rId135" Type="http://schemas.openxmlformats.org/officeDocument/2006/relationships/hyperlink" Target="https://mayumi55froral-designer.com/" TargetMode="External"/><Relationship Id="rId156" Type="http://schemas.openxmlformats.org/officeDocument/2006/relationships/hyperlink" Target="https://ranmanen.ocnk.net/" TargetMode="External"/><Relationship Id="rId177" Type="http://schemas.openxmlformats.org/officeDocument/2006/relationships/hyperlink" Target="https://class-earth.com/" TargetMode="External"/><Relationship Id="rId198" Type="http://schemas.openxmlformats.org/officeDocument/2006/relationships/hyperlink" Target="https://x.com/Kashiwagi_hs" TargetMode="External"/><Relationship Id="rId321" Type="http://schemas.openxmlformats.org/officeDocument/2006/relationships/hyperlink" Target="https://youtube.com/@koutokuen" TargetMode="External"/><Relationship Id="rId202" Type="http://schemas.openxmlformats.org/officeDocument/2006/relationships/hyperlink" Target="https://www.cainz.com/" TargetMode="External"/><Relationship Id="rId223" Type="http://schemas.openxmlformats.org/officeDocument/2006/relationships/hyperlink" Target="https://www.instagram.com/wootang.jp/" TargetMode="External"/><Relationship Id="rId244" Type="http://schemas.openxmlformats.org/officeDocument/2006/relationships/hyperlink" Target="https://www.akatsuka.shop/" TargetMode="External"/><Relationship Id="rId18" Type="http://schemas.openxmlformats.org/officeDocument/2006/relationships/hyperlink" Target="https://hamanora.sakura.ne.jp/hamanora/" TargetMode="External"/><Relationship Id="rId39" Type="http://schemas.openxmlformats.org/officeDocument/2006/relationships/hyperlink" Target="https://www.instagram.com/fumakilla_jp/" TargetMode="External"/><Relationship Id="rId265" Type="http://schemas.openxmlformats.org/officeDocument/2006/relationships/hyperlink" Target="https://www.instagram.com/green_calm_house" TargetMode="External"/><Relationship Id="rId286" Type="http://schemas.openxmlformats.org/officeDocument/2006/relationships/hyperlink" Target="https://www.tcu.ac.jp/academics/environment/restoration/" TargetMode="External"/><Relationship Id="rId50" Type="http://schemas.openxmlformats.org/officeDocument/2006/relationships/hyperlink" Target="https://homeuse-hana.jp/" TargetMode="External"/><Relationship Id="rId104" Type="http://schemas.openxmlformats.org/officeDocument/2006/relationships/hyperlink" Target="https://www.tenryu-landscape.com/" TargetMode="External"/><Relationship Id="rId125" Type="http://schemas.openxmlformats.org/officeDocument/2006/relationships/hyperlink" Target="https://seedpaper.jp/" TargetMode="External"/><Relationship Id="rId146" Type="http://schemas.openxmlformats.org/officeDocument/2006/relationships/hyperlink" Target="https://rootplus.jp/" TargetMode="External"/><Relationship Id="rId167" Type="http://schemas.openxmlformats.org/officeDocument/2006/relationships/hyperlink" Target="https://www.instagram.com/kojimalandscape/" TargetMode="External"/><Relationship Id="rId188" Type="http://schemas.openxmlformats.org/officeDocument/2006/relationships/hyperlink" Target="https://iead.org/" TargetMode="External"/><Relationship Id="rId311" Type="http://schemas.openxmlformats.org/officeDocument/2006/relationships/hyperlink" Target="https://www.youtube.com/@takasho_official" TargetMode="External"/><Relationship Id="rId71" Type="http://schemas.openxmlformats.org/officeDocument/2006/relationships/hyperlink" Target="https://naturock.co.jp/" TargetMode="External"/><Relationship Id="rId92" Type="http://schemas.openxmlformats.org/officeDocument/2006/relationships/hyperlink" Target="https://www.toyo.ac.jp/env/" TargetMode="External"/><Relationship Id="rId213" Type="http://schemas.openxmlformats.org/officeDocument/2006/relationships/hyperlink" Target="https://eneggo.com/" TargetMode="External"/><Relationship Id="rId234" Type="http://schemas.openxmlformats.org/officeDocument/2006/relationships/hyperlink" Target="https://ikehana-works.com/" TargetMode="External"/><Relationship Id="rId2" Type="http://schemas.openxmlformats.org/officeDocument/2006/relationships/hyperlink" Target="https://kirigaya.jp/" TargetMode="External"/><Relationship Id="rId29" Type="http://schemas.openxmlformats.org/officeDocument/2006/relationships/hyperlink" Target="https://www.instagram.com/tomoko_bamboo/" TargetMode="External"/><Relationship Id="rId255" Type="http://schemas.openxmlformats.org/officeDocument/2006/relationships/hyperlink" Target="https://www.facebook.com/share/1829TJsDjk/" TargetMode="External"/><Relationship Id="rId276" Type="http://schemas.openxmlformats.org/officeDocument/2006/relationships/hyperlink" Target="https://yoneyamateien.jp/" TargetMode="External"/><Relationship Id="rId297" Type="http://schemas.openxmlformats.org/officeDocument/2006/relationships/hyperlink" Target="http://www.mafdamino.com/" TargetMode="External"/><Relationship Id="rId40" Type="http://schemas.openxmlformats.org/officeDocument/2006/relationships/hyperlink" Target="https://www.manyokobonsai.com/" TargetMode="External"/><Relationship Id="rId115" Type="http://schemas.openxmlformats.org/officeDocument/2006/relationships/hyperlink" Target="https://taisanen.co.jp/" TargetMode="External"/><Relationship Id="rId136" Type="http://schemas.openxmlformats.org/officeDocument/2006/relationships/hyperlink" Target="https://www.instagram.com/mayumi_fujii_cfizmi/" TargetMode="External"/><Relationship Id="rId157" Type="http://schemas.openxmlformats.org/officeDocument/2006/relationships/hyperlink" Target="https://www.suntory.co.jp/flower/" TargetMode="External"/><Relationship Id="rId178" Type="http://schemas.openxmlformats.org/officeDocument/2006/relationships/hyperlink" Target="https://latair.jp/" TargetMode="External"/><Relationship Id="rId301" Type="http://schemas.openxmlformats.org/officeDocument/2006/relationships/hyperlink" Target="https://www.instagram.com/hakusan1.co.jp/" TargetMode="External"/><Relationship Id="rId322" Type="http://schemas.openxmlformats.org/officeDocument/2006/relationships/hyperlink" Target="https://www.gifu-zohen.co.jp/" TargetMode="External"/><Relationship Id="rId61" Type="http://schemas.openxmlformats.org/officeDocument/2006/relationships/hyperlink" Target="https://niwayanoseki.com/" TargetMode="External"/><Relationship Id="rId82" Type="http://schemas.openxmlformats.org/officeDocument/2006/relationships/hyperlink" Target="https://www.instagram.com/flowerdesigner_nfd/" TargetMode="External"/><Relationship Id="rId199" Type="http://schemas.openxmlformats.org/officeDocument/2006/relationships/hyperlink" Target="https://hs-kashiwagi.ed.jp/" TargetMode="External"/><Relationship Id="rId203" Type="http://schemas.openxmlformats.org/officeDocument/2006/relationships/hyperlink" Target="https://www.npogarden.com/" TargetMode="External"/><Relationship Id="rId19" Type="http://schemas.openxmlformats.org/officeDocument/2006/relationships/hyperlink" Target="https://www.yokohama-cu.ac.jp/" TargetMode="External"/><Relationship Id="rId224" Type="http://schemas.openxmlformats.org/officeDocument/2006/relationships/hyperlink" Target="https://tokyobonsai.jp/" TargetMode="External"/><Relationship Id="rId245" Type="http://schemas.openxmlformats.org/officeDocument/2006/relationships/hyperlink" Target="https://www.ibulbjapan.jp/" TargetMode="External"/><Relationship Id="rId266" Type="http://schemas.openxmlformats.org/officeDocument/2006/relationships/hyperlink" Target="https://www.chikai-p.com/" TargetMode="External"/><Relationship Id="rId287" Type="http://schemas.openxmlformats.org/officeDocument/2006/relationships/hyperlink" Target="https://hosonoshokusan.com/" TargetMode="External"/><Relationship Id="rId30" Type="http://schemas.openxmlformats.org/officeDocument/2006/relationships/hyperlink" Target="https://floral-ai.com/" TargetMode="External"/><Relationship Id="rId105" Type="http://schemas.openxmlformats.org/officeDocument/2006/relationships/hyperlink" Target="https://www.tamagawa.jp/" TargetMode="External"/><Relationship Id="rId126" Type="http://schemas.openxmlformats.org/officeDocument/2006/relationships/hyperlink" Target="https://www.instagram.com/seedpaper_garden/" TargetMode="External"/><Relationship Id="rId147" Type="http://schemas.openxmlformats.org/officeDocument/2006/relationships/hyperlink" Target="https://www.jps-pharm.com/" TargetMode="External"/><Relationship Id="rId168" Type="http://schemas.openxmlformats.org/officeDocument/2006/relationships/hyperlink" Target="http://www.ihsj.org/" TargetMode="External"/><Relationship Id="rId312" Type="http://schemas.openxmlformats.org/officeDocument/2006/relationships/hyperlink" Target="https://page.line.me/694zqwpg?openQrModal=true" TargetMode="External"/><Relationship Id="rId51" Type="http://schemas.openxmlformats.org/officeDocument/2006/relationships/hyperlink" Target="https://felicite19.exblog.jp/" TargetMode="External"/><Relationship Id="rId72" Type="http://schemas.openxmlformats.org/officeDocument/2006/relationships/hyperlink" Target="https://www.nihon-u.ac.jp/" TargetMode="External"/><Relationship Id="rId93" Type="http://schemas.openxmlformats.org/officeDocument/2006/relationships/hyperlink" Target="https://www.toyaku.ac.jp/" TargetMode="External"/><Relationship Id="rId189" Type="http://schemas.openxmlformats.org/officeDocument/2006/relationships/hyperlink" Target="https://www.instagram.com/artvivant_2027" TargetMode="External"/><Relationship Id="rId3" Type="http://schemas.openxmlformats.org/officeDocument/2006/relationships/hyperlink" Target="https://www.lily-promotion.jp/" TargetMode="External"/><Relationship Id="rId214" Type="http://schemas.openxmlformats.org/officeDocument/2006/relationships/hyperlink" Target="https://www.instagram.com/eneggo_tamagonoekihi/" TargetMode="External"/><Relationship Id="rId235" Type="http://schemas.openxmlformats.org/officeDocument/2006/relationships/hyperlink" Target="https://www.instagram.com/soubi_ryu/" TargetMode="External"/><Relationship Id="rId256" Type="http://schemas.openxmlformats.org/officeDocument/2006/relationships/hyperlink" Target="https://www.instagram.com/uekazuzouen" TargetMode="External"/><Relationship Id="rId277" Type="http://schemas.openxmlformats.org/officeDocument/2006/relationships/hyperlink" Target="https://www.instagram.com/yoneyamateien/" TargetMode="External"/><Relationship Id="rId298" Type="http://schemas.openxmlformats.org/officeDocument/2006/relationships/hyperlink" Target="http://www.mafdamino.com/" TargetMode="External"/><Relationship Id="rId116" Type="http://schemas.openxmlformats.org/officeDocument/2006/relationships/hyperlink" Target="https://kitazawakk.co.jp/" TargetMode="External"/><Relationship Id="rId137" Type="http://schemas.openxmlformats.org/officeDocument/2006/relationships/hyperlink" Target="https://www.greenfinger.jp/" TargetMode="External"/><Relationship Id="rId158" Type="http://schemas.openxmlformats.org/officeDocument/2006/relationships/hyperlink" Target="https://www.suntory.co.jp/flower/moondust/" TargetMode="External"/><Relationship Id="rId302" Type="http://schemas.openxmlformats.org/officeDocument/2006/relationships/hyperlink" Target="https://www.fujiueki.co.jp/" TargetMode="External"/><Relationship Id="rId323" Type="http://schemas.openxmlformats.org/officeDocument/2006/relationships/hyperlink" Target="https://www.instagram.com/gz_gifuzohen/reels/" TargetMode="External"/><Relationship Id="rId20" Type="http://schemas.openxmlformats.org/officeDocument/2006/relationships/hyperlink" Target="https://www.yokohama-cu.ac.jp/kihara/" TargetMode="External"/><Relationship Id="rId41" Type="http://schemas.openxmlformats.org/officeDocument/2006/relationships/hyperlink" Target="https://jtch.jp/" TargetMode="External"/><Relationship Id="rId62" Type="http://schemas.openxmlformats.org/officeDocument/2006/relationships/hyperlink" Target="https://ensyu.sakura.ne.jp/" TargetMode="External"/><Relationship Id="rId83" Type="http://schemas.openxmlformats.org/officeDocument/2006/relationships/hyperlink" Target="https://www.facebook.com/profile.php?id=100068748863773" TargetMode="External"/><Relationship Id="rId179" Type="http://schemas.openxmlformats.org/officeDocument/2006/relationships/hyperlink" Target="https://www.kuboi.co.jp/" TargetMode="External"/><Relationship Id="rId190" Type="http://schemas.openxmlformats.org/officeDocument/2006/relationships/hyperlink" Target="https://x.com/iead_sns" TargetMode="External"/><Relationship Id="rId204" Type="http://schemas.openxmlformats.org/officeDocument/2006/relationships/hyperlink" Target="https://www.oliveious.net/" TargetMode="External"/><Relationship Id="rId225" Type="http://schemas.openxmlformats.org/officeDocument/2006/relationships/hyperlink" Target="https://www.instagram.com/dai.nakaji/" TargetMode="External"/><Relationship Id="rId246" Type="http://schemas.openxmlformats.org/officeDocument/2006/relationships/hyperlink" Target="https://www.instagram.com/ibulbjapan" TargetMode="External"/><Relationship Id="rId267" Type="http://schemas.openxmlformats.org/officeDocument/2006/relationships/hyperlink" Target="https://www.pemupelu.com/" TargetMode="External"/><Relationship Id="rId288" Type="http://schemas.openxmlformats.org/officeDocument/2006/relationships/hyperlink" Target="https://www.instagram.com/hosonoshokusan/" TargetMode="External"/><Relationship Id="rId106" Type="http://schemas.openxmlformats.org/officeDocument/2006/relationships/hyperlink" Target="https://www.tamagawa.jp/university/" TargetMode="External"/><Relationship Id="rId127" Type="http://schemas.openxmlformats.org/officeDocument/2006/relationships/hyperlink" Target="https://note.com/seedpaperjp" TargetMode="External"/><Relationship Id="rId313" Type="http://schemas.openxmlformats.org/officeDocument/2006/relationships/hyperlink" Target="https://www.tiktok.com/@takasho_official" TargetMode="External"/><Relationship Id="rId10" Type="http://schemas.openxmlformats.org/officeDocument/2006/relationships/hyperlink" Target="https://ameblo.jp/atelier-riche-flower/" TargetMode="External"/><Relationship Id="rId31" Type="http://schemas.openxmlformats.org/officeDocument/2006/relationships/hyperlink" Target="https://www.instagram.com/floralai_inc" TargetMode="External"/><Relationship Id="rId52" Type="http://schemas.openxmlformats.org/officeDocument/2006/relationships/hyperlink" Target="https://www.instagram.com/hanajuku8719/" TargetMode="External"/><Relationship Id="rId73" Type="http://schemas.openxmlformats.org/officeDocument/2006/relationships/hyperlink" Target="https://www.jalc.or.jp/" TargetMode="External"/><Relationship Id="rId94" Type="http://schemas.openxmlformats.org/officeDocument/2006/relationships/hyperlink" Target="https://www.instagram.com/tupls_pr/" TargetMode="External"/><Relationship Id="rId148" Type="http://schemas.openxmlformats.org/officeDocument/2006/relationships/hyperlink" Target="https://www.instagram.com/jps.kampo_official/" TargetMode="External"/><Relationship Id="rId169" Type="http://schemas.openxmlformats.org/officeDocument/2006/relationships/hyperlink" Target="https://www.isga-japan.com/" TargetMode="External"/><Relationship Id="rId4" Type="http://schemas.openxmlformats.org/officeDocument/2006/relationships/hyperlink" Target="https://www.instagram.com/lovelily.gram" TargetMode="External"/><Relationship Id="rId180" Type="http://schemas.openxmlformats.org/officeDocument/2006/relationships/hyperlink" Target="https://www.instagram.com/proust_kaoriprint/" TargetMode="External"/><Relationship Id="rId215" Type="http://schemas.openxmlformats.org/officeDocument/2006/relationships/hyperlink" Target="https://www.youtube.com/@ENEGGO" TargetMode="External"/><Relationship Id="rId236" Type="http://schemas.openxmlformats.org/officeDocument/2006/relationships/hyperlink" Target="https://www.sobiryu.jp/" TargetMode="External"/><Relationship Id="rId257" Type="http://schemas.openxmlformats.org/officeDocument/2006/relationships/hyperlink" Target="https://www.kaizukazouen.com/" TargetMode="External"/><Relationship Id="rId278" Type="http://schemas.openxmlformats.org/officeDocument/2006/relationships/hyperlink" Target="https://www.youtube.com/@yoneyamateien1972" TargetMode="External"/><Relationship Id="rId303" Type="http://schemas.openxmlformats.org/officeDocument/2006/relationships/hyperlink" Target="https://www.tokoen.jp/" TargetMode="External"/><Relationship Id="rId42" Type="http://schemas.openxmlformats.org/officeDocument/2006/relationships/hyperlink" Target="https://hiro-gardening.com/" TargetMode="External"/><Relationship Id="rId84" Type="http://schemas.openxmlformats.org/officeDocument/2006/relationships/hyperlink" Target="https://jra.jp/" TargetMode="External"/><Relationship Id="rId138" Type="http://schemas.openxmlformats.org/officeDocument/2006/relationships/hyperlink" Target="https://www.instagram.com/caf&#233;.greenfinger" TargetMode="External"/><Relationship Id="rId191" Type="http://schemas.openxmlformats.org/officeDocument/2006/relationships/hyperlink" Target="https://www.facebook.com/p/%E7%92%B0%E5%A2%83%E8%8A%B8%E8%A1%93%E5%AD%A6%E4%BC%9A-100069474066313/" TargetMode="External"/><Relationship Id="rId205" Type="http://schemas.openxmlformats.org/officeDocument/2006/relationships/hyperlink" Target="https://churaumi.okinawa/" TargetMode="External"/><Relationship Id="rId247" Type="http://schemas.openxmlformats.org/officeDocument/2006/relationships/hyperlink" Target="https://www.youtube.com/@ibulbJapan" TargetMode="External"/><Relationship Id="rId107" Type="http://schemas.openxmlformats.org/officeDocument/2006/relationships/hyperlink" Target="https://www.tamagawa.ac.jp/info/mokurin/" TargetMode="External"/><Relationship Id="rId289" Type="http://schemas.openxmlformats.org/officeDocument/2006/relationships/hyperlink" Target="http://ikiruniwa.com/" TargetMode="External"/><Relationship Id="rId11" Type="http://schemas.openxmlformats.org/officeDocument/2006/relationships/hyperlink" Target="https://www.instagram.com/riche_tomoko/?hl=ja" TargetMode="External"/><Relationship Id="rId53" Type="http://schemas.openxmlformats.org/officeDocument/2006/relationships/hyperlink" Target="https://niwahana-kyoto.com/" TargetMode="External"/><Relationship Id="rId149" Type="http://schemas.openxmlformats.org/officeDocument/2006/relationships/hyperlink" Target="https://x.com/JPS_pharm" TargetMode="External"/><Relationship Id="rId314" Type="http://schemas.openxmlformats.org/officeDocument/2006/relationships/hyperlink" Target="https://www.zouenshizaikan.jp/" TargetMode="External"/><Relationship Id="rId95" Type="http://schemas.openxmlformats.org/officeDocument/2006/relationships/hyperlink" Target="https://x.com/toyaku_univ_pr" TargetMode="External"/><Relationship Id="rId160" Type="http://schemas.openxmlformats.org/officeDocument/2006/relationships/hyperlink" Target="https://corporate.sakataseed.co.jp/greenexpo2027/index.html" TargetMode="External"/><Relationship Id="rId216" Type="http://schemas.openxmlformats.org/officeDocument/2006/relationships/hyperlink" Target="https://uchida-ryokka.co.jp/" TargetMode="External"/><Relationship Id="rId258" Type="http://schemas.openxmlformats.org/officeDocument/2006/relationships/hyperlink" Target="https://www.instagram.com/unscape_design" TargetMode="External"/><Relationship Id="rId22" Type="http://schemas.openxmlformats.org/officeDocument/2006/relationships/hyperlink" Target="https://www.yokohamashizoen.or.jp/" TargetMode="External"/><Relationship Id="rId64" Type="http://schemas.openxmlformats.org/officeDocument/2006/relationships/hyperlink" Target="https://www.niwazakura-office.jp/" TargetMode="External"/><Relationship Id="rId118" Type="http://schemas.openxmlformats.org/officeDocument/2006/relationships/hyperlink" Target="https://www.instagram.com/cso_learning/" TargetMode="External"/><Relationship Id="rId325" Type="http://schemas.openxmlformats.org/officeDocument/2006/relationships/hyperlink" Target="https://www.instagram.com/seisyouzouen" TargetMode="External"/><Relationship Id="rId171" Type="http://schemas.openxmlformats.org/officeDocument/2006/relationships/hyperlink" Target="https://www.keiseirose.co.jp/" TargetMode="External"/><Relationship Id="rId227" Type="http://schemas.openxmlformats.org/officeDocument/2006/relationships/hyperlink" Target="https://iwasakizoen.com/" TargetMode="External"/><Relationship Id="rId269" Type="http://schemas.openxmlformats.org/officeDocument/2006/relationships/hyperlink" Target="https://www.instagram.com/kaizuka___2318" TargetMode="External"/><Relationship Id="rId33" Type="http://schemas.openxmlformats.org/officeDocument/2006/relationships/hyperlink" Target="https://atelierjasmine.jp/" TargetMode="External"/><Relationship Id="rId129" Type="http://schemas.openxmlformats.org/officeDocument/2006/relationships/hyperlink" Target="https://www.instagram.com/shinmatsudozouen/" TargetMode="External"/><Relationship Id="rId280" Type="http://schemas.openxmlformats.org/officeDocument/2006/relationships/hyperlink" Target="https://www.jflc.or.jp/" TargetMode="External"/><Relationship Id="rId75" Type="http://schemas.openxmlformats.org/officeDocument/2006/relationships/hyperlink" Target="https://www.sustainable-flower.com/" TargetMode="External"/><Relationship Id="rId140" Type="http://schemas.openxmlformats.org/officeDocument/2006/relationships/hyperlink" Target="https://www.instagram.com/scidmoresakura_yokohama/" TargetMode="External"/><Relationship Id="rId182" Type="http://schemas.openxmlformats.org/officeDocument/2006/relationships/hyperlink" Target="https://www.kincho-engei.co.jp/" TargetMode="External"/><Relationship Id="rId6" Type="http://schemas.openxmlformats.org/officeDocument/2006/relationships/hyperlink" Target="https://www.facebook.com/LilyPromotionJapan" TargetMode="External"/><Relationship Id="rId238" Type="http://schemas.openxmlformats.org/officeDocument/2006/relationships/hyperlink" Target="https://www.instagram.com/epfd_photo/" TargetMode="External"/><Relationship Id="rId291" Type="http://schemas.openxmlformats.org/officeDocument/2006/relationships/hyperlink" Target="https://www.facebook.com/seinenb.osaka/" TargetMode="External"/><Relationship Id="rId305" Type="http://schemas.openxmlformats.org/officeDocument/2006/relationships/hyperlink" Target="https://www.baobabliss.shop/" TargetMode="External"/><Relationship Id="rId44" Type="http://schemas.openxmlformats.org/officeDocument/2006/relationships/hyperlink" Target="https://hiro.london/" TargetMode="External"/><Relationship Id="rId86" Type="http://schemas.openxmlformats.org/officeDocument/2006/relationships/hyperlink" Target="https://nanshin45.com/" TargetMode="External"/><Relationship Id="rId151" Type="http://schemas.openxmlformats.org/officeDocument/2006/relationships/hyperlink" Target="https://www.i879.com/" TargetMode="External"/><Relationship Id="rId193" Type="http://schemas.openxmlformats.org/officeDocument/2006/relationships/hyperlink" Target="https://www.pen-kanagawa.ed.jp/chuo-ah/" TargetMode="External"/><Relationship Id="rId207" Type="http://schemas.openxmlformats.org/officeDocument/2006/relationships/hyperlink" Target="https://www.apaa.jp/" TargetMode="External"/><Relationship Id="rId249" Type="http://schemas.openxmlformats.org/officeDocument/2006/relationships/hyperlink" Target="https://fengming.jp/" TargetMode="External"/><Relationship Id="rId13" Type="http://schemas.openxmlformats.org/officeDocument/2006/relationships/hyperlink" Target="https://lier-succulent.com/" TargetMode="External"/><Relationship Id="rId109" Type="http://schemas.openxmlformats.org/officeDocument/2006/relationships/hyperlink" Target="https://www.instagram.com/edible.rose.farm" TargetMode="External"/><Relationship Id="rId260" Type="http://schemas.openxmlformats.org/officeDocument/2006/relationships/hyperlink" Target="https://www.instagram.com/andobyouho" TargetMode="External"/><Relationship Id="rId316" Type="http://schemas.openxmlformats.org/officeDocument/2006/relationships/hyperlink" Target="https://www.youtube.com/@fukuokazouenyokohama" TargetMode="External"/><Relationship Id="rId55" Type="http://schemas.openxmlformats.org/officeDocument/2006/relationships/hyperlink" Target="https://www.swallowtailgarden.net/" TargetMode="External"/><Relationship Id="rId97" Type="http://schemas.openxmlformats.org/officeDocument/2006/relationships/hyperlink" Target="https://www.nodai.ac.jp/" TargetMode="External"/><Relationship Id="rId120" Type="http://schemas.openxmlformats.org/officeDocument/2006/relationships/hyperlink" Target="https://japan-hanamidori.jp/" TargetMode="External"/><Relationship Id="rId162" Type="http://schemas.openxmlformats.org/officeDocument/2006/relationships/hyperlink" Target="https://x.com/sakata_expo2027" TargetMode="External"/><Relationship Id="rId218" Type="http://schemas.openxmlformats.org/officeDocument/2006/relationships/hyperlink" Target="https://www.youtube.com/@uchidaryokka-TV"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acebook.com/kanuma.city.promotion" TargetMode="External"/><Relationship Id="rId13" Type="http://schemas.openxmlformats.org/officeDocument/2006/relationships/hyperlink" Target="https://www.pref.fukuoka.lg.jp/" TargetMode="External"/><Relationship Id="rId18" Type="http://schemas.openxmlformats.org/officeDocument/2006/relationships/hyperlink" Target="https://www.facebook.com/people/%E7%94%B1%E5%BF%97%E5%9C%92/100063941778989/" TargetMode="External"/><Relationship Id="rId26" Type="http://schemas.openxmlformats.org/officeDocument/2006/relationships/hyperlink" Target="https://x.com/FukushimaEngei" TargetMode="External"/><Relationship Id="rId3" Type="http://schemas.openxmlformats.org/officeDocument/2006/relationships/hyperlink" Target="https://www.fukuyama-kanko.com/travel/garden-tourism/" TargetMode="External"/><Relationship Id="rId21" Type="http://schemas.openxmlformats.org/officeDocument/2006/relationships/hyperlink" Target="https://www.pref.osaka.lg.jp/o130140/ryokka/engeihaku.html" TargetMode="External"/><Relationship Id="rId7" Type="http://schemas.openxmlformats.org/officeDocument/2006/relationships/hyperlink" Target="https://www.instagram.com/kanuma_strawberrycity" TargetMode="External"/><Relationship Id="rId12" Type="http://schemas.openxmlformats.org/officeDocument/2006/relationships/hyperlink" Target="https://www.city.sagamihara.kanagawa.jp/" TargetMode="External"/><Relationship Id="rId17" Type="http://schemas.openxmlformats.org/officeDocument/2006/relationships/hyperlink" Target="https://x.com/yushienofficial" TargetMode="External"/><Relationship Id="rId25" Type="http://schemas.openxmlformats.org/officeDocument/2006/relationships/hyperlink" Target="https://www.instagram.com/fukushima.engei" TargetMode="External"/><Relationship Id="rId2" Type="http://schemas.openxmlformats.org/officeDocument/2006/relationships/hyperlink" Target="https://www.instagram.com/wrc2025fukuyama" TargetMode="External"/><Relationship Id="rId16" Type="http://schemas.openxmlformats.org/officeDocument/2006/relationships/hyperlink" Target="https://www.instagram.com/yuushien_official/?hl=ja" TargetMode="External"/><Relationship Id="rId20" Type="http://schemas.openxmlformats.org/officeDocument/2006/relationships/hyperlink" Target="https://www.yuushien.com/" TargetMode="External"/><Relationship Id="rId29" Type="http://schemas.openxmlformats.org/officeDocument/2006/relationships/printerSettings" Target="../printerSettings/printerSettings12.bin"/><Relationship Id="rId1" Type="http://schemas.openxmlformats.org/officeDocument/2006/relationships/hyperlink" Target="https://www.city.fukuyama.hiroshima.jp/site/rosetownfukuyama/" TargetMode="External"/><Relationship Id="rId6" Type="http://schemas.openxmlformats.org/officeDocument/2006/relationships/hyperlink" Target="https://www.city.kanuma.tochigi.jp/" TargetMode="External"/><Relationship Id="rId11" Type="http://schemas.openxmlformats.org/officeDocument/2006/relationships/hyperlink" Target="https://www.city.shizuoka.lg.jp/" TargetMode="External"/><Relationship Id="rId24" Type="http://schemas.openxmlformats.org/officeDocument/2006/relationships/hyperlink" Target="https://www.pref.fukushima.lg.jp/sec/36035c/fukushima-flower.html" TargetMode="External"/><Relationship Id="rId5" Type="http://schemas.openxmlformats.org/officeDocument/2006/relationships/hyperlink" Target="https://www.city.yamato.lg.jp/index.html" TargetMode="External"/><Relationship Id="rId15" Type="http://schemas.openxmlformats.org/officeDocument/2006/relationships/hyperlink" Target="https://www.pref.shimane.lg.jp/industry/norin/seisan/engei_shinkou/kaki/" TargetMode="External"/><Relationship Id="rId23" Type="http://schemas.openxmlformats.org/officeDocument/2006/relationships/hyperlink" Target="https://www.pref.chiba.lg.jp/nousui/kokusaiengeihaku/engeihaku-main.html" TargetMode="External"/><Relationship Id="rId28" Type="http://schemas.openxmlformats.org/officeDocument/2006/relationships/hyperlink" Target="https://www.hanamidori-miyagi.com/" TargetMode="External"/><Relationship Id="rId10" Type="http://schemas.openxmlformats.org/officeDocument/2006/relationships/hyperlink" Target="https://www.city.hamamatsu.shizuoka.jp/" TargetMode="External"/><Relationship Id="rId19" Type="http://schemas.openxmlformats.org/officeDocument/2006/relationships/hyperlink" Target="https://ajisai-k.jp/" TargetMode="External"/><Relationship Id="rId4" Type="http://schemas.openxmlformats.org/officeDocument/2006/relationships/hyperlink" Target="https://www.city.fuji.shizuoka.jp/" TargetMode="External"/><Relationship Id="rId9" Type="http://schemas.openxmlformats.org/officeDocument/2006/relationships/hyperlink" Target="https://www.city.yonezawa.yamagata.jp/" TargetMode="External"/><Relationship Id="rId14" Type="http://schemas.openxmlformats.org/officeDocument/2006/relationships/hyperlink" Target="https://www.pref.yamaguchi.lg.jp/uploaded/attachment/228393.pdf" TargetMode="External"/><Relationship Id="rId22" Type="http://schemas.openxmlformats.org/officeDocument/2006/relationships/hyperlink" Target="https://www.flower-kingdom.aichi.jp/" TargetMode="External"/><Relationship Id="rId27" Type="http://schemas.openxmlformats.org/officeDocument/2006/relationships/hyperlink" Target="https://www.pref.miyagi.jp/soshiki/engei/index.html" TargetMode="External"/><Relationship Id="rId30"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instagram.com/nanshin_creations" TargetMode="External"/><Relationship Id="rId299" Type="http://schemas.openxmlformats.org/officeDocument/2006/relationships/hyperlink" Target="https://www.instagram.com/niwaten.gokoku_hyogo?igsh=MXZ1dDAxd3FrNzdyaA%3D%3D&amp;utm_source=qr" TargetMode="External"/><Relationship Id="rId21" Type="http://schemas.openxmlformats.org/officeDocument/2006/relationships/hyperlink" Target="https://www.pref.osaka.lg.jp/o130140/ryokka/engeihaku.html" TargetMode="External"/><Relationship Id="rId63" Type="http://schemas.openxmlformats.org/officeDocument/2006/relationships/hyperlink" Target="https://www.fumakilla.co.jp/" TargetMode="External"/><Relationship Id="rId159" Type="http://schemas.openxmlformats.org/officeDocument/2006/relationships/hyperlink" Target="https://taisanen.co.jp/" TargetMode="External"/><Relationship Id="rId170" Type="http://schemas.openxmlformats.org/officeDocument/2006/relationships/hyperlink" Target="https://www.instagram.com/seedpaper_garden/" TargetMode="External"/><Relationship Id="rId226" Type="http://schemas.openxmlformats.org/officeDocument/2006/relationships/hyperlink" Target="https://www.kincho-engei.co.jp/" TargetMode="External"/><Relationship Id="rId268" Type="http://schemas.openxmlformats.org/officeDocument/2006/relationships/hyperlink" Target="https://tokyobonsai.jp/" TargetMode="External"/><Relationship Id="rId32" Type="http://schemas.openxmlformats.org/officeDocument/2006/relationships/hyperlink" Target="https://www.instagram.com/lovelily.gram" TargetMode="External"/><Relationship Id="rId74" Type="http://schemas.openxmlformats.org/officeDocument/2006/relationships/hyperlink" Target="https://www.jsjardin.co.jp/" TargetMode="External"/><Relationship Id="rId128" Type="http://schemas.openxmlformats.org/officeDocument/2006/relationships/hyperlink" Target="https://www.e-tokyodo.com/" TargetMode="External"/><Relationship Id="rId5" Type="http://schemas.openxmlformats.org/officeDocument/2006/relationships/hyperlink" Target="https://www.city.yamato.lg.jp/index.html" TargetMode="External"/><Relationship Id="rId181" Type="http://schemas.openxmlformats.org/officeDocument/2006/relationships/hyperlink" Target="https://www.greenfinger.jp/" TargetMode="External"/><Relationship Id="rId237" Type="http://schemas.openxmlformats.org/officeDocument/2006/relationships/hyperlink" Target="https://www.pen-kanagawa.ed.jp/chuo-ah/" TargetMode="External"/><Relationship Id="rId279" Type="http://schemas.openxmlformats.org/officeDocument/2006/relationships/hyperlink" Target="https://www.instagram.com/soubi_ryu/" TargetMode="External"/><Relationship Id="rId43" Type="http://schemas.openxmlformats.org/officeDocument/2006/relationships/hyperlink" Target="https://www.youtube.com/@Lier.succulent" TargetMode="External"/><Relationship Id="rId139" Type="http://schemas.openxmlformats.org/officeDocument/2006/relationships/hyperlink" Target="https://www.chikai-p.com/" TargetMode="External"/><Relationship Id="rId290" Type="http://schemas.openxmlformats.org/officeDocument/2006/relationships/hyperlink" Target="https://www.instagram.com/ibulbjapan" TargetMode="External"/><Relationship Id="rId85" Type="http://schemas.openxmlformats.org/officeDocument/2006/relationships/hyperlink" Target="http://www.hajimezouen.co.jp/" TargetMode="External"/><Relationship Id="rId150" Type="http://schemas.openxmlformats.org/officeDocument/2006/relationships/hyperlink" Target="https://www.tamagawa.ac.jp/info/mokurin/" TargetMode="External"/><Relationship Id="rId192" Type="http://schemas.openxmlformats.org/officeDocument/2006/relationships/hyperlink" Target="https://www.instagram.com/jps.kampo_official/" TargetMode="External"/><Relationship Id="rId206" Type="http://schemas.openxmlformats.org/officeDocument/2006/relationships/hyperlink" Target="https://x.com/sakata_expo2027" TargetMode="External"/><Relationship Id="rId248" Type="http://schemas.openxmlformats.org/officeDocument/2006/relationships/hyperlink" Target="https://www.oliveious.net/" TargetMode="External"/><Relationship Id="rId12" Type="http://schemas.openxmlformats.org/officeDocument/2006/relationships/hyperlink" Target="https://www.city.sagamihara.kanagawa.jp/" TargetMode="External"/><Relationship Id="rId108" Type="http://schemas.openxmlformats.org/officeDocument/2006/relationships/hyperlink" Target="https://www.instagram.com/jp_garden_design/" TargetMode="External"/><Relationship Id="rId54" Type="http://schemas.openxmlformats.org/officeDocument/2006/relationships/hyperlink" Target="https://x.com/moss_topia" TargetMode="External"/><Relationship Id="rId96" Type="http://schemas.openxmlformats.org/officeDocument/2006/relationships/hyperlink" Target="https://remiko.co.jp/" TargetMode="External"/><Relationship Id="rId161" Type="http://schemas.openxmlformats.org/officeDocument/2006/relationships/hyperlink" Target="https://www.sompo-ef.org/" TargetMode="External"/><Relationship Id="rId217" Type="http://schemas.openxmlformats.org/officeDocument/2006/relationships/hyperlink" Target="https://green-farm.co.jp/" TargetMode="External"/><Relationship Id="rId6" Type="http://schemas.openxmlformats.org/officeDocument/2006/relationships/hyperlink" Target="https://www.city.kanuma.tochigi.jp/" TargetMode="External"/><Relationship Id="rId238" Type="http://schemas.openxmlformats.org/officeDocument/2006/relationships/hyperlink" Target="https://kanagawazoen.or.jp/" TargetMode="External"/><Relationship Id="rId259" Type="http://schemas.openxmlformats.org/officeDocument/2006/relationships/hyperlink" Target="https://www.youtube.com/@ENEGGO" TargetMode="External"/><Relationship Id="rId23" Type="http://schemas.openxmlformats.org/officeDocument/2006/relationships/hyperlink" Target="https://www.pref.chiba.lg.jp/nousui/kokusaiengeihaku/engeihaku-main.html" TargetMode="External"/><Relationship Id="rId119" Type="http://schemas.openxmlformats.org/officeDocument/2006/relationships/hyperlink" Target="https://niwakakeru.com/" TargetMode="External"/><Relationship Id="rId270" Type="http://schemas.openxmlformats.org/officeDocument/2006/relationships/hyperlink" Target="https://e-interfloral.com/" TargetMode="External"/><Relationship Id="rId291" Type="http://schemas.openxmlformats.org/officeDocument/2006/relationships/hyperlink" Target="https://www.youtube.com/@ibulbJapan" TargetMode="External"/><Relationship Id="rId44" Type="http://schemas.openxmlformats.org/officeDocument/2006/relationships/hyperlink" Target="https://yokohama-barakai.net/" TargetMode="External"/><Relationship Id="rId65" Type="http://schemas.openxmlformats.org/officeDocument/2006/relationships/hyperlink" Target="https://x.com/fumakilla_jp" TargetMode="External"/><Relationship Id="rId86" Type="http://schemas.openxmlformats.org/officeDocument/2006/relationships/hyperlink" Target="https://hakusan1.co.jp/" TargetMode="External"/><Relationship Id="rId130" Type="http://schemas.openxmlformats.org/officeDocument/2006/relationships/hyperlink" Target="https://www.youtube.com/@tokyodo3641" TargetMode="External"/><Relationship Id="rId151" Type="http://schemas.openxmlformats.org/officeDocument/2006/relationships/hyperlink" Target="https://ediblerose-farm.com/" TargetMode="External"/><Relationship Id="rId172" Type="http://schemas.openxmlformats.org/officeDocument/2006/relationships/hyperlink" Target="https://shinmatsudo-zouen.com/" TargetMode="External"/><Relationship Id="rId193" Type="http://schemas.openxmlformats.org/officeDocument/2006/relationships/hyperlink" Target="https://x.com/JPS_pharm" TargetMode="External"/><Relationship Id="rId207" Type="http://schemas.openxmlformats.org/officeDocument/2006/relationships/hyperlink" Target="https://www.instagram.com/korekaranoikebana" TargetMode="External"/><Relationship Id="rId228" Type="http://schemas.openxmlformats.org/officeDocument/2006/relationships/hyperlink" Target="https://www.youtube.com/@gardenDr-TV" TargetMode="External"/><Relationship Id="rId249" Type="http://schemas.openxmlformats.org/officeDocument/2006/relationships/hyperlink" Target="https://churaumi.okinawa/" TargetMode="External"/><Relationship Id="rId13" Type="http://schemas.openxmlformats.org/officeDocument/2006/relationships/hyperlink" Target="https://www.pref.fukuoka.lg.jp/" TargetMode="External"/><Relationship Id="rId109" Type="http://schemas.openxmlformats.org/officeDocument/2006/relationships/hyperlink" Target="https://www.nihonikebana.or.jp/" TargetMode="External"/><Relationship Id="rId260" Type="http://schemas.openxmlformats.org/officeDocument/2006/relationships/hyperlink" Target="https://uchida-ryokka.co.jp/" TargetMode="External"/><Relationship Id="rId281" Type="http://schemas.openxmlformats.org/officeDocument/2006/relationships/hyperlink" Target="https://epfd.jp/" TargetMode="External"/><Relationship Id="rId34" Type="http://schemas.openxmlformats.org/officeDocument/2006/relationships/hyperlink" Target="https://www.facebook.com/LilyPromotionJapan" TargetMode="External"/><Relationship Id="rId55" Type="http://schemas.openxmlformats.org/officeDocument/2006/relationships/hyperlink" Target="https://miyako-jitsugyo.com/" TargetMode="External"/><Relationship Id="rId76" Type="http://schemas.openxmlformats.org/officeDocument/2006/relationships/hyperlink" Target="https://hananokuni.jp/" TargetMode="External"/><Relationship Id="rId97" Type="http://schemas.openxmlformats.org/officeDocument/2006/relationships/hyperlink" Target="http://www.barakai.com/" TargetMode="External"/><Relationship Id="rId120" Type="http://schemas.openxmlformats.org/officeDocument/2006/relationships/hyperlink" Target="https://www.instagram.com/rokka_garden/" TargetMode="External"/><Relationship Id="rId141" Type="http://schemas.openxmlformats.org/officeDocument/2006/relationships/hyperlink" Target="http://www.aqua-forest.jp/" TargetMode="External"/><Relationship Id="rId7" Type="http://schemas.openxmlformats.org/officeDocument/2006/relationships/hyperlink" Target="https://www.instagram.com/kanuma_strawberrycity" TargetMode="External"/><Relationship Id="rId162" Type="http://schemas.openxmlformats.org/officeDocument/2006/relationships/hyperlink" Target="https://www.instagram.com/cso_learning/" TargetMode="External"/><Relationship Id="rId183" Type="http://schemas.openxmlformats.org/officeDocument/2006/relationships/hyperlink" Target="https://www.scidmoresakura.jp/" TargetMode="External"/><Relationship Id="rId218" Type="http://schemas.openxmlformats.org/officeDocument/2006/relationships/hyperlink" Target="https://sites.google.com/view/geps-ex2027/" TargetMode="External"/><Relationship Id="rId239" Type="http://schemas.openxmlformats.org/officeDocument/2006/relationships/hyperlink" Target="https://www.c-sqr.net/c/cs14681" TargetMode="External"/><Relationship Id="rId250" Type="http://schemas.openxmlformats.org/officeDocument/2006/relationships/hyperlink" Target="https://churashima.okinawa/" TargetMode="External"/><Relationship Id="rId271" Type="http://schemas.openxmlformats.org/officeDocument/2006/relationships/hyperlink" Target="https://iwasakizoen.com/" TargetMode="External"/><Relationship Id="rId292" Type="http://schemas.openxmlformats.org/officeDocument/2006/relationships/hyperlink" Target="https://www.facebook.com/ibulb.j" TargetMode="External"/><Relationship Id="rId24" Type="http://schemas.openxmlformats.org/officeDocument/2006/relationships/hyperlink" Target="https://www.pref.fukushima.lg.jp/sec/36035c/fukushima-flower.html" TargetMode="External"/><Relationship Id="rId45" Type="http://schemas.openxmlformats.org/officeDocument/2006/relationships/hyperlink" Target="https://www.instagram.com/yokohama_barakai" TargetMode="External"/><Relationship Id="rId66" Type="http://schemas.openxmlformats.org/officeDocument/2006/relationships/hyperlink" Target="https://fumakilla.jp/kadanlife/" TargetMode="External"/><Relationship Id="rId87" Type="http://schemas.openxmlformats.org/officeDocument/2006/relationships/hyperlink" Target="https://www.instagram.com/provenwinners_japan/" TargetMode="External"/><Relationship Id="rId110" Type="http://schemas.openxmlformats.org/officeDocument/2006/relationships/hyperlink" Target="https://www.instagram.com/nihonikebana" TargetMode="External"/><Relationship Id="rId131" Type="http://schemas.openxmlformats.org/officeDocument/2006/relationships/hyperlink" Target="https://the-season.net/" TargetMode="External"/><Relationship Id="rId152" Type="http://schemas.openxmlformats.org/officeDocument/2006/relationships/hyperlink" Target="https://www.instagram.com/edible.rose.farm" TargetMode="External"/><Relationship Id="rId173" Type="http://schemas.openxmlformats.org/officeDocument/2006/relationships/hyperlink" Target="https://www.instagram.com/shinmatsudozouen/" TargetMode="External"/><Relationship Id="rId194" Type="http://schemas.openxmlformats.org/officeDocument/2006/relationships/hyperlink" Target="https://www.hanacupid.or.jp/" TargetMode="External"/><Relationship Id="rId208" Type="http://schemas.openxmlformats.org/officeDocument/2006/relationships/hyperlink" Target="https://www.rex.co.jp/" TargetMode="External"/><Relationship Id="rId229" Type="http://schemas.openxmlformats.org/officeDocument/2006/relationships/hyperlink" Target="https://www.kyoto-su.ac.jp/faculty/ls/" TargetMode="External"/><Relationship Id="rId240" Type="http://schemas.openxmlformats.org/officeDocument/2006/relationships/hyperlink" Target="https://kashiwagi.ac.jp/~kouko_info/" TargetMode="External"/><Relationship Id="rId261" Type="http://schemas.openxmlformats.org/officeDocument/2006/relationships/hyperlink" Target="https://x.com/sah_wildnature" TargetMode="External"/><Relationship Id="rId14" Type="http://schemas.openxmlformats.org/officeDocument/2006/relationships/hyperlink" Target="https://www.pref.yamaguchi.lg.jp/uploaded/attachment/228393.pdf" TargetMode="External"/><Relationship Id="rId35" Type="http://schemas.openxmlformats.org/officeDocument/2006/relationships/hyperlink" Target="https://satoshi-nagano.com/" TargetMode="External"/><Relationship Id="rId56" Type="http://schemas.openxmlformats.org/officeDocument/2006/relationships/hyperlink" Target="https://www.instagram.com/mawatari_cocoonery" TargetMode="External"/><Relationship Id="rId77" Type="http://schemas.openxmlformats.org/officeDocument/2006/relationships/hyperlink" Target="https://weekendflower.jp/" TargetMode="External"/><Relationship Id="rId100" Type="http://schemas.openxmlformats.org/officeDocument/2006/relationships/hyperlink" Target="https://naturock.co.jp/" TargetMode="External"/><Relationship Id="rId282" Type="http://schemas.openxmlformats.org/officeDocument/2006/relationships/hyperlink" Target="https://www.instagram.com/epfd_photo/" TargetMode="External"/><Relationship Id="rId8" Type="http://schemas.openxmlformats.org/officeDocument/2006/relationships/hyperlink" Target="https://www.facebook.com/kanuma.city.promotion" TargetMode="External"/><Relationship Id="rId98" Type="http://schemas.openxmlformats.org/officeDocument/2006/relationships/hyperlink" Target="https://cotton-rose.com/csr" TargetMode="External"/><Relationship Id="rId121" Type="http://schemas.openxmlformats.org/officeDocument/2006/relationships/hyperlink" Target="https://www.youtube.com/@niwakakeru" TargetMode="External"/><Relationship Id="rId142" Type="http://schemas.openxmlformats.org/officeDocument/2006/relationships/hyperlink" Target="https://planted.instatry.online/" TargetMode="External"/><Relationship Id="rId163" Type="http://schemas.openxmlformats.org/officeDocument/2006/relationships/hyperlink" Target="https://www.sompo-hd.com/" TargetMode="External"/><Relationship Id="rId184" Type="http://schemas.openxmlformats.org/officeDocument/2006/relationships/hyperlink" Target="https://www.instagram.com/scidmoresakura_yokohama/" TargetMode="External"/><Relationship Id="rId219" Type="http://schemas.openxmlformats.org/officeDocument/2006/relationships/hyperlink" Target="https://www.gaa.co.jp/" TargetMode="External"/><Relationship Id="rId230" Type="http://schemas.openxmlformats.org/officeDocument/2006/relationships/hyperlink" Target="https://www.kiolien.com/" TargetMode="External"/><Relationship Id="rId251" Type="http://schemas.openxmlformats.org/officeDocument/2006/relationships/hyperlink" Target="https://www.apaa.jp/" TargetMode="External"/><Relationship Id="rId25" Type="http://schemas.openxmlformats.org/officeDocument/2006/relationships/hyperlink" Target="https://www.instagram.com/fukushima.engei" TargetMode="External"/><Relationship Id="rId46" Type="http://schemas.openxmlformats.org/officeDocument/2006/relationships/hyperlink" Target="https://hamanora.sakura.ne.jp/hamanora/" TargetMode="External"/><Relationship Id="rId67" Type="http://schemas.openxmlformats.org/officeDocument/2006/relationships/hyperlink" Target="https://www.instagram.com/fumakilla_jp/" TargetMode="External"/><Relationship Id="rId272" Type="http://schemas.openxmlformats.org/officeDocument/2006/relationships/hyperlink" Target="https://www.instagram.com/iwasakizoen/" TargetMode="External"/><Relationship Id="rId293" Type="http://schemas.openxmlformats.org/officeDocument/2006/relationships/hyperlink" Target="https://fengming.jp/" TargetMode="External"/><Relationship Id="rId88" Type="http://schemas.openxmlformats.org/officeDocument/2006/relationships/hyperlink" Target="https://provenwinners.jp/" TargetMode="External"/><Relationship Id="rId111" Type="http://schemas.openxmlformats.org/officeDocument/2006/relationships/hyperlink" Target="https://www.nfd.or.jp/" TargetMode="External"/><Relationship Id="rId132" Type="http://schemas.openxmlformats.org/officeDocument/2006/relationships/hyperlink" Target="https://www.instagram.com/the_season_exterior.garden" TargetMode="External"/><Relationship Id="rId153" Type="http://schemas.openxmlformats.org/officeDocument/2006/relationships/hyperlink" Target="https://succulentsstylingassociation.com/" TargetMode="External"/><Relationship Id="rId174" Type="http://schemas.openxmlformats.org/officeDocument/2006/relationships/hyperlink" Target="https://x.com/ShinmatsudoZ" TargetMode="External"/><Relationship Id="rId195" Type="http://schemas.openxmlformats.org/officeDocument/2006/relationships/hyperlink" Target="https://www.i879.com/" TargetMode="External"/><Relationship Id="rId209" Type="http://schemas.openxmlformats.org/officeDocument/2006/relationships/hyperlink" Target="https://www.youtube.com/@%E5%AF%BF%E7%B2%BE%E7%89%88%E5%8D%B0%E5%88%B7%E3%83%81%E3%83%A3%E3%83%B3%E3%83%8D%E3%83%AB" TargetMode="External"/><Relationship Id="rId220" Type="http://schemas.openxmlformats.org/officeDocument/2006/relationships/hyperlink" Target="https://grow-agritainment.com/" TargetMode="External"/><Relationship Id="rId241" Type="http://schemas.openxmlformats.org/officeDocument/2006/relationships/hyperlink" Target="https://www.instagram.com/kashiwagihighschool/" TargetMode="External"/><Relationship Id="rId15" Type="http://schemas.openxmlformats.org/officeDocument/2006/relationships/hyperlink" Target="https://www.pref.shimane.lg.jp/industry/norin/seisan/engei_shinkou/kaki/" TargetMode="External"/><Relationship Id="rId36" Type="http://schemas.openxmlformats.org/officeDocument/2006/relationships/hyperlink" Target="https://www.instagram.com/rits_nagano_seminar/" TargetMode="External"/><Relationship Id="rId57" Type="http://schemas.openxmlformats.org/officeDocument/2006/relationships/hyperlink" Target="https://www.instagram.com/tomoko_bamboo/" TargetMode="External"/><Relationship Id="rId262" Type="http://schemas.openxmlformats.org/officeDocument/2006/relationships/hyperlink" Target="https://www.youtube.com/@uchidaryokka-TV" TargetMode="External"/><Relationship Id="rId283" Type="http://schemas.openxmlformats.org/officeDocument/2006/relationships/hyperlink" Target="https://andnow.crayonsite.com/" TargetMode="External"/><Relationship Id="rId78" Type="http://schemas.openxmlformats.org/officeDocument/2006/relationships/hyperlink" Target="https://homeuse-hana.jp/" TargetMode="External"/><Relationship Id="rId99" Type="http://schemas.openxmlformats.org/officeDocument/2006/relationships/hyperlink" Target="https://www.instagram.com/hana_ashirai/?hl=ja" TargetMode="External"/><Relationship Id="rId101" Type="http://schemas.openxmlformats.org/officeDocument/2006/relationships/hyperlink" Target="https://www.nubic.jp/" TargetMode="External"/><Relationship Id="rId122" Type="http://schemas.openxmlformats.org/officeDocument/2006/relationships/hyperlink" Target="https://www.toyo.ac.jp/env/" TargetMode="External"/><Relationship Id="rId143" Type="http://schemas.openxmlformats.org/officeDocument/2006/relationships/hyperlink" Target="https://www.instagram.com/planted.jp" TargetMode="External"/><Relationship Id="rId164" Type="http://schemas.openxmlformats.org/officeDocument/2006/relationships/hyperlink" Target="https://japan-hanamidori.jp/" TargetMode="External"/><Relationship Id="rId185" Type="http://schemas.openxmlformats.org/officeDocument/2006/relationships/hyperlink" Target="https://www.facebook.com/scidmoresakura" TargetMode="External"/><Relationship Id="rId9" Type="http://schemas.openxmlformats.org/officeDocument/2006/relationships/hyperlink" Target="https://www.city.yonezawa.yamagata.jp/" TargetMode="External"/><Relationship Id="rId210" Type="http://schemas.openxmlformats.org/officeDocument/2006/relationships/hyperlink" Target="https://www.kojimateien.co.jp/" TargetMode="External"/><Relationship Id="rId26" Type="http://schemas.openxmlformats.org/officeDocument/2006/relationships/hyperlink" Target="https://x.com/FukushimaEngei" TargetMode="External"/><Relationship Id="rId231" Type="http://schemas.openxmlformats.org/officeDocument/2006/relationships/hyperlink" Target="https://www.instagram.com/kiolien.co.jp" TargetMode="External"/><Relationship Id="rId252" Type="http://schemas.openxmlformats.org/officeDocument/2006/relationships/hyperlink" Target="https://www.instagram.com/apa_wildflower" TargetMode="External"/><Relationship Id="rId273" Type="http://schemas.openxmlformats.org/officeDocument/2006/relationships/hyperlink" Target="https://www.ibiden-greentec.co.jp/" TargetMode="External"/><Relationship Id="rId294" Type="http://schemas.openxmlformats.org/officeDocument/2006/relationships/hyperlink" Target="https://www.kaizukazouen.com/" TargetMode="External"/><Relationship Id="rId47" Type="http://schemas.openxmlformats.org/officeDocument/2006/relationships/hyperlink" Target="https://www.yokohama-cu.ac.jp/" TargetMode="External"/><Relationship Id="rId68" Type="http://schemas.openxmlformats.org/officeDocument/2006/relationships/hyperlink" Target="https://www.manyokobonsai.com/" TargetMode="External"/><Relationship Id="rId89" Type="http://schemas.openxmlformats.org/officeDocument/2006/relationships/hyperlink" Target="https://www.hyponex.co.jp/" TargetMode="External"/><Relationship Id="rId112" Type="http://schemas.openxmlformats.org/officeDocument/2006/relationships/hyperlink" Target="https://www.instagram.com/flowerdesigner_nfd/" TargetMode="External"/><Relationship Id="rId133" Type="http://schemas.openxmlformats.org/officeDocument/2006/relationships/hyperlink" Target="https://www.pinterest.jp/theseasonpinterest/" TargetMode="External"/><Relationship Id="rId154" Type="http://schemas.openxmlformats.org/officeDocument/2006/relationships/hyperlink" Target="https://succulentsstylingassociation.com/" TargetMode="External"/><Relationship Id="rId175" Type="http://schemas.openxmlformats.org/officeDocument/2006/relationships/hyperlink" Target="https://www.facebook.com/Shinmatsudo.zouen" TargetMode="External"/><Relationship Id="rId196" Type="http://schemas.openxmlformats.org/officeDocument/2006/relationships/hyperlink" Target="https://www.hanatown.net/?grid=relational_03" TargetMode="External"/><Relationship Id="rId200" Type="http://schemas.openxmlformats.org/officeDocument/2006/relationships/hyperlink" Target="https://ranmanen.ocnk.net/" TargetMode="External"/><Relationship Id="rId16" Type="http://schemas.openxmlformats.org/officeDocument/2006/relationships/hyperlink" Target="https://www.instagram.com/yuushien_official/?hl=ja" TargetMode="External"/><Relationship Id="rId221" Type="http://schemas.openxmlformats.org/officeDocument/2006/relationships/hyperlink" Target="https://class-earth.com/" TargetMode="External"/><Relationship Id="rId242" Type="http://schemas.openxmlformats.org/officeDocument/2006/relationships/hyperlink" Target="https://x.com/Kashiwagi_hs" TargetMode="External"/><Relationship Id="rId263" Type="http://schemas.openxmlformats.org/officeDocument/2006/relationships/hyperlink" Target="https://verdeweb.jp/" TargetMode="External"/><Relationship Id="rId284" Type="http://schemas.openxmlformats.org/officeDocument/2006/relationships/hyperlink" Target="https://www.instagram.com/andnow_llc/" TargetMode="External"/><Relationship Id="rId37" Type="http://schemas.openxmlformats.org/officeDocument/2006/relationships/hyperlink" Target="https://youtube.com/channel/UC2AVA5PI6lxDsuIk5FfyofQ?si=oiHFnE9e5yXwRdga" TargetMode="External"/><Relationship Id="rId58" Type="http://schemas.openxmlformats.org/officeDocument/2006/relationships/hyperlink" Target="https://floral-ai.com/" TargetMode="External"/><Relationship Id="rId79" Type="http://schemas.openxmlformats.org/officeDocument/2006/relationships/hyperlink" Target="https://felicite19.exblog.jp/" TargetMode="External"/><Relationship Id="rId102" Type="http://schemas.openxmlformats.org/officeDocument/2006/relationships/hyperlink" Target="https://www.nihon-u.ac.jp/" TargetMode="External"/><Relationship Id="rId123" Type="http://schemas.openxmlformats.org/officeDocument/2006/relationships/hyperlink" Target="https://www.toyaku.ac.jp/" TargetMode="External"/><Relationship Id="rId144" Type="http://schemas.openxmlformats.org/officeDocument/2006/relationships/hyperlink" Target="https://ando-byouho.jp/" TargetMode="External"/><Relationship Id="rId90" Type="http://schemas.openxmlformats.org/officeDocument/2006/relationships/hyperlink" Target="https://niwayanoseki.com/" TargetMode="External"/><Relationship Id="rId165" Type="http://schemas.openxmlformats.org/officeDocument/2006/relationships/hyperlink" Target="https://www.green-web1990.com/" TargetMode="External"/><Relationship Id="rId186" Type="http://schemas.openxmlformats.org/officeDocument/2006/relationships/hyperlink" Target="https://shikisaianrk.crayonsite.info/" TargetMode="External"/><Relationship Id="rId211" Type="http://schemas.openxmlformats.org/officeDocument/2006/relationships/hyperlink" Target="https://www.instagram.com/kojimalandscape/" TargetMode="External"/><Relationship Id="rId232" Type="http://schemas.openxmlformats.org/officeDocument/2006/relationships/hyperlink" Target="https://iead.org/" TargetMode="External"/><Relationship Id="rId253" Type="http://schemas.openxmlformats.org/officeDocument/2006/relationships/hyperlink" Target="https://www.facebook.com/australiapreservedflower" TargetMode="External"/><Relationship Id="rId274" Type="http://schemas.openxmlformats.org/officeDocument/2006/relationships/hyperlink" Target="https://www.seikoen-kiku.co.jp/" TargetMode="External"/><Relationship Id="rId295" Type="http://schemas.openxmlformats.org/officeDocument/2006/relationships/hyperlink" Target="https://www.instagram.com/uekazuzouen" TargetMode="External"/><Relationship Id="rId27" Type="http://schemas.openxmlformats.org/officeDocument/2006/relationships/hyperlink" Target="https://www.pref.miyagi.jp/soshiki/engei/index.html" TargetMode="External"/><Relationship Id="rId48" Type="http://schemas.openxmlformats.org/officeDocument/2006/relationships/hyperlink" Target="https://www.yokohama-cu.ac.jp/kihara/" TargetMode="External"/><Relationship Id="rId69" Type="http://schemas.openxmlformats.org/officeDocument/2006/relationships/hyperlink" Target="https://jtch.jp/" TargetMode="External"/><Relationship Id="rId113" Type="http://schemas.openxmlformats.org/officeDocument/2006/relationships/hyperlink" Target="https://www.facebook.com/profile.php?id=100068748863773" TargetMode="External"/><Relationship Id="rId134" Type="http://schemas.openxmlformats.org/officeDocument/2006/relationships/hyperlink" Target="https://www.tenryu-landscape.com/" TargetMode="External"/><Relationship Id="rId80" Type="http://schemas.openxmlformats.org/officeDocument/2006/relationships/hyperlink" Target="https://www.instagram.com/hanajuku8719/" TargetMode="External"/><Relationship Id="rId155" Type="http://schemas.openxmlformats.org/officeDocument/2006/relationships/hyperlink" Target="https://materiba.com/" TargetMode="External"/><Relationship Id="rId176" Type="http://schemas.openxmlformats.org/officeDocument/2006/relationships/hyperlink" Target="https://www.shonan-ls.co.jp/" TargetMode="External"/><Relationship Id="rId197" Type="http://schemas.openxmlformats.org/officeDocument/2006/relationships/hyperlink" Target="https://jej-astage.co.jp/" TargetMode="External"/><Relationship Id="rId201" Type="http://schemas.openxmlformats.org/officeDocument/2006/relationships/hyperlink" Target="https://www.suntory.co.jp/flower/" TargetMode="External"/><Relationship Id="rId222" Type="http://schemas.openxmlformats.org/officeDocument/2006/relationships/hyperlink" Target="https://latair.jp/" TargetMode="External"/><Relationship Id="rId243" Type="http://schemas.openxmlformats.org/officeDocument/2006/relationships/hyperlink" Target="https://hs-kashiwagi.ed.jp/" TargetMode="External"/><Relationship Id="rId264" Type="http://schemas.openxmlformats.org/officeDocument/2006/relationships/hyperlink" Target="https://www.instagram.com/verde_wildflower" TargetMode="External"/><Relationship Id="rId285" Type="http://schemas.openxmlformats.org/officeDocument/2006/relationships/hyperlink" Target="https://x.com/andnow_LLC" TargetMode="External"/><Relationship Id="rId17" Type="http://schemas.openxmlformats.org/officeDocument/2006/relationships/hyperlink" Target="https://x.com/yushienofficial" TargetMode="External"/><Relationship Id="rId38" Type="http://schemas.openxmlformats.org/officeDocument/2006/relationships/hyperlink" Target="https://ameblo.jp/atelier-riche-flower/" TargetMode="External"/><Relationship Id="rId59" Type="http://schemas.openxmlformats.org/officeDocument/2006/relationships/hyperlink" Target="https://www.instagram.com/floralai_inc" TargetMode="External"/><Relationship Id="rId103" Type="http://schemas.openxmlformats.org/officeDocument/2006/relationships/hyperlink" Target="https://www.jalc.or.jp/" TargetMode="External"/><Relationship Id="rId124" Type="http://schemas.openxmlformats.org/officeDocument/2006/relationships/hyperlink" Target="https://www.instagram.com/tupls_pr/" TargetMode="External"/><Relationship Id="rId70" Type="http://schemas.openxmlformats.org/officeDocument/2006/relationships/hyperlink" Target="https://hiro-gardening.com/" TargetMode="External"/><Relationship Id="rId91" Type="http://schemas.openxmlformats.org/officeDocument/2006/relationships/hyperlink" Target="https://ensyu.sakura.ne.jp/" TargetMode="External"/><Relationship Id="rId145" Type="http://schemas.openxmlformats.org/officeDocument/2006/relationships/hyperlink" Target="https://www.instagram.com/andobyouho" TargetMode="External"/><Relationship Id="rId166" Type="http://schemas.openxmlformats.org/officeDocument/2006/relationships/hyperlink" Target="https://www.sumirin-sfl.co.jp/" TargetMode="External"/><Relationship Id="rId187" Type="http://schemas.openxmlformats.org/officeDocument/2006/relationships/hyperlink" Target="https://rkgallerystudio.crayonsite.info/" TargetMode="External"/><Relationship Id="rId1" Type="http://schemas.openxmlformats.org/officeDocument/2006/relationships/hyperlink" Target="https://www.city.fukuyama.hiroshima.jp/site/rosetownfukuyama/" TargetMode="External"/><Relationship Id="rId212" Type="http://schemas.openxmlformats.org/officeDocument/2006/relationships/hyperlink" Target="http://www.ihsj.org/" TargetMode="External"/><Relationship Id="rId233" Type="http://schemas.openxmlformats.org/officeDocument/2006/relationships/hyperlink" Target="https://www.instagram.com/artvivant_2027" TargetMode="External"/><Relationship Id="rId254" Type="http://schemas.openxmlformats.org/officeDocument/2006/relationships/hyperlink" Target="https://verdeweb.jp/" TargetMode="External"/><Relationship Id="rId28" Type="http://schemas.openxmlformats.org/officeDocument/2006/relationships/hyperlink" Target="https://www.hanamidori-miyagi.com/" TargetMode="External"/><Relationship Id="rId49" Type="http://schemas.openxmlformats.org/officeDocument/2006/relationships/hyperlink" Target="https://www.yokohama-cu.ac.jp/academics/science/index.html" TargetMode="External"/><Relationship Id="rId114" Type="http://schemas.openxmlformats.org/officeDocument/2006/relationships/hyperlink" Target="https://jra.jp/" TargetMode="External"/><Relationship Id="rId275" Type="http://schemas.openxmlformats.org/officeDocument/2006/relationships/hyperlink" Target="https://www.instagram.com/inochio.seikoen_0201/" TargetMode="External"/><Relationship Id="rId296" Type="http://schemas.openxmlformats.org/officeDocument/2006/relationships/hyperlink" Target="https://www.facebook.com/share/1829TJsDjk/" TargetMode="External"/><Relationship Id="rId300" Type="http://schemas.openxmlformats.org/officeDocument/2006/relationships/hyperlink" Target="https://www.instagram.com/naniwanotsuboniwaten?igsh=ZDQydGF4YnBpNjdn&amp;utm_source=qr" TargetMode="External"/><Relationship Id="rId60" Type="http://schemas.openxmlformats.org/officeDocument/2006/relationships/hyperlink" Target="https://r.goope.jp/blossom-art" TargetMode="External"/><Relationship Id="rId81" Type="http://schemas.openxmlformats.org/officeDocument/2006/relationships/hyperlink" Target="https://niwahana-kyoto.com/" TargetMode="External"/><Relationship Id="rId135" Type="http://schemas.openxmlformats.org/officeDocument/2006/relationships/hyperlink" Target="http://kitamura-en.com/" TargetMode="External"/><Relationship Id="rId156" Type="http://schemas.openxmlformats.org/officeDocument/2006/relationships/hyperlink" Target="https://www.instagram.com/ttkzouenshizaikan/" TargetMode="External"/><Relationship Id="rId177" Type="http://schemas.openxmlformats.org/officeDocument/2006/relationships/hyperlink" Target="https://www.shunpoen.co.jp/" TargetMode="External"/><Relationship Id="rId198" Type="http://schemas.openxmlformats.org/officeDocument/2006/relationships/hyperlink" Target="https://seedengei1994.com/" TargetMode="External"/><Relationship Id="rId202" Type="http://schemas.openxmlformats.org/officeDocument/2006/relationships/hyperlink" Target="https://www.suntory.co.jp/flower/moondust/" TargetMode="External"/><Relationship Id="rId223" Type="http://schemas.openxmlformats.org/officeDocument/2006/relationships/hyperlink" Target="https://www.kuboi.co.jp/" TargetMode="External"/><Relationship Id="rId244" Type="http://schemas.openxmlformats.org/officeDocument/2006/relationships/hyperlink" Target="https://kajualoffice.com/expo2027" TargetMode="External"/><Relationship Id="rId18" Type="http://schemas.openxmlformats.org/officeDocument/2006/relationships/hyperlink" Target="https://www.facebook.com/people/%E7%94%B1%E5%BF%97%E5%9C%92/100063941778989/" TargetMode="External"/><Relationship Id="rId39" Type="http://schemas.openxmlformats.org/officeDocument/2006/relationships/hyperlink" Target="https://www.instagram.com/riche_tomoko/?hl=ja" TargetMode="External"/><Relationship Id="rId265" Type="http://schemas.openxmlformats.org/officeDocument/2006/relationships/hyperlink" Target="https://www.facebook.com/verde.wildflower" TargetMode="External"/><Relationship Id="rId286" Type="http://schemas.openxmlformats.org/officeDocument/2006/relationships/hyperlink" Target="https://www.jp-akatsuka.co.jp/" TargetMode="External"/><Relationship Id="rId50" Type="http://schemas.openxmlformats.org/officeDocument/2006/relationships/hyperlink" Target="https://www.yokohamashizoen.or.jp/" TargetMode="External"/><Relationship Id="rId104" Type="http://schemas.openxmlformats.org/officeDocument/2006/relationships/hyperlink" Target="https://www.instagram.com/zouen_dezakon/" TargetMode="External"/><Relationship Id="rId125" Type="http://schemas.openxmlformats.org/officeDocument/2006/relationships/hyperlink" Target="https://x.com/toyaku_univ_pr" TargetMode="External"/><Relationship Id="rId146" Type="http://schemas.openxmlformats.org/officeDocument/2006/relationships/hyperlink" Target="https://unscape.tokyo/" TargetMode="External"/><Relationship Id="rId167" Type="http://schemas.openxmlformats.org/officeDocument/2006/relationships/hyperlink" Target="https://www.instagram.com/sfc_ryokka/" TargetMode="External"/><Relationship Id="rId188" Type="http://schemas.openxmlformats.org/officeDocument/2006/relationships/hyperlink" Target="http://rootplus.co.kr/" TargetMode="External"/><Relationship Id="rId71" Type="http://schemas.openxmlformats.org/officeDocument/2006/relationships/hyperlink" Target="https://www.instagram.com/hiro_gardening/" TargetMode="External"/><Relationship Id="rId92" Type="http://schemas.openxmlformats.org/officeDocument/2006/relationships/hyperlink" Target="https://www.instagram.com/kaneko_ensyu/" TargetMode="External"/><Relationship Id="rId213" Type="http://schemas.openxmlformats.org/officeDocument/2006/relationships/hyperlink" Target="https://www.isga-japan.com/" TargetMode="External"/><Relationship Id="rId234" Type="http://schemas.openxmlformats.org/officeDocument/2006/relationships/hyperlink" Target="https://x.com/iead_sns" TargetMode="External"/><Relationship Id="rId2" Type="http://schemas.openxmlformats.org/officeDocument/2006/relationships/hyperlink" Target="https://www.instagram.com/wrc2025fukuyama" TargetMode="External"/><Relationship Id="rId29" Type="http://schemas.openxmlformats.org/officeDocument/2006/relationships/hyperlink" Target="https://wakuwakuplant.com/" TargetMode="External"/><Relationship Id="rId255" Type="http://schemas.openxmlformats.org/officeDocument/2006/relationships/hyperlink" Target="https://fs-bloom.co.jp/" TargetMode="External"/><Relationship Id="rId276" Type="http://schemas.openxmlformats.org/officeDocument/2006/relationships/hyperlink" Target="https://www.youtube.com/@inochio.seikoen_0201" TargetMode="External"/><Relationship Id="rId297" Type="http://schemas.openxmlformats.org/officeDocument/2006/relationships/hyperlink" Target="https://www.instagram.com/zoen.green_project?igsh=Z3hoY2k1bnNhYnV" TargetMode="External"/><Relationship Id="rId40" Type="http://schemas.openxmlformats.org/officeDocument/2006/relationships/hyperlink" Target="https://www.facebook.com/tomoko.hirose.55?locale=ja_JP" TargetMode="External"/><Relationship Id="rId115" Type="http://schemas.openxmlformats.org/officeDocument/2006/relationships/hyperlink" Target="https://www.nisshin-oillio.com/" TargetMode="External"/><Relationship Id="rId136" Type="http://schemas.openxmlformats.org/officeDocument/2006/relationships/hyperlink" Target="https://www.instagram.com/kaizuka___2318" TargetMode="External"/><Relationship Id="rId157" Type="http://schemas.openxmlformats.org/officeDocument/2006/relationships/hyperlink" Target="https://takasho.co.jp/" TargetMode="External"/><Relationship Id="rId178" Type="http://schemas.openxmlformats.org/officeDocument/2006/relationships/hyperlink" Target="https://www.kaizukazouen.com/" TargetMode="External"/><Relationship Id="rId301" Type="http://schemas.openxmlformats.org/officeDocument/2006/relationships/hyperlink" Target="https://www.instagram.com/niwaten_nara?igsh=cmtycnUydHJzMDg1&amp;utm_source=qr" TargetMode="External"/><Relationship Id="rId61" Type="http://schemas.openxmlformats.org/officeDocument/2006/relationships/hyperlink" Target="https://atelierjasmine.jp/" TargetMode="External"/><Relationship Id="rId82" Type="http://schemas.openxmlformats.org/officeDocument/2006/relationships/hyperlink" Target="https://www.instagram.com/p/DPG18NWEz_Z/?utm_source=ig_web_copy_link&amp;igsh=MzRlODBiNWFlZA==" TargetMode="External"/><Relationship Id="rId199" Type="http://schemas.openxmlformats.org/officeDocument/2006/relationships/hyperlink" Target="https://www.instagram.com/ranman_en" TargetMode="External"/><Relationship Id="rId203" Type="http://schemas.openxmlformats.org/officeDocument/2006/relationships/hyperlink" Target="https://www.sakata-greenservice.co.jp/" TargetMode="External"/><Relationship Id="rId19" Type="http://schemas.openxmlformats.org/officeDocument/2006/relationships/hyperlink" Target="https://ajisai-k.jp/" TargetMode="External"/><Relationship Id="rId224" Type="http://schemas.openxmlformats.org/officeDocument/2006/relationships/hyperlink" Target="https://www.instagram.com/proust_kaoriprint/" TargetMode="External"/><Relationship Id="rId245" Type="http://schemas.openxmlformats.org/officeDocument/2006/relationships/hyperlink" Target="https://www.cainz.co.jp/" TargetMode="External"/><Relationship Id="rId266" Type="http://schemas.openxmlformats.org/officeDocument/2006/relationships/hyperlink" Target="https://wootang.jp/" TargetMode="External"/><Relationship Id="rId287" Type="http://schemas.openxmlformats.org/officeDocument/2006/relationships/hyperlink" Target="https://www.instagram.com/akatsukagarden/" TargetMode="External"/><Relationship Id="rId30" Type="http://schemas.openxmlformats.org/officeDocument/2006/relationships/hyperlink" Target="https://kirigaya.jp/" TargetMode="External"/><Relationship Id="rId105" Type="http://schemas.openxmlformats.org/officeDocument/2006/relationships/hyperlink" Target="https://www.sustainable-flower.com/" TargetMode="External"/><Relationship Id="rId126" Type="http://schemas.openxmlformats.org/officeDocument/2006/relationships/hyperlink" Target="https://www.facebook.com/toyakuuniversity" TargetMode="External"/><Relationship Id="rId147" Type="http://schemas.openxmlformats.org/officeDocument/2006/relationships/hyperlink" Target="https://www.instagram.com/unscape_design" TargetMode="External"/><Relationship Id="rId168" Type="http://schemas.openxmlformats.org/officeDocument/2006/relationships/hyperlink" Target="https://www.youtube.com/channel/UCoHc3ZFka_jO5tyxO2_3NIA" TargetMode="External"/><Relationship Id="rId51" Type="http://schemas.openxmlformats.org/officeDocument/2006/relationships/hyperlink" Target="https://www.yokohamaueki.co.jp/" TargetMode="External"/><Relationship Id="rId72" Type="http://schemas.openxmlformats.org/officeDocument/2006/relationships/hyperlink" Target="https://hiro.london/" TargetMode="External"/><Relationship Id="rId93" Type="http://schemas.openxmlformats.org/officeDocument/2006/relationships/hyperlink" Target="https://www.niwazakura-office.jp/" TargetMode="External"/><Relationship Id="rId189" Type="http://schemas.openxmlformats.org/officeDocument/2006/relationships/hyperlink" Target="https://www.instagram.com/rootpluspot_global/" TargetMode="External"/><Relationship Id="rId3" Type="http://schemas.openxmlformats.org/officeDocument/2006/relationships/hyperlink" Target="https://www.fukuyama-kanko.com/travel/garden-tourism/" TargetMode="External"/><Relationship Id="rId214" Type="http://schemas.openxmlformats.org/officeDocument/2006/relationships/hyperlink" Target="https://x.com/ISGA_Japan" TargetMode="External"/><Relationship Id="rId235" Type="http://schemas.openxmlformats.org/officeDocument/2006/relationships/hyperlink" Target="https://www.facebook.com/p/%E7%92%B0%E5%A2%83%E8%8A%B8%E8%A1%93%E5%AD%A6%E4%BC%9A-100069474066313/" TargetMode="External"/><Relationship Id="rId256" Type="http://schemas.openxmlformats.org/officeDocument/2006/relationships/hyperlink" Target="https://www.instagram.com/fumakilla_kadan_jp?igsh=MXg0cWR2eW1ybmxlbw==" TargetMode="External"/><Relationship Id="rId277" Type="http://schemas.openxmlformats.org/officeDocument/2006/relationships/hyperlink" Target="https://ishikatsuext.jp/" TargetMode="External"/><Relationship Id="rId298" Type="http://schemas.openxmlformats.org/officeDocument/2006/relationships/hyperlink" Target="https://www.instagram.com/tenku_no.tsuboniwa?igsh=eGQ4eXRlbHdpN3Ax&amp;utm_source=qr" TargetMode="External"/><Relationship Id="rId116" Type="http://schemas.openxmlformats.org/officeDocument/2006/relationships/hyperlink" Target="https://nanshin45.com/" TargetMode="External"/><Relationship Id="rId137" Type="http://schemas.openxmlformats.org/officeDocument/2006/relationships/hyperlink" Target="https://tanoizouen.co.jp/" TargetMode="External"/><Relationship Id="rId158" Type="http://schemas.openxmlformats.org/officeDocument/2006/relationships/hyperlink" Target="https://www.sojiji.jp/" TargetMode="External"/><Relationship Id="rId302" Type="http://schemas.openxmlformats.org/officeDocument/2006/relationships/printerSettings" Target="../printerSettings/printerSettings8.bin"/><Relationship Id="rId20" Type="http://schemas.openxmlformats.org/officeDocument/2006/relationships/hyperlink" Target="https://www.yuushien.com/" TargetMode="External"/><Relationship Id="rId41" Type="http://schemas.openxmlformats.org/officeDocument/2006/relationships/hyperlink" Target="https://lier-succulent.com/" TargetMode="External"/><Relationship Id="rId62" Type="http://schemas.openxmlformats.org/officeDocument/2006/relationships/hyperlink" Target="https://r.goope.jp/ranunculus/" TargetMode="External"/><Relationship Id="rId83" Type="http://schemas.openxmlformats.org/officeDocument/2006/relationships/hyperlink" Target="https://www.swallowtailgarden.net/" TargetMode="External"/><Relationship Id="rId179" Type="http://schemas.openxmlformats.org/officeDocument/2006/relationships/hyperlink" Target="https://mayumi55froral-designer.com/" TargetMode="External"/><Relationship Id="rId190" Type="http://schemas.openxmlformats.org/officeDocument/2006/relationships/hyperlink" Target="https://rootplus.jp/" TargetMode="External"/><Relationship Id="rId204" Type="http://schemas.openxmlformats.org/officeDocument/2006/relationships/hyperlink" Target="https://corporate.sakataseed.co.jp/greenexpo2027/index.html" TargetMode="External"/><Relationship Id="rId225" Type="http://schemas.openxmlformats.org/officeDocument/2006/relationships/hyperlink" Target="https://qff.jp/" TargetMode="External"/><Relationship Id="rId246" Type="http://schemas.openxmlformats.org/officeDocument/2006/relationships/hyperlink" Target="https://www.cainz.com/" TargetMode="External"/><Relationship Id="rId267" Type="http://schemas.openxmlformats.org/officeDocument/2006/relationships/hyperlink" Target="https://www.instagram.com/wootang.jp/" TargetMode="External"/><Relationship Id="rId288" Type="http://schemas.openxmlformats.org/officeDocument/2006/relationships/hyperlink" Target="https://www.akatsuka.shop/" TargetMode="External"/><Relationship Id="rId106" Type="http://schemas.openxmlformats.org/officeDocument/2006/relationships/hyperlink" Target="https://www.instagram.com/moani.special_life/" TargetMode="External"/><Relationship Id="rId127" Type="http://schemas.openxmlformats.org/officeDocument/2006/relationships/hyperlink" Target="https://www.nodai.ac.jp/" TargetMode="External"/><Relationship Id="rId10" Type="http://schemas.openxmlformats.org/officeDocument/2006/relationships/hyperlink" Target="https://www.city.hamamatsu.shizuoka.jp/" TargetMode="External"/><Relationship Id="rId31" Type="http://schemas.openxmlformats.org/officeDocument/2006/relationships/hyperlink" Target="https://www.lily-promotion.jp/" TargetMode="External"/><Relationship Id="rId52" Type="http://schemas.openxmlformats.org/officeDocument/2006/relationships/hyperlink" Target="https://mosstopia.studio.site/" TargetMode="External"/><Relationship Id="rId73" Type="http://schemas.openxmlformats.org/officeDocument/2006/relationships/hyperlink" Target="https://www.instagram.com/hiro_tamura315/" TargetMode="External"/><Relationship Id="rId94" Type="http://schemas.openxmlformats.org/officeDocument/2006/relationships/hyperlink" Target="https://www.instagram.com/niwazakura_nakaya" TargetMode="External"/><Relationship Id="rId148" Type="http://schemas.openxmlformats.org/officeDocument/2006/relationships/hyperlink" Target="https://www.tamagawa.jp/" TargetMode="External"/><Relationship Id="rId169" Type="http://schemas.openxmlformats.org/officeDocument/2006/relationships/hyperlink" Target="https://seedpaper.jp/" TargetMode="External"/><Relationship Id="rId4" Type="http://schemas.openxmlformats.org/officeDocument/2006/relationships/hyperlink" Target="https://www.city.fuji.shizuoka.jp/" TargetMode="External"/><Relationship Id="rId180" Type="http://schemas.openxmlformats.org/officeDocument/2006/relationships/hyperlink" Target="https://www.instagram.com/mayumi_fujii_cfizmi/" TargetMode="External"/><Relationship Id="rId215" Type="http://schemas.openxmlformats.org/officeDocument/2006/relationships/hyperlink" Target="https://www.keiseirose.co.jp/" TargetMode="External"/><Relationship Id="rId236" Type="http://schemas.openxmlformats.org/officeDocument/2006/relationships/hyperlink" Target="https://www.instagram.com/okuda.labo_tais" TargetMode="External"/><Relationship Id="rId257" Type="http://schemas.openxmlformats.org/officeDocument/2006/relationships/hyperlink" Target="https://eneggo.com/" TargetMode="External"/><Relationship Id="rId278" Type="http://schemas.openxmlformats.org/officeDocument/2006/relationships/hyperlink" Target="https://ikehana-works.com/" TargetMode="External"/><Relationship Id="rId303" Type="http://schemas.openxmlformats.org/officeDocument/2006/relationships/drawing" Target="../drawings/drawing1.xml"/><Relationship Id="rId42" Type="http://schemas.openxmlformats.org/officeDocument/2006/relationships/hyperlink" Target="https://www.instagram.com/lier_succulent/" TargetMode="External"/><Relationship Id="rId84" Type="http://schemas.openxmlformats.org/officeDocument/2006/relationships/hyperlink" Target="https://casualflowersalon.com/" TargetMode="External"/><Relationship Id="rId138" Type="http://schemas.openxmlformats.org/officeDocument/2006/relationships/hyperlink" Target="https://www.pemupelu.com/" TargetMode="External"/><Relationship Id="rId191" Type="http://schemas.openxmlformats.org/officeDocument/2006/relationships/hyperlink" Target="https://www.jps-pharm.com/" TargetMode="External"/><Relationship Id="rId205" Type="http://schemas.openxmlformats.org/officeDocument/2006/relationships/hyperlink" Target="https://www.instagram.com/sakata_expo2027/" TargetMode="External"/><Relationship Id="rId247" Type="http://schemas.openxmlformats.org/officeDocument/2006/relationships/hyperlink" Target="https://www.npogarden.com/" TargetMode="External"/><Relationship Id="rId107" Type="http://schemas.openxmlformats.org/officeDocument/2006/relationships/hyperlink" Target="https://www.suzukigakuen.ac.jp/garden/" TargetMode="External"/><Relationship Id="rId289" Type="http://schemas.openxmlformats.org/officeDocument/2006/relationships/hyperlink" Target="https://www.ibulbjapan.jp/" TargetMode="External"/><Relationship Id="rId11" Type="http://schemas.openxmlformats.org/officeDocument/2006/relationships/hyperlink" Target="https://www.city.shizuoka.lg.jp/" TargetMode="External"/><Relationship Id="rId53" Type="http://schemas.openxmlformats.org/officeDocument/2006/relationships/hyperlink" Target="https://www.instagram.com/moss_topia/" TargetMode="External"/><Relationship Id="rId149" Type="http://schemas.openxmlformats.org/officeDocument/2006/relationships/hyperlink" Target="https://www.tamagawa.jp/university/" TargetMode="External"/><Relationship Id="rId95" Type="http://schemas.openxmlformats.org/officeDocument/2006/relationships/hyperlink" Target="https://www.youtube.com/@niwa_world_lab" TargetMode="External"/><Relationship Id="rId160" Type="http://schemas.openxmlformats.org/officeDocument/2006/relationships/hyperlink" Target="https://kitazawakk.co.jp/" TargetMode="External"/><Relationship Id="rId216" Type="http://schemas.openxmlformats.org/officeDocument/2006/relationships/hyperlink" Target="https://www.keiseirose.co.jp/garden/" TargetMode="External"/><Relationship Id="rId258" Type="http://schemas.openxmlformats.org/officeDocument/2006/relationships/hyperlink" Target="https://www.instagram.com/eneggo_tamagonoekihi/" TargetMode="External"/><Relationship Id="rId22" Type="http://schemas.openxmlformats.org/officeDocument/2006/relationships/hyperlink" Target="https://www.flower-kingdom.aichi.jp/" TargetMode="External"/><Relationship Id="rId64" Type="http://schemas.openxmlformats.org/officeDocument/2006/relationships/hyperlink" Target="https://www.instagram.com/fumakilla_kadan_jp/" TargetMode="External"/><Relationship Id="rId118" Type="http://schemas.openxmlformats.org/officeDocument/2006/relationships/hyperlink" Target="https://www.narikoh.co.jp/" TargetMode="External"/><Relationship Id="rId171" Type="http://schemas.openxmlformats.org/officeDocument/2006/relationships/hyperlink" Target="https://note.com/seedpaperjp" TargetMode="External"/><Relationship Id="rId227" Type="http://schemas.openxmlformats.org/officeDocument/2006/relationships/hyperlink" Target="https://www.instagram.com/kincho_engei/" TargetMode="External"/><Relationship Id="rId269" Type="http://schemas.openxmlformats.org/officeDocument/2006/relationships/hyperlink" Target="https://www.instagram.com/dai.nakaji/" TargetMode="External"/><Relationship Id="rId33" Type="http://schemas.openxmlformats.org/officeDocument/2006/relationships/hyperlink" Target="https://www.youtube.com/@LilyPromotionJapan" TargetMode="External"/><Relationship Id="rId129" Type="http://schemas.openxmlformats.org/officeDocument/2006/relationships/hyperlink" Target="https://www.instagram.com/tokyodo_official/" TargetMode="External"/><Relationship Id="rId280" Type="http://schemas.openxmlformats.org/officeDocument/2006/relationships/hyperlink" Target="https://www.sobiryu.jp/" TargetMode="External"/><Relationship Id="rId75" Type="http://schemas.openxmlformats.org/officeDocument/2006/relationships/hyperlink" Target="https://www.instagram.com/jardin__official/" TargetMode="External"/><Relationship Id="rId140" Type="http://schemas.openxmlformats.org/officeDocument/2006/relationships/hyperlink" Target="https://www.instagram.com/green_calm_house" TargetMode="External"/><Relationship Id="rId182" Type="http://schemas.openxmlformats.org/officeDocument/2006/relationships/hyperlink" Target="https://www.instagram.com/caf&#233;.greenfinger"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instagram.com/nanshin_creations" TargetMode="External"/><Relationship Id="rId299" Type="http://schemas.openxmlformats.org/officeDocument/2006/relationships/hyperlink" Target="https://www.instagram.com/niwaten.gokoku_hyogo?igsh=MXZ1dDAxd3FrNzdyaA%3D%3D&amp;utm_source=qr" TargetMode="External"/><Relationship Id="rId21" Type="http://schemas.openxmlformats.org/officeDocument/2006/relationships/hyperlink" Target="https://www.pref.osaka.lg.jp/o130140/ryokka/engeihaku.html" TargetMode="External"/><Relationship Id="rId63" Type="http://schemas.openxmlformats.org/officeDocument/2006/relationships/hyperlink" Target="https://www.fumakilla.co.jp/" TargetMode="External"/><Relationship Id="rId159" Type="http://schemas.openxmlformats.org/officeDocument/2006/relationships/hyperlink" Target="https://taisanen.co.jp/" TargetMode="External"/><Relationship Id="rId170" Type="http://schemas.openxmlformats.org/officeDocument/2006/relationships/hyperlink" Target="https://www.instagram.com/seedpaper_garden/" TargetMode="External"/><Relationship Id="rId226" Type="http://schemas.openxmlformats.org/officeDocument/2006/relationships/hyperlink" Target="https://www.kincho-engei.co.jp/" TargetMode="External"/><Relationship Id="rId268" Type="http://schemas.openxmlformats.org/officeDocument/2006/relationships/hyperlink" Target="https://tokyobonsai.jp/" TargetMode="External"/><Relationship Id="rId32" Type="http://schemas.openxmlformats.org/officeDocument/2006/relationships/hyperlink" Target="https://www.instagram.com/lovelily.gram" TargetMode="External"/><Relationship Id="rId74" Type="http://schemas.openxmlformats.org/officeDocument/2006/relationships/hyperlink" Target="https://www.jsjardin.co.jp/" TargetMode="External"/><Relationship Id="rId128" Type="http://schemas.openxmlformats.org/officeDocument/2006/relationships/hyperlink" Target="https://www.e-tokyodo.com/" TargetMode="External"/><Relationship Id="rId5" Type="http://schemas.openxmlformats.org/officeDocument/2006/relationships/hyperlink" Target="https://www.city.yamato.lg.jp/index.html" TargetMode="External"/><Relationship Id="rId181" Type="http://schemas.openxmlformats.org/officeDocument/2006/relationships/hyperlink" Target="https://www.greenfinger.jp/" TargetMode="External"/><Relationship Id="rId237" Type="http://schemas.openxmlformats.org/officeDocument/2006/relationships/hyperlink" Target="https://www.pen-kanagawa.ed.jp/chuo-ah/" TargetMode="External"/><Relationship Id="rId279" Type="http://schemas.openxmlformats.org/officeDocument/2006/relationships/hyperlink" Target="https://www.instagram.com/soubi_ryu/" TargetMode="External"/><Relationship Id="rId43" Type="http://schemas.openxmlformats.org/officeDocument/2006/relationships/hyperlink" Target="https://www.youtube.com/@Lier.succulent" TargetMode="External"/><Relationship Id="rId139" Type="http://schemas.openxmlformats.org/officeDocument/2006/relationships/hyperlink" Target="https://www.chikai-p.com/" TargetMode="External"/><Relationship Id="rId290" Type="http://schemas.openxmlformats.org/officeDocument/2006/relationships/hyperlink" Target="https://www.instagram.com/ibulbjapan" TargetMode="External"/><Relationship Id="rId85" Type="http://schemas.openxmlformats.org/officeDocument/2006/relationships/hyperlink" Target="http://www.hajimezouen.co.jp/" TargetMode="External"/><Relationship Id="rId150" Type="http://schemas.openxmlformats.org/officeDocument/2006/relationships/hyperlink" Target="https://www.tamagawa.ac.jp/info/mokurin/" TargetMode="External"/><Relationship Id="rId192" Type="http://schemas.openxmlformats.org/officeDocument/2006/relationships/hyperlink" Target="https://www.instagram.com/jps.kampo_official/" TargetMode="External"/><Relationship Id="rId206" Type="http://schemas.openxmlformats.org/officeDocument/2006/relationships/hyperlink" Target="https://x.com/sakata_expo2027" TargetMode="External"/><Relationship Id="rId248" Type="http://schemas.openxmlformats.org/officeDocument/2006/relationships/hyperlink" Target="https://www.oliveious.net/" TargetMode="External"/><Relationship Id="rId12" Type="http://schemas.openxmlformats.org/officeDocument/2006/relationships/hyperlink" Target="https://www.city.sagamihara.kanagawa.jp/" TargetMode="External"/><Relationship Id="rId108" Type="http://schemas.openxmlformats.org/officeDocument/2006/relationships/hyperlink" Target="https://www.instagram.com/jp_garden_design/" TargetMode="External"/><Relationship Id="rId54" Type="http://schemas.openxmlformats.org/officeDocument/2006/relationships/hyperlink" Target="https://x.com/moss_topia" TargetMode="External"/><Relationship Id="rId96" Type="http://schemas.openxmlformats.org/officeDocument/2006/relationships/hyperlink" Target="https://remiko.co.jp/" TargetMode="External"/><Relationship Id="rId161" Type="http://schemas.openxmlformats.org/officeDocument/2006/relationships/hyperlink" Target="https://www.sompo-ef.org/" TargetMode="External"/><Relationship Id="rId217" Type="http://schemas.openxmlformats.org/officeDocument/2006/relationships/hyperlink" Target="https://green-farm.co.jp/" TargetMode="External"/><Relationship Id="rId6" Type="http://schemas.openxmlformats.org/officeDocument/2006/relationships/hyperlink" Target="https://www.city.kanuma.tochigi.jp/" TargetMode="External"/><Relationship Id="rId238" Type="http://schemas.openxmlformats.org/officeDocument/2006/relationships/hyperlink" Target="https://kanagawazoen.or.jp/" TargetMode="External"/><Relationship Id="rId259" Type="http://schemas.openxmlformats.org/officeDocument/2006/relationships/hyperlink" Target="https://www.youtube.com/@ENEGGO" TargetMode="External"/><Relationship Id="rId23" Type="http://schemas.openxmlformats.org/officeDocument/2006/relationships/hyperlink" Target="https://www.pref.chiba.lg.jp/nousui/kokusaiengeihaku/engeihaku-main.html" TargetMode="External"/><Relationship Id="rId119" Type="http://schemas.openxmlformats.org/officeDocument/2006/relationships/hyperlink" Target="https://niwakakeru.com/" TargetMode="External"/><Relationship Id="rId270" Type="http://schemas.openxmlformats.org/officeDocument/2006/relationships/hyperlink" Target="https://e-interfloral.com/" TargetMode="External"/><Relationship Id="rId291" Type="http://schemas.openxmlformats.org/officeDocument/2006/relationships/hyperlink" Target="https://www.youtube.com/@ibulbJapan" TargetMode="External"/><Relationship Id="rId44" Type="http://schemas.openxmlformats.org/officeDocument/2006/relationships/hyperlink" Target="https://yokohama-barakai.net/" TargetMode="External"/><Relationship Id="rId65" Type="http://schemas.openxmlformats.org/officeDocument/2006/relationships/hyperlink" Target="https://x.com/fumakilla_jp" TargetMode="External"/><Relationship Id="rId86" Type="http://schemas.openxmlformats.org/officeDocument/2006/relationships/hyperlink" Target="https://hakusan1.co.jp/" TargetMode="External"/><Relationship Id="rId130" Type="http://schemas.openxmlformats.org/officeDocument/2006/relationships/hyperlink" Target="https://www.youtube.com/@tokyodo3641" TargetMode="External"/><Relationship Id="rId151" Type="http://schemas.openxmlformats.org/officeDocument/2006/relationships/hyperlink" Target="https://ediblerose-farm.com/" TargetMode="External"/><Relationship Id="rId172" Type="http://schemas.openxmlformats.org/officeDocument/2006/relationships/hyperlink" Target="https://shinmatsudo-zouen.com/" TargetMode="External"/><Relationship Id="rId193" Type="http://schemas.openxmlformats.org/officeDocument/2006/relationships/hyperlink" Target="https://x.com/JPS_pharm" TargetMode="External"/><Relationship Id="rId207" Type="http://schemas.openxmlformats.org/officeDocument/2006/relationships/hyperlink" Target="https://www.instagram.com/korekaranoikebana" TargetMode="External"/><Relationship Id="rId228" Type="http://schemas.openxmlformats.org/officeDocument/2006/relationships/hyperlink" Target="https://www.youtube.com/@gardenDr-TV" TargetMode="External"/><Relationship Id="rId249" Type="http://schemas.openxmlformats.org/officeDocument/2006/relationships/hyperlink" Target="https://churaumi.okinawa/" TargetMode="External"/><Relationship Id="rId13" Type="http://schemas.openxmlformats.org/officeDocument/2006/relationships/hyperlink" Target="https://www.pref.fukuoka.lg.jp/" TargetMode="External"/><Relationship Id="rId109" Type="http://schemas.openxmlformats.org/officeDocument/2006/relationships/hyperlink" Target="https://www.nihonikebana.or.jp/" TargetMode="External"/><Relationship Id="rId260" Type="http://schemas.openxmlformats.org/officeDocument/2006/relationships/hyperlink" Target="https://uchida-ryokka.co.jp/" TargetMode="External"/><Relationship Id="rId281" Type="http://schemas.openxmlformats.org/officeDocument/2006/relationships/hyperlink" Target="https://epfd.jp/" TargetMode="External"/><Relationship Id="rId34" Type="http://schemas.openxmlformats.org/officeDocument/2006/relationships/hyperlink" Target="https://www.facebook.com/LilyPromotionJapan" TargetMode="External"/><Relationship Id="rId55" Type="http://schemas.openxmlformats.org/officeDocument/2006/relationships/hyperlink" Target="https://miyako-jitsugyo.com/" TargetMode="External"/><Relationship Id="rId76" Type="http://schemas.openxmlformats.org/officeDocument/2006/relationships/hyperlink" Target="https://hananokuni.jp/" TargetMode="External"/><Relationship Id="rId97" Type="http://schemas.openxmlformats.org/officeDocument/2006/relationships/hyperlink" Target="http://www.barakai.com/" TargetMode="External"/><Relationship Id="rId120" Type="http://schemas.openxmlformats.org/officeDocument/2006/relationships/hyperlink" Target="https://www.instagram.com/rokka_garden/" TargetMode="External"/><Relationship Id="rId141" Type="http://schemas.openxmlformats.org/officeDocument/2006/relationships/hyperlink" Target="http://www.aqua-forest.jp/" TargetMode="External"/><Relationship Id="rId7" Type="http://schemas.openxmlformats.org/officeDocument/2006/relationships/hyperlink" Target="https://www.instagram.com/kanuma_strawberrycity" TargetMode="External"/><Relationship Id="rId162" Type="http://schemas.openxmlformats.org/officeDocument/2006/relationships/hyperlink" Target="https://www.instagram.com/cso_learning/" TargetMode="External"/><Relationship Id="rId183" Type="http://schemas.openxmlformats.org/officeDocument/2006/relationships/hyperlink" Target="https://www.scidmoresakura.jp/" TargetMode="External"/><Relationship Id="rId218" Type="http://schemas.openxmlformats.org/officeDocument/2006/relationships/hyperlink" Target="https://sites.google.com/view/geps-ex2027/" TargetMode="External"/><Relationship Id="rId239" Type="http://schemas.openxmlformats.org/officeDocument/2006/relationships/hyperlink" Target="https://www.c-sqr.net/c/cs14681" TargetMode="External"/><Relationship Id="rId250" Type="http://schemas.openxmlformats.org/officeDocument/2006/relationships/hyperlink" Target="https://churashima.okinawa/" TargetMode="External"/><Relationship Id="rId271" Type="http://schemas.openxmlformats.org/officeDocument/2006/relationships/hyperlink" Target="https://iwasakizoen.com/" TargetMode="External"/><Relationship Id="rId292" Type="http://schemas.openxmlformats.org/officeDocument/2006/relationships/hyperlink" Target="https://www.facebook.com/ibulb.j" TargetMode="External"/><Relationship Id="rId24" Type="http://schemas.openxmlformats.org/officeDocument/2006/relationships/hyperlink" Target="https://www.pref.fukushima.lg.jp/sec/36035c/fukushima-flower.html" TargetMode="External"/><Relationship Id="rId45" Type="http://schemas.openxmlformats.org/officeDocument/2006/relationships/hyperlink" Target="https://www.instagram.com/yokohama_barakai" TargetMode="External"/><Relationship Id="rId66" Type="http://schemas.openxmlformats.org/officeDocument/2006/relationships/hyperlink" Target="https://fumakilla.jp/kadanlife/" TargetMode="External"/><Relationship Id="rId87" Type="http://schemas.openxmlformats.org/officeDocument/2006/relationships/hyperlink" Target="https://www.instagram.com/provenwinners_japan/" TargetMode="External"/><Relationship Id="rId110" Type="http://schemas.openxmlformats.org/officeDocument/2006/relationships/hyperlink" Target="https://www.instagram.com/nihonikebana" TargetMode="External"/><Relationship Id="rId131" Type="http://schemas.openxmlformats.org/officeDocument/2006/relationships/hyperlink" Target="https://the-season.net/" TargetMode="External"/><Relationship Id="rId152" Type="http://schemas.openxmlformats.org/officeDocument/2006/relationships/hyperlink" Target="https://www.instagram.com/edible.rose.farm" TargetMode="External"/><Relationship Id="rId173" Type="http://schemas.openxmlformats.org/officeDocument/2006/relationships/hyperlink" Target="https://www.instagram.com/shinmatsudozouen/" TargetMode="External"/><Relationship Id="rId194" Type="http://schemas.openxmlformats.org/officeDocument/2006/relationships/hyperlink" Target="https://www.hanacupid.or.jp/" TargetMode="External"/><Relationship Id="rId208" Type="http://schemas.openxmlformats.org/officeDocument/2006/relationships/hyperlink" Target="https://www.rex.co.jp/" TargetMode="External"/><Relationship Id="rId229" Type="http://schemas.openxmlformats.org/officeDocument/2006/relationships/hyperlink" Target="https://www.kyoto-su.ac.jp/faculty/ls/" TargetMode="External"/><Relationship Id="rId240" Type="http://schemas.openxmlformats.org/officeDocument/2006/relationships/hyperlink" Target="https://kashiwagi.ac.jp/~kouko_info/" TargetMode="External"/><Relationship Id="rId261" Type="http://schemas.openxmlformats.org/officeDocument/2006/relationships/hyperlink" Target="https://x.com/sah_wildnature" TargetMode="External"/><Relationship Id="rId14" Type="http://schemas.openxmlformats.org/officeDocument/2006/relationships/hyperlink" Target="https://www.pref.yamaguchi.lg.jp/uploaded/attachment/228393.pdf" TargetMode="External"/><Relationship Id="rId35" Type="http://schemas.openxmlformats.org/officeDocument/2006/relationships/hyperlink" Target="https://satoshi-nagano.com/" TargetMode="External"/><Relationship Id="rId56" Type="http://schemas.openxmlformats.org/officeDocument/2006/relationships/hyperlink" Target="https://www.instagram.com/mawatari_cocoonery" TargetMode="External"/><Relationship Id="rId77" Type="http://schemas.openxmlformats.org/officeDocument/2006/relationships/hyperlink" Target="https://weekendflower.jp/" TargetMode="External"/><Relationship Id="rId100" Type="http://schemas.openxmlformats.org/officeDocument/2006/relationships/hyperlink" Target="https://naturock.co.jp/" TargetMode="External"/><Relationship Id="rId282" Type="http://schemas.openxmlformats.org/officeDocument/2006/relationships/hyperlink" Target="https://www.instagram.com/epfd_photo/" TargetMode="External"/><Relationship Id="rId8" Type="http://schemas.openxmlformats.org/officeDocument/2006/relationships/hyperlink" Target="https://www.facebook.com/kanuma.city.promotion" TargetMode="External"/><Relationship Id="rId98" Type="http://schemas.openxmlformats.org/officeDocument/2006/relationships/hyperlink" Target="https://cotton-rose.com/csr" TargetMode="External"/><Relationship Id="rId121" Type="http://schemas.openxmlformats.org/officeDocument/2006/relationships/hyperlink" Target="https://www.youtube.com/@niwakakeru" TargetMode="External"/><Relationship Id="rId142" Type="http://schemas.openxmlformats.org/officeDocument/2006/relationships/hyperlink" Target="https://planted.instatry.online/" TargetMode="External"/><Relationship Id="rId163" Type="http://schemas.openxmlformats.org/officeDocument/2006/relationships/hyperlink" Target="https://www.sompo-hd.com/" TargetMode="External"/><Relationship Id="rId184" Type="http://schemas.openxmlformats.org/officeDocument/2006/relationships/hyperlink" Target="https://www.instagram.com/scidmoresakura_yokohama/" TargetMode="External"/><Relationship Id="rId219" Type="http://schemas.openxmlformats.org/officeDocument/2006/relationships/hyperlink" Target="https://www.gaa.co.jp/" TargetMode="External"/><Relationship Id="rId230" Type="http://schemas.openxmlformats.org/officeDocument/2006/relationships/hyperlink" Target="https://www.kiolien.com/" TargetMode="External"/><Relationship Id="rId251" Type="http://schemas.openxmlformats.org/officeDocument/2006/relationships/hyperlink" Target="https://www.apaa.jp/" TargetMode="External"/><Relationship Id="rId25" Type="http://schemas.openxmlformats.org/officeDocument/2006/relationships/hyperlink" Target="https://www.instagram.com/fukushima.engei" TargetMode="External"/><Relationship Id="rId46" Type="http://schemas.openxmlformats.org/officeDocument/2006/relationships/hyperlink" Target="https://hamanora.sakura.ne.jp/hamanora/" TargetMode="External"/><Relationship Id="rId67" Type="http://schemas.openxmlformats.org/officeDocument/2006/relationships/hyperlink" Target="https://www.instagram.com/fumakilla_jp/" TargetMode="External"/><Relationship Id="rId272" Type="http://schemas.openxmlformats.org/officeDocument/2006/relationships/hyperlink" Target="https://www.instagram.com/iwasakizoen/" TargetMode="External"/><Relationship Id="rId293" Type="http://schemas.openxmlformats.org/officeDocument/2006/relationships/hyperlink" Target="https://fengming.jp/" TargetMode="External"/><Relationship Id="rId88" Type="http://schemas.openxmlformats.org/officeDocument/2006/relationships/hyperlink" Target="https://provenwinners.jp/" TargetMode="External"/><Relationship Id="rId111" Type="http://schemas.openxmlformats.org/officeDocument/2006/relationships/hyperlink" Target="https://www.nfd.or.jp/" TargetMode="External"/><Relationship Id="rId132" Type="http://schemas.openxmlformats.org/officeDocument/2006/relationships/hyperlink" Target="https://www.instagram.com/the_season_exterior.garden" TargetMode="External"/><Relationship Id="rId153" Type="http://schemas.openxmlformats.org/officeDocument/2006/relationships/hyperlink" Target="https://succulentsstylingassociation.com/" TargetMode="External"/><Relationship Id="rId174" Type="http://schemas.openxmlformats.org/officeDocument/2006/relationships/hyperlink" Target="https://x.com/ShinmatsudoZ" TargetMode="External"/><Relationship Id="rId195" Type="http://schemas.openxmlformats.org/officeDocument/2006/relationships/hyperlink" Target="https://www.i879.com/" TargetMode="External"/><Relationship Id="rId209" Type="http://schemas.openxmlformats.org/officeDocument/2006/relationships/hyperlink" Target="https://www.youtube.com/@%E5%AF%BF%E7%B2%BE%E7%89%88%E5%8D%B0%E5%88%B7%E3%83%81%E3%83%A3%E3%83%B3%E3%83%8D%E3%83%AB" TargetMode="External"/><Relationship Id="rId220" Type="http://schemas.openxmlformats.org/officeDocument/2006/relationships/hyperlink" Target="https://grow-agritainment.com/" TargetMode="External"/><Relationship Id="rId241" Type="http://schemas.openxmlformats.org/officeDocument/2006/relationships/hyperlink" Target="https://www.instagram.com/kashiwagihighschool/" TargetMode="External"/><Relationship Id="rId15" Type="http://schemas.openxmlformats.org/officeDocument/2006/relationships/hyperlink" Target="https://www.pref.shimane.lg.jp/industry/norin/seisan/engei_shinkou/kaki/" TargetMode="External"/><Relationship Id="rId36" Type="http://schemas.openxmlformats.org/officeDocument/2006/relationships/hyperlink" Target="https://www.instagram.com/rits_nagano_seminar/" TargetMode="External"/><Relationship Id="rId57" Type="http://schemas.openxmlformats.org/officeDocument/2006/relationships/hyperlink" Target="https://www.instagram.com/tomoko_bamboo/" TargetMode="External"/><Relationship Id="rId262" Type="http://schemas.openxmlformats.org/officeDocument/2006/relationships/hyperlink" Target="https://www.youtube.com/@uchidaryokka-TV" TargetMode="External"/><Relationship Id="rId283" Type="http://schemas.openxmlformats.org/officeDocument/2006/relationships/hyperlink" Target="https://andnow.crayonsite.com/" TargetMode="External"/><Relationship Id="rId78" Type="http://schemas.openxmlformats.org/officeDocument/2006/relationships/hyperlink" Target="https://homeuse-hana.jp/" TargetMode="External"/><Relationship Id="rId99" Type="http://schemas.openxmlformats.org/officeDocument/2006/relationships/hyperlink" Target="https://www.instagram.com/hana_ashirai/?hl=ja" TargetMode="External"/><Relationship Id="rId101" Type="http://schemas.openxmlformats.org/officeDocument/2006/relationships/hyperlink" Target="https://www.nubic.jp/" TargetMode="External"/><Relationship Id="rId122" Type="http://schemas.openxmlformats.org/officeDocument/2006/relationships/hyperlink" Target="https://www.toyo.ac.jp/env/" TargetMode="External"/><Relationship Id="rId143" Type="http://schemas.openxmlformats.org/officeDocument/2006/relationships/hyperlink" Target="https://www.instagram.com/planted.jp" TargetMode="External"/><Relationship Id="rId164" Type="http://schemas.openxmlformats.org/officeDocument/2006/relationships/hyperlink" Target="https://japan-hanamidori.jp/" TargetMode="External"/><Relationship Id="rId185" Type="http://schemas.openxmlformats.org/officeDocument/2006/relationships/hyperlink" Target="https://www.facebook.com/scidmoresakura" TargetMode="External"/><Relationship Id="rId9" Type="http://schemas.openxmlformats.org/officeDocument/2006/relationships/hyperlink" Target="https://www.city.yonezawa.yamagata.jp/" TargetMode="External"/><Relationship Id="rId210" Type="http://schemas.openxmlformats.org/officeDocument/2006/relationships/hyperlink" Target="https://www.kojimateien.co.jp/" TargetMode="External"/><Relationship Id="rId26" Type="http://schemas.openxmlformats.org/officeDocument/2006/relationships/hyperlink" Target="https://x.com/FukushimaEngei" TargetMode="External"/><Relationship Id="rId231" Type="http://schemas.openxmlformats.org/officeDocument/2006/relationships/hyperlink" Target="https://www.instagram.com/kiolien.co.jp" TargetMode="External"/><Relationship Id="rId252" Type="http://schemas.openxmlformats.org/officeDocument/2006/relationships/hyperlink" Target="https://www.instagram.com/apa_wildflower" TargetMode="External"/><Relationship Id="rId273" Type="http://schemas.openxmlformats.org/officeDocument/2006/relationships/hyperlink" Target="https://www.ibiden-greentec.co.jp/" TargetMode="External"/><Relationship Id="rId294" Type="http://schemas.openxmlformats.org/officeDocument/2006/relationships/hyperlink" Target="https://www.kaizukazouen.com/" TargetMode="External"/><Relationship Id="rId47" Type="http://schemas.openxmlformats.org/officeDocument/2006/relationships/hyperlink" Target="https://www.yokohama-cu.ac.jp/" TargetMode="External"/><Relationship Id="rId68" Type="http://schemas.openxmlformats.org/officeDocument/2006/relationships/hyperlink" Target="https://www.manyokobonsai.com/" TargetMode="External"/><Relationship Id="rId89" Type="http://schemas.openxmlformats.org/officeDocument/2006/relationships/hyperlink" Target="https://www.hyponex.co.jp/" TargetMode="External"/><Relationship Id="rId112" Type="http://schemas.openxmlformats.org/officeDocument/2006/relationships/hyperlink" Target="https://www.instagram.com/flowerdesigner_nfd/" TargetMode="External"/><Relationship Id="rId133" Type="http://schemas.openxmlformats.org/officeDocument/2006/relationships/hyperlink" Target="https://www.pinterest.jp/theseasonpinterest/" TargetMode="External"/><Relationship Id="rId154" Type="http://schemas.openxmlformats.org/officeDocument/2006/relationships/hyperlink" Target="https://succulentsstylingassociation.com/" TargetMode="External"/><Relationship Id="rId175" Type="http://schemas.openxmlformats.org/officeDocument/2006/relationships/hyperlink" Target="https://www.facebook.com/Shinmatsudo.zouen" TargetMode="External"/><Relationship Id="rId196" Type="http://schemas.openxmlformats.org/officeDocument/2006/relationships/hyperlink" Target="https://www.hanatown.net/?grid=relational_03" TargetMode="External"/><Relationship Id="rId200" Type="http://schemas.openxmlformats.org/officeDocument/2006/relationships/hyperlink" Target="https://ranmanen.ocnk.net/" TargetMode="External"/><Relationship Id="rId16" Type="http://schemas.openxmlformats.org/officeDocument/2006/relationships/hyperlink" Target="https://www.instagram.com/yuushien_official/?hl=ja" TargetMode="External"/><Relationship Id="rId221" Type="http://schemas.openxmlformats.org/officeDocument/2006/relationships/hyperlink" Target="https://class-earth.com/" TargetMode="External"/><Relationship Id="rId242" Type="http://schemas.openxmlformats.org/officeDocument/2006/relationships/hyperlink" Target="https://x.com/Kashiwagi_hs" TargetMode="External"/><Relationship Id="rId263" Type="http://schemas.openxmlformats.org/officeDocument/2006/relationships/hyperlink" Target="https://verdeweb.jp/" TargetMode="External"/><Relationship Id="rId284" Type="http://schemas.openxmlformats.org/officeDocument/2006/relationships/hyperlink" Target="https://www.instagram.com/andnow_llc/" TargetMode="External"/><Relationship Id="rId37" Type="http://schemas.openxmlformats.org/officeDocument/2006/relationships/hyperlink" Target="https://youtube.com/channel/UC2AVA5PI6lxDsuIk5FfyofQ?si=oiHFnE9e5yXwRdga" TargetMode="External"/><Relationship Id="rId58" Type="http://schemas.openxmlformats.org/officeDocument/2006/relationships/hyperlink" Target="https://floral-ai.com/" TargetMode="External"/><Relationship Id="rId79" Type="http://schemas.openxmlformats.org/officeDocument/2006/relationships/hyperlink" Target="https://felicite19.exblog.jp/" TargetMode="External"/><Relationship Id="rId102" Type="http://schemas.openxmlformats.org/officeDocument/2006/relationships/hyperlink" Target="https://www.nihon-u.ac.jp/" TargetMode="External"/><Relationship Id="rId123" Type="http://schemas.openxmlformats.org/officeDocument/2006/relationships/hyperlink" Target="https://www.toyaku.ac.jp/" TargetMode="External"/><Relationship Id="rId144" Type="http://schemas.openxmlformats.org/officeDocument/2006/relationships/hyperlink" Target="https://ando-byouho.jp/" TargetMode="External"/><Relationship Id="rId90" Type="http://schemas.openxmlformats.org/officeDocument/2006/relationships/hyperlink" Target="https://niwayanoseki.com/" TargetMode="External"/><Relationship Id="rId165" Type="http://schemas.openxmlformats.org/officeDocument/2006/relationships/hyperlink" Target="https://www.green-web1990.com/" TargetMode="External"/><Relationship Id="rId186" Type="http://schemas.openxmlformats.org/officeDocument/2006/relationships/hyperlink" Target="https://shikisaianrk.crayonsite.info/" TargetMode="External"/><Relationship Id="rId211" Type="http://schemas.openxmlformats.org/officeDocument/2006/relationships/hyperlink" Target="https://www.instagram.com/kojimalandscape/" TargetMode="External"/><Relationship Id="rId232" Type="http://schemas.openxmlformats.org/officeDocument/2006/relationships/hyperlink" Target="https://iead.org/" TargetMode="External"/><Relationship Id="rId253" Type="http://schemas.openxmlformats.org/officeDocument/2006/relationships/hyperlink" Target="https://www.facebook.com/australiapreservedflower" TargetMode="External"/><Relationship Id="rId274" Type="http://schemas.openxmlformats.org/officeDocument/2006/relationships/hyperlink" Target="https://www.seikoen-kiku.co.jp/" TargetMode="External"/><Relationship Id="rId295" Type="http://schemas.openxmlformats.org/officeDocument/2006/relationships/hyperlink" Target="https://www.instagram.com/uekazuzouen" TargetMode="External"/><Relationship Id="rId27" Type="http://schemas.openxmlformats.org/officeDocument/2006/relationships/hyperlink" Target="https://www.pref.miyagi.jp/soshiki/engei/index.html" TargetMode="External"/><Relationship Id="rId48" Type="http://schemas.openxmlformats.org/officeDocument/2006/relationships/hyperlink" Target="https://www.yokohama-cu.ac.jp/kihara/" TargetMode="External"/><Relationship Id="rId69" Type="http://schemas.openxmlformats.org/officeDocument/2006/relationships/hyperlink" Target="https://jtch.jp/" TargetMode="External"/><Relationship Id="rId113" Type="http://schemas.openxmlformats.org/officeDocument/2006/relationships/hyperlink" Target="https://www.facebook.com/profile.php?id=100068748863773" TargetMode="External"/><Relationship Id="rId134" Type="http://schemas.openxmlformats.org/officeDocument/2006/relationships/hyperlink" Target="https://www.tenryu-landscape.com/" TargetMode="External"/><Relationship Id="rId80" Type="http://schemas.openxmlformats.org/officeDocument/2006/relationships/hyperlink" Target="https://www.instagram.com/hanajuku8719/" TargetMode="External"/><Relationship Id="rId155" Type="http://schemas.openxmlformats.org/officeDocument/2006/relationships/hyperlink" Target="https://materiba.com/" TargetMode="External"/><Relationship Id="rId176" Type="http://schemas.openxmlformats.org/officeDocument/2006/relationships/hyperlink" Target="https://www.shonan-ls.co.jp/" TargetMode="External"/><Relationship Id="rId197" Type="http://schemas.openxmlformats.org/officeDocument/2006/relationships/hyperlink" Target="https://jej-astage.co.jp/" TargetMode="External"/><Relationship Id="rId201" Type="http://schemas.openxmlformats.org/officeDocument/2006/relationships/hyperlink" Target="https://www.suntory.co.jp/flower/" TargetMode="External"/><Relationship Id="rId222" Type="http://schemas.openxmlformats.org/officeDocument/2006/relationships/hyperlink" Target="https://latair.jp/" TargetMode="External"/><Relationship Id="rId243" Type="http://schemas.openxmlformats.org/officeDocument/2006/relationships/hyperlink" Target="https://hs-kashiwagi.ed.jp/" TargetMode="External"/><Relationship Id="rId264" Type="http://schemas.openxmlformats.org/officeDocument/2006/relationships/hyperlink" Target="https://www.instagram.com/verde_wildflower" TargetMode="External"/><Relationship Id="rId285" Type="http://schemas.openxmlformats.org/officeDocument/2006/relationships/hyperlink" Target="https://x.com/andnow_LLC" TargetMode="External"/><Relationship Id="rId17" Type="http://schemas.openxmlformats.org/officeDocument/2006/relationships/hyperlink" Target="https://x.com/yushienofficial" TargetMode="External"/><Relationship Id="rId38" Type="http://schemas.openxmlformats.org/officeDocument/2006/relationships/hyperlink" Target="https://ameblo.jp/atelier-riche-flower/" TargetMode="External"/><Relationship Id="rId59" Type="http://schemas.openxmlformats.org/officeDocument/2006/relationships/hyperlink" Target="https://www.instagram.com/floralai_inc" TargetMode="External"/><Relationship Id="rId103" Type="http://schemas.openxmlformats.org/officeDocument/2006/relationships/hyperlink" Target="https://www.jalc.or.jp/" TargetMode="External"/><Relationship Id="rId124" Type="http://schemas.openxmlformats.org/officeDocument/2006/relationships/hyperlink" Target="https://www.instagram.com/tupls_pr/" TargetMode="External"/><Relationship Id="rId70" Type="http://schemas.openxmlformats.org/officeDocument/2006/relationships/hyperlink" Target="https://hiro-gardening.com/" TargetMode="External"/><Relationship Id="rId91" Type="http://schemas.openxmlformats.org/officeDocument/2006/relationships/hyperlink" Target="https://ensyu.sakura.ne.jp/" TargetMode="External"/><Relationship Id="rId145" Type="http://schemas.openxmlformats.org/officeDocument/2006/relationships/hyperlink" Target="https://www.instagram.com/andobyouho" TargetMode="External"/><Relationship Id="rId166" Type="http://schemas.openxmlformats.org/officeDocument/2006/relationships/hyperlink" Target="https://www.sumirin-sfl.co.jp/" TargetMode="External"/><Relationship Id="rId187" Type="http://schemas.openxmlformats.org/officeDocument/2006/relationships/hyperlink" Target="https://rkgallerystudio.crayonsite.info/" TargetMode="External"/><Relationship Id="rId1" Type="http://schemas.openxmlformats.org/officeDocument/2006/relationships/hyperlink" Target="https://www.city.fukuyama.hiroshima.jp/site/rosetownfukuyama/" TargetMode="External"/><Relationship Id="rId212" Type="http://schemas.openxmlformats.org/officeDocument/2006/relationships/hyperlink" Target="http://www.ihsj.org/" TargetMode="External"/><Relationship Id="rId233" Type="http://schemas.openxmlformats.org/officeDocument/2006/relationships/hyperlink" Target="https://www.instagram.com/artvivant_2027" TargetMode="External"/><Relationship Id="rId254" Type="http://schemas.openxmlformats.org/officeDocument/2006/relationships/hyperlink" Target="https://verdeweb.jp/" TargetMode="External"/><Relationship Id="rId28" Type="http://schemas.openxmlformats.org/officeDocument/2006/relationships/hyperlink" Target="https://www.hanamidori-miyagi.com/" TargetMode="External"/><Relationship Id="rId49" Type="http://schemas.openxmlformats.org/officeDocument/2006/relationships/hyperlink" Target="https://www.yokohama-cu.ac.jp/academics/science/index.html" TargetMode="External"/><Relationship Id="rId114" Type="http://schemas.openxmlformats.org/officeDocument/2006/relationships/hyperlink" Target="https://jra.jp/" TargetMode="External"/><Relationship Id="rId275" Type="http://schemas.openxmlformats.org/officeDocument/2006/relationships/hyperlink" Target="https://www.instagram.com/inochio.seikoen_0201/" TargetMode="External"/><Relationship Id="rId296" Type="http://schemas.openxmlformats.org/officeDocument/2006/relationships/hyperlink" Target="https://www.facebook.com/share/1829TJsDjk/" TargetMode="External"/><Relationship Id="rId300" Type="http://schemas.openxmlformats.org/officeDocument/2006/relationships/hyperlink" Target="https://www.instagram.com/naniwanotsuboniwaten?igsh=ZDQydGF4YnBpNjdn&amp;utm_source=qr" TargetMode="External"/><Relationship Id="rId60" Type="http://schemas.openxmlformats.org/officeDocument/2006/relationships/hyperlink" Target="https://r.goope.jp/blossom-art" TargetMode="External"/><Relationship Id="rId81" Type="http://schemas.openxmlformats.org/officeDocument/2006/relationships/hyperlink" Target="https://niwahana-kyoto.com/" TargetMode="External"/><Relationship Id="rId135" Type="http://schemas.openxmlformats.org/officeDocument/2006/relationships/hyperlink" Target="http://kitamura-en.com/" TargetMode="External"/><Relationship Id="rId156" Type="http://schemas.openxmlformats.org/officeDocument/2006/relationships/hyperlink" Target="https://www.instagram.com/ttkzouenshizaikan/" TargetMode="External"/><Relationship Id="rId177" Type="http://schemas.openxmlformats.org/officeDocument/2006/relationships/hyperlink" Target="https://www.shunpoen.co.jp/" TargetMode="External"/><Relationship Id="rId198" Type="http://schemas.openxmlformats.org/officeDocument/2006/relationships/hyperlink" Target="https://seedengei1994.com/" TargetMode="External"/><Relationship Id="rId202" Type="http://schemas.openxmlformats.org/officeDocument/2006/relationships/hyperlink" Target="https://www.suntory.co.jp/flower/moondust/" TargetMode="External"/><Relationship Id="rId223" Type="http://schemas.openxmlformats.org/officeDocument/2006/relationships/hyperlink" Target="https://www.kuboi.co.jp/" TargetMode="External"/><Relationship Id="rId244" Type="http://schemas.openxmlformats.org/officeDocument/2006/relationships/hyperlink" Target="https://kajualoffice.com/expo2027" TargetMode="External"/><Relationship Id="rId18" Type="http://schemas.openxmlformats.org/officeDocument/2006/relationships/hyperlink" Target="https://www.facebook.com/people/%E7%94%B1%E5%BF%97%E5%9C%92/100063941778989/" TargetMode="External"/><Relationship Id="rId39" Type="http://schemas.openxmlformats.org/officeDocument/2006/relationships/hyperlink" Target="https://www.instagram.com/riche_tomoko/?hl=ja" TargetMode="External"/><Relationship Id="rId265" Type="http://schemas.openxmlformats.org/officeDocument/2006/relationships/hyperlink" Target="https://www.facebook.com/verde.wildflower" TargetMode="External"/><Relationship Id="rId286" Type="http://schemas.openxmlformats.org/officeDocument/2006/relationships/hyperlink" Target="https://www.jp-akatsuka.co.jp/" TargetMode="External"/><Relationship Id="rId50" Type="http://schemas.openxmlformats.org/officeDocument/2006/relationships/hyperlink" Target="https://www.yokohamashizoen.or.jp/" TargetMode="External"/><Relationship Id="rId104" Type="http://schemas.openxmlformats.org/officeDocument/2006/relationships/hyperlink" Target="https://www.instagram.com/zouen_dezakon/" TargetMode="External"/><Relationship Id="rId125" Type="http://schemas.openxmlformats.org/officeDocument/2006/relationships/hyperlink" Target="https://x.com/toyaku_univ_pr" TargetMode="External"/><Relationship Id="rId146" Type="http://schemas.openxmlformats.org/officeDocument/2006/relationships/hyperlink" Target="https://unscape.tokyo/" TargetMode="External"/><Relationship Id="rId167" Type="http://schemas.openxmlformats.org/officeDocument/2006/relationships/hyperlink" Target="https://www.instagram.com/sfc_ryokka/" TargetMode="External"/><Relationship Id="rId188" Type="http://schemas.openxmlformats.org/officeDocument/2006/relationships/hyperlink" Target="http://rootplus.co.kr/" TargetMode="External"/><Relationship Id="rId71" Type="http://schemas.openxmlformats.org/officeDocument/2006/relationships/hyperlink" Target="https://www.instagram.com/hiro_gardening/" TargetMode="External"/><Relationship Id="rId92" Type="http://schemas.openxmlformats.org/officeDocument/2006/relationships/hyperlink" Target="https://www.instagram.com/kaneko_ensyu/" TargetMode="External"/><Relationship Id="rId213" Type="http://schemas.openxmlformats.org/officeDocument/2006/relationships/hyperlink" Target="https://www.isga-japan.com/" TargetMode="External"/><Relationship Id="rId234" Type="http://schemas.openxmlformats.org/officeDocument/2006/relationships/hyperlink" Target="https://x.com/iead_sns" TargetMode="External"/><Relationship Id="rId2" Type="http://schemas.openxmlformats.org/officeDocument/2006/relationships/hyperlink" Target="https://www.instagram.com/wrc2025fukuyama" TargetMode="External"/><Relationship Id="rId29" Type="http://schemas.openxmlformats.org/officeDocument/2006/relationships/hyperlink" Target="https://wakuwakuplant.com/" TargetMode="External"/><Relationship Id="rId255" Type="http://schemas.openxmlformats.org/officeDocument/2006/relationships/hyperlink" Target="https://fs-bloom.co.jp/" TargetMode="External"/><Relationship Id="rId276" Type="http://schemas.openxmlformats.org/officeDocument/2006/relationships/hyperlink" Target="https://www.youtube.com/@inochio.seikoen_0201" TargetMode="External"/><Relationship Id="rId297" Type="http://schemas.openxmlformats.org/officeDocument/2006/relationships/hyperlink" Target="https://www.instagram.com/zoen.green_project?igsh=Z3hoY2k1bnNhYnV" TargetMode="External"/><Relationship Id="rId40" Type="http://schemas.openxmlformats.org/officeDocument/2006/relationships/hyperlink" Target="https://www.facebook.com/tomoko.hirose.55?locale=ja_JP" TargetMode="External"/><Relationship Id="rId115" Type="http://schemas.openxmlformats.org/officeDocument/2006/relationships/hyperlink" Target="https://www.nisshin-oillio.com/" TargetMode="External"/><Relationship Id="rId136" Type="http://schemas.openxmlformats.org/officeDocument/2006/relationships/hyperlink" Target="https://www.instagram.com/kaizuka___2318" TargetMode="External"/><Relationship Id="rId157" Type="http://schemas.openxmlformats.org/officeDocument/2006/relationships/hyperlink" Target="https://takasho.co.jp/" TargetMode="External"/><Relationship Id="rId178" Type="http://schemas.openxmlformats.org/officeDocument/2006/relationships/hyperlink" Target="https://www.kaizukazouen.com/" TargetMode="External"/><Relationship Id="rId301" Type="http://schemas.openxmlformats.org/officeDocument/2006/relationships/hyperlink" Target="https://www.instagram.com/niwaten_nara?igsh=cmtycnUydHJzMDg1&amp;utm_source=qr" TargetMode="External"/><Relationship Id="rId61" Type="http://schemas.openxmlformats.org/officeDocument/2006/relationships/hyperlink" Target="https://atelierjasmine.jp/" TargetMode="External"/><Relationship Id="rId82" Type="http://schemas.openxmlformats.org/officeDocument/2006/relationships/hyperlink" Target="https://www.instagram.com/p/DPG18NWEz_Z/?utm_source=ig_web_copy_link&amp;igsh=MzRlODBiNWFlZA==" TargetMode="External"/><Relationship Id="rId199" Type="http://schemas.openxmlformats.org/officeDocument/2006/relationships/hyperlink" Target="https://www.instagram.com/ranman_en" TargetMode="External"/><Relationship Id="rId203" Type="http://schemas.openxmlformats.org/officeDocument/2006/relationships/hyperlink" Target="https://www.sakata-greenservice.co.jp/" TargetMode="External"/><Relationship Id="rId19" Type="http://schemas.openxmlformats.org/officeDocument/2006/relationships/hyperlink" Target="https://ajisai-k.jp/" TargetMode="External"/><Relationship Id="rId224" Type="http://schemas.openxmlformats.org/officeDocument/2006/relationships/hyperlink" Target="https://www.instagram.com/proust_kaoriprint/" TargetMode="External"/><Relationship Id="rId245" Type="http://schemas.openxmlformats.org/officeDocument/2006/relationships/hyperlink" Target="https://www.cainz.co.jp/" TargetMode="External"/><Relationship Id="rId266" Type="http://schemas.openxmlformats.org/officeDocument/2006/relationships/hyperlink" Target="https://wootang.jp/" TargetMode="External"/><Relationship Id="rId287" Type="http://schemas.openxmlformats.org/officeDocument/2006/relationships/hyperlink" Target="https://www.instagram.com/akatsukagarden/" TargetMode="External"/><Relationship Id="rId30" Type="http://schemas.openxmlformats.org/officeDocument/2006/relationships/hyperlink" Target="https://kirigaya.jp/" TargetMode="External"/><Relationship Id="rId105" Type="http://schemas.openxmlformats.org/officeDocument/2006/relationships/hyperlink" Target="https://www.sustainable-flower.com/" TargetMode="External"/><Relationship Id="rId126" Type="http://schemas.openxmlformats.org/officeDocument/2006/relationships/hyperlink" Target="https://www.facebook.com/toyakuuniversity" TargetMode="External"/><Relationship Id="rId147" Type="http://schemas.openxmlformats.org/officeDocument/2006/relationships/hyperlink" Target="https://www.instagram.com/unscape_design" TargetMode="External"/><Relationship Id="rId168" Type="http://schemas.openxmlformats.org/officeDocument/2006/relationships/hyperlink" Target="https://www.youtube.com/channel/UCoHc3ZFka_jO5tyxO2_3NIA" TargetMode="External"/><Relationship Id="rId51" Type="http://schemas.openxmlformats.org/officeDocument/2006/relationships/hyperlink" Target="https://www.yokohamaueki.co.jp/" TargetMode="External"/><Relationship Id="rId72" Type="http://schemas.openxmlformats.org/officeDocument/2006/relationships/hyperlink" Target="https://hiro.london/" TargetMode="External"/><Relationship Id="rId93" Type="http://schemas.openxmlformats.org/officeDocument/2006/relationships/hyperlink" Target="https://www.niwazakura-office.jp/" TargetMode="External"/><Relationship Id="rId189" Type="http://schemas.openxmlformats.org/officeDocument/2006/relationships/hyperlink" Target="https://www.instagram.com/rootpluspot_global/" TargetMode="External"/><Relationship Id="rId3" Type="http://schemas.openxmlformats.org/officeDocument/2006/relationships/hyperlink" Target="https://www.fukuyama-kanko.com/travel/garden-tourism/" TargetMode="External"/><Relationship Id="rId214" Type="http://schemas.openxmlformats.org/officeDocument/2006/relationships/hyperlink" Target="https://x.com/ISGA_Japan" TargetMode="External"/><Relationship Id="rId235" Type="http://schemas.openxmlformats.org/officeDocument/2006/relationships/hyperlink" Target="https://www.facebook.com/p/%E7%92%B0%E5%A2%83%E8%8A%B8%E8%A1%93%E5%AD%A6%E4%BC%9A-100069474066313/" TargetMode="External"/><Relationship Id="rId256" Type="http://schemas.openxmlformats.org/officeDocument/2006/relationships/hyperlink" Target="https://www.instagram.com/fumakilla_kadan_jp?igsh=MXg0cWR2eW1ybmxlbw==" TargetMode="External"/><Relationship Id="rId277" Type="http://schemas.openxmlformats.org/officeDocument/2006/relationships/hyperlink" Target="https://ishikatsuext.jp/" TargetMode="External"/><Relationship Id="rId298" Type="http://schemas.openxmlformats.org/officeDocument/2006/relationships/hyperlink" Target="https://www.instagram.com/tenku_no.tsuboniwa?igsh=eGQ4eXRlbHdpN3Ax&amp;utm_source=qr" TargetMode="External"/><Relationship Id="rId116" Type="http://schemas.openxmlformats.org/officeDocument/2006/relationships/hyperlink" Target="https://nanshin45.com/" TargetMode="External"/><Relationship Id="rId137" Type="http://schemas.openxmlformats.org/officeDocument/2006/relationships/hyperlink" Target="https://tanoizouen.co.jp/" TargetMode="External"/><Relationship Id="rId158" Type="http://schemas.openxmlformats.org/officeDocument/2006/relationships/hyperlink" Target="https://www.sojiji.jp/" TargetMode="External"/><Relationship Id="rId302" Type="http://schemas.openxmlformats.org/officeDocument/2006/relationships/printerSettings" Target="../printerSettings/printerSettings9.bin"/><Relationship Id="rId20" Type="http://schemas.openxmlformats.org/officeDocument/2006/relationships/hyperlink" Target="https://www.yuushien.com/" TargetMode="External"/><Relationship Id="rId41" Type="http://schemas.openxmlformats.org/officeDocument/2006/relationships/hyperlink" Target="https://lier-succulent.com/" TargetMode="External"/><Relationship Id="rId62" Type="http://schemas.openxmlformats.org/officeDocument/2006/relationships/hyperlink" Target="https://r.goope.jp/ranunculus/" TargetMode="External"/><Relationship Id="rId83" Type="http://schemas.openxmlformats.org/officeDocument/2006/relationships/hyperlink" Target="https://www.swallowtailgarden.net/" TargetMode="External"/><Relationship Id="rId179" Type="http://schemas.openxmlformats.org/officeDocument/2006/relationships/hyperlink" Target="https://mayumi55froral-designer.com/" TargetMode="External"/><Relationship Id="rId190" Type="http://schemas.openxmlformats.org/officeDocument/2006/relationships/hyperlink" Target="https://rootplus.jp/" TargetMode="External"/><Relationship Id="rId204" Type="http://schemas.openxmlformats.org/officeDocument/2006/relationships/hyperlink" Target="https://corporate.sakataseed.co.jp/greenexpo2027/index.html" TargetMode="External"/><Relationship Id="rId225" Type="http://schemas.openxmlformats.org/officeDocument/2006/relationships/hyperlink" Target="https://qff.jp/" TargetMode="External"/><Relationship Id="rId246" Type="http://schemas.openxmlformats.org/officeDocument/2006/relationships/hyperlink" Target="https://www.cainz.com/" TargetMode="External"/><Relationship Id="rId267" Type="http://schemas.openxmlformats.org/officeDocument/2006/relationships/hyperlink" Target="https://www.instagram.com/wootang.jp/" TargetMode="External"/><Relationship Id="rId288" Type="http://schemas.openxmlformats.org/officeDocument/2006/relationships/hyperlink" Target="https://www.akatsuka.shop/" TargetMode="External"/><Relationship Id="rId106" Type="http://schemas.openxmlformats.org/officeDocument/2006/relationships/hyperlink" Target="https://www.instagram.com/moani.special_life/" TargetMode="External"/><Relationship Id="rId127" Type="http://schemas.openxmlformats.org/officeDocument/2006/relationships/hyperlink" Target="https://www.nodai.ac.jp/" TargetMode="External"/><Relationship Id="rId10" Type="http://schemas.openxmlformats.org/officeDocument/2006/relationships/hyperlink" Target="https://www.city.hamamatsu.shizuoka.jp/" TargetMode="External"/><Relationship Id="rId31" Type="http://schemas.openxmlformats.org/officeDocument/2006/relationships/hyperlink" Target="https://www.lily-promotion.jp/" TargetMode="External"/><Relationship Id="rId52" Type="http://schemas.openxmlformats.org/officeDocument/2006/relationships/hyperlink" Target="https://mosstopia.studio.site/" TargetMode="External"/><Relationship Id="rId73" Type="http://schemas.openxmlformats.org/officeDocument/2006/relationships/hyperlink" Target="https://www.instagram.com/hiro_tamura315/" TargetMode="External"/><Relationship Id="rId94" Type="http://schemas.openxmlformats.org/officeDocument/2006/relationships/hyperlink" Target="https://www.instagram.com/niwazakura_nakaya" TargetMode="External"/><Relationship Id="rId148" Type="http://schemas.openxmlformats.org/officeDocument/2006/relationships/hyperlink" Target="https://www.tamagawa.jp/" TargetMode="External"/><Relationship Id="rId169" Type="http://schemas.openxmlformats.org/officeDocument/2006/relationships/hyperlink" Target="https://seedpaper.jp/" TargetMode="External"/><Relationship Id="rId4" Type="http://schemas.openxmlformats.org/officeDocument/2006/relationships/hyperlink" Target="https://www.city.fuji.shizuoka.jp/" TargetMode="External"/><Relationship Id="rId180" Type="http://schemas.openxmlformats.org/officeDocument/2006/relationships/hyperlink" Target="https://www.instagram.com/mayumi_fujii_cfizmi/" TargetMode="External"/><Relationship Id="rId215" Type="http://schemas.openxmlformats.org/officeDocument/2006/relationships/hyperlink" Target="https://www.keiseirose.co.jp/" TargetMode="External"/><Relationship Id="rId236" Type="http://schemas.openxmlformats.org/officeDocument/2006/relationships/hyperlink" Target="https://www.instagram.com/okuda.labo_tais" TargetMode="External"/><Relationship Id="rId257" Type="http://schemas.openxmlformats.org/officeDocument/2006/relationships/hyperlink" Target="https://eneggo.com/" TargetMode="External"/><Relationship Id="rId278" Type="http://schemas.openxmlformats.org/officeDocument/2006/relationships/hyperlink" Target="https://ikehana-works.com/" TargetMode="External"/><Relationship Id="rId303" Type="http://schemas.openxmlformats.org/officeDocument/2006/relationships/drawing" Target="../drawings/drawing2.xml"/><Relationship Id="rId42" Type="http://schemas.openxmlformats.org/officeDocument/2006/relationships/hyperlink" Target="https://www.instagram.com/lier_succulent/" TargetMode="External"/><Relationship Id="rId84" Type="http://schemas.openxmlformats.org/officeDocument/2006/relationships/hyperlink" Target="https://casualflowersalon.com/" TargetMode="External"/><Relationship Id="rId138" Type="http://schemas.openxmlformats.org/officeDocument/2006/relationships/hyperlink" Target="https://www.pemupelu.com/" TargetMode="External"/><Relationship Id="rId191" Type="http://schemas.openxmlformats.org/officeDocument/2006/relationships/hyperlink" Target="https://www.jps-pharm.com/" TargetMode="External"/><Relationship Id="rId205" Type="http://schemas.openxmlformats.org/officeDocument/2006/relationships/hyperlink" Target="https://www.instagram.com/sakata_expo2027/" TargetMode="External"/><Relationship Id="rId247" Type="http://schemas.openxmlformats.org/officeDocument/2006/relationships/hyperlink" Target="https://www.npogarden.com/" TargetMode="External"/><Relationship Id="rId107" Type="http://schemas.openxmlformats.org/officeDocument/2006/relationships/hyperlink" Target="https://www.suzukigakuen.ac.jp/garden/" TargetMode="External"/><Relationship Id="rId289" Type="http://schemas.openxmlformats.org/officeDocument/2006/relationships/hyperlink" Target="https://www.ibulbjapan.jp/" TargetMode="External"/><Relationship Id="rId11" Type="http://schemas.openxmlformats.org/officeDocument/2006/relationships/hyperlink" Target="https://www.city.shizuoka.lg.jp/" TargetMode="External"/><Relationship Id="rId53" Type="http://schemas.openxmlformats.org/officeDocument/2006/relationships/hyperlink" Target="https://www.instagram.com/moss_topia/" TargetMode="External"/><Relationship Id="rId149" Type="http://schemas.openxmlformats.org/officeDocument/2006/relationships/hyperlink" Target="https://www.tamagawa.jp/university/" TargetMode="External"/><Relationship Id="rId95" Type="http://schemas.openxmlformats.org/officeDocument/2006/relationships/hyperlink" Target="https://www.youtube.com/@niwa_world_lab" TargetMode="External"/><Relationship Id="rId160" Type="http://schemas.openxmlformats.org/officeDocument/2006/relationships/hyperlink" Target="https://kitazawakk.co.jp/" TargetMode="External"/><Relationship Id="rId216" Type="http://schemas.openxmlformats.org/officeDocument/2006/relationships/hyperlink" Target="https://www.keiseirose.co.jp/garden/" TargetMode="External"/><Relationship Id="rId258" Type="http://schemas.openxmlformats.org/officeDocument/2006/relationships/hyperlink" Target="https://www.instagram.com/eneggo_tamagonoekihi/" TargetMode="External"/><Relationship Id="rId22" Type="http://schemas.openxmlformats.org/officeDocument/2006/relationships/hyperlink" Target="https://www.flower-kingdom.aichi.jp/" TargetMode="External"/><Relationship Id="rId64" Type="http://schemas.openxmlformats.org/officeDocument/2006/relationships/hyperlink" Target="https://www.instagram.com/fumakilla_kadan_jp/" TargetMode="External"/><Relationship Id="rId118" Type="http://schemas.openxmlformats.org/officeDocument/2006/relationships/hyperlink" Target="https://www.narikoh.co.jp/" TargetMode="External"/><Relationship Id="rId171" Type="http://schemas.openxmlformats.org/officeDocument/2006/relationships/hyperlink" Target="https://note.com/seedpaperjp" TargetMode="External"/><Relationship Id="rId227" Type="http://schemas.openxmlformats.org/officeDocument/2006/relationships/hyperlink" Target="https://www.instagram.com/kincho_engei/" TargetMode="External"/><Relationship Id="rId269" Type="http://schemas.openxmlformats.org/officeDocument/2006/relationships/hyperlink" Target="https://www.instagram.com/dai.nakaji/" TargetMode="External"/><Relationship Id="rId33" Type="http://schemas.openxmlformats.org/officeDocument/2006/relationships/hyperlink" Target="https://www.youtube.com/@LilyPromotionJapan" TargetMode="External"/><Relationship Id="rId129" Type="http://schemas.openxmlformats.org/officeDocument/2006/relationships/hyperlink" Target="https://www.instagram.com/tokyodo_official/" TargetMode="External"/><Relationship Id="rId280" Type="http://schemas.openxmlformats.org/officeDocument/2006/relationships/hyperlink" Target="https://www.sobiryu.jp/" TargetMode="External"/><Relationship Id="rId75" Type="http://schemas.openxmlformats.org/officeDocument/2006/relationships/hyperlink" Target="https://www.instagram.com/jardin__official/" TargetMode="External"/><Relationship Id="rId140" Type="http://schemas.openxmlformats.org/officeDocument/2006/relationships/hyperlink" Target="https://www.instagram.com/green_calm_house" TargetMode="External"/><Relationship Id="rId182" Type="http://schemas.openxmlformats.org/officeDocument/2006/relationships/hyperlink" Target="https://www.instagram.com/caf&#233;.greenfing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80BF-3946-43F4-BBF9-F349AD7B59CE}">
  <sheetPr codeName="Sheet1"/>
  <dimension ref="A1:P224"/>
  <sheetViews>
    <sheetView showWhiteSpace="0" view="pageBreakPreview" zoomScale="40" zoomScaleNormal="120" zoomScaleSheetLayoutView="40" workbookViewId="0">
      <selection activeCell="C151" sqref="C151"/>
    </sheetView>
  </sheetViews>
  <sheetFormatPr defaultColWidth="9" defaultRowHeight="16.2" x14ac:dyDescent="0.45"/>
  <cols>
    <col min="1" max="1" width="8.19921875" style="7" bestFit="1" customWidth="1"/>
    <col min="2" max="2" width="70.69921875" style="4" customWidth="1"/>
    <col min="3" max="3" width="18.8984375" style="4" customWidth="1"/>
    <col min="4" max="5" width="8.19921875" style="4" customWidth="1"/>
    <col min="6" max="6" width="8.19921875" style="40" customWidth="1"/>
    <col min="7" max="7" width="70.69921875" style="4" customWidth="1"/>
    <col min="8" max="8" width="18.8984375" style="4" customWidth="1"/>
    <col min="9" max="10" width="8.19921875" style="4" customWidth="1"/>
    <col min="11" max="11" width="9" style="4" customWidth="1"/>
    <col min="12" max="12" width="33.19921875" style="101" customWidth="1"/>
    <col min="13" max="16" width="9" style="101"/>
    <col min="17" max="16384" width="9" style="4"/>
  </cols>
  <sheetData>
    <row r="1" spans="1:16" s="45" customFormat="1" ht="39.6" customHeight="1" x14ac:dyDescent="0.45">
      <c r="A1" s="321" t="s">
        <v>1832</v>
      </c>
      <c r="B1" s="321"/>
      <c r="C1" s="321"/>
      <c r="D1" s="321"/>
      <c r="E1" s="321"/>
      <c r="F1" s="321"/>
      <c r="G1" s="321"/>
      <c r="H1" s="321"/>
      <c r="I1" s="321"/>
      <c r="J1" s="321"/>
      <c r="L1" s="127"/>
      <c r="M1" s="127"/>
      <c r="N1" s="127"/>
      <c r="O1" s="127"/>
      <c r="P1" s="127"/>
    </row>
    <row r="2" spans="1:16" s="45" customFormat="1" ht="25.2" customHeight="1" x14ac:dyDescent="0.45">
      <c r="A2" s="114" t="s">
        <v>1831</v>
      </c>
      <c r="B2" s="47"/>
      <c r="C2" s="47"/>
      <c r="D2" s="47"/>
      <c r="E2" s="47"/>
      <c r="F2" s="47"/>
      <c r="G2" s="91"/>
      <c r="H2" s="91"/>
      <c r="I2" s="91"/>
      <c r="J2" s="92" t="s">
        <v>1592</v>
      </c>
      <c r="L2" s="45" t="s">
        <v>1581</v>
      </c>
      <c r="P2" s="127"/>
    </row>
    <row r="3" spans="1:16" s="45" customFormat="1" ht="25.2" customHeight="1" x14ac:dyDescent="0.45">
      <c r="A3" s="319" t="s">
        <v>0</v>
      </c>
      <c r="B3" s="305" t="s">
        <v>1</v>
      </c>
      <c r="C3" s="305" t="s">
        <v>1149</v>
      </c>
      <c r="D3" s="307" t="s">
        <v>1298</v>
      </c>
      <c r="E3" s="308"/>
      <c r="F3" s="319" t="s">
        <v>0</v>
      </c>
      <c r="G3" s="305" t="s">
        <v>1</v>
      </c>
      <c r="H3" s="305" t="s">
        <v>1149</v>
      </c>
      <c r="I3" s="307" t="s">
        <v>1298</v>
      </c>
      <c r="J3" s="308"/>
      <c r="L3" s="45" t="s">
        <v>1582</v>
      </c>
      <c r="M3" s="45">
        <v>220</v>
      </c>
      <c r="N3" s="119">
        <f>SUM(M3:M4)</f>
        <v>221</v>
      </c>
      <c r="O3" s="45" t="s">
        <v>1829</v>
      </c>
      <c r="P3" s="127"/>
    </row>
    <row r="4" spans="1:16" s="45" customFormat="1" ht="25.2" customHeight="1" x14ac:dyDescent="0.45">
      <c r="A4" s="320"/>
      <c r="B4" s="306"/>
      <c r="C4" s="306"/>
      <c r="D4" s="50" t="s">
        <v>227</v>
      </c>
      <c r="E4" s="50" t="s">
        <v>1282</v>
      </c>
      <c r="F4" s="320"/>
      <c r="G4" s="306"/>
      <c r="H4" s="306"/>
      <c r="I4" s="50" t="s">
        <v>227</v>
      </c>
      <c r="J4" s="50" t="s">
        <v>1282</v>
      </c>
      <c r="L4" s="45" t="s">
        <v>1583</v>
      </c>
      <c r="M4" s="45">
        <v>1</v>
      </c>
      <c r="O4" s="45" t="s">
        <v>1613</v>
      </c>
      <c r="P4" s="127"/>
    </row>
    <row r="5" spans="1:16" s="45" customFormat="1" ht="25.2" customHeight="1" x14ac:dyDescent="0.45">
      <c r="A5" s="50">
        <v>1</v>
      </c>
      <c r="B5" s="52" t="e">
        <f>VLOOKUP($A5,#REF!,5,FALSE)&amp;""</f>
        <v>#REF!</v>
      </c>
      <c r="C5" s="135" t="e">
        <f>VLOOKUP($A5,#REF!,7,FALSE)&amp;VLOOKUP($A5,#REF!,8,FALSE)</f>
        <v>#REF!</v>
      </c>
      <c r="D5" s="64" t="e">
        <f>VLOOKUP($A5,#REF!,10,FALSE)&amp;""</f>
        <v>#REF!</v>
      </c>
      <c r="E5" s="64" t="e">
        <f>VLOOKUP($A5,#REF!,11,FALSE)&amp;""</f>
        <v>#REF!</v>
      </c>
      <c r="F5" s="50">
        <f>A73+1</f>
        <v>70</v>
      </c>
      <c r="G5" s="52" t="e">
        <f>VLOOKUP($F5,#REF!,5,FALSE)&amp;""</f>
        <v>#REF!</v>
      </c>
      <c r="H5" s="135" t="e">
        <f>VLOOKUP($F5,#REF!,7,FALSE)&amp;VLOOKUP($F5,#REF!,8,FALSE)</f>
        <v>#REF!</v>
      </c>
      <c r="I5" s="64" t="e">
        <f>VLOOKUP($F5,#REF!,10,FALSE)&amp;""</f>
        <v>#REF!</v>
      </c>
      <c r="J5" s="64" t="e">
        <f>VLOOKUP($F5,#REF!,11,FALSE)&amp;""</f>
        <v>#REF!</v>
      </c>
      <c r="L5" s="45" t="s">
        <v>1584</v>
      </c>
      <c r="M5" s="45">
        <v>59</v>
      </c>
      <c r="N5" s="119">
        <f>SUM(M5:M6)</f>
        <v>59</v>
      </c>
      <c r="O5" s="45" t="s">
        <v>1830</v>
      </c>
      <c r="P5" s="127"/>
    </row>
    <row r="6" spans="1:16" s="45" customFormat="1" ht="25.2" customHeight="1" x14ac:dyDescent="0.45">
      <c r="A6" s="50">
        <f t="shared" ref="A6:A37" si="0">A5+1</f>
        <v>2</v>
      </c>
      <c r="B6" s="52" t="e">
        <f>VLOOKUP($A6,#REF!,5,FALSE)&amp;""</f>
        <v>#REF!</v>
      </c>
      <c r="C6" s="135" t="e">
        <f>VLOOKUP($A6,#REF!,7,FALSE)&amp;VLOOKUP($A6,#REF!,8,FALSE)</f>
        <v>#REF!</v>
      </c>
      <c r="D6" s="64" t="e">
        <f>VLOOKUP($A6,#REF!,10,FALSE)&amp;""</f>
        <v>#REF!</v>
      </c>
      <c r="E6" s="64" t="e">
        <f>VLOOKUP($A6,#REF!,11,FALSE)&amp;""</f>
        <v>#REF!</v>
      </c>
      <c r="F6" s="50">
        <f t="shared" ref="F6:F37" si="1">F5+1</f>
        <v>71</v>
      </c>
      <c r="G6" s="52" t="e">
        <f>VLOOKUP($F6,#REF!,5,FALSE)&amp;""</f>
        <v>#REF!</v>
      </c>
      <c r="H6" s="135" t="e">
        <f>VLOOKUP($F6,#REF!,7,FALSE)&amp;VLOOKUP($F6,#REF!,8,FALSE)</f>
        <v>#REF!</v>
      </c>
      <c r="I6" s="64" t="e">
        <f>VLOOKUP($F6,#REF!,10,FALSE)&amp;""</f>
        <v>#REF!</v>
      </c>
      <c r="J6" s="64" t="e">
        <f>VLOOKUP($F6,#REF!,11,FALSE)&amp;""</f>
        <v>#REF!</v>
      </c>
      <c r="L6" s="45" t="s">
        <v>1585</v>
      </c>
      <c r="M6" s="45">
        <v>0</v>
      </c>
      <c r="P6" s="127"/>
    </row>
    <row r="7" spans="1:16" s="45" customFormat="1" ht="25.2" customHeight="1" x14ac:dyDescent="0.45">
      <c r="A7" s="50">
        <f t="shared" si="0"/>
        <v>3</v>
      </c>
      <c r="B7" s="52" t="e">
        <f>VLOOKUP($A7,#REF!,5,FALSE)&amp;""</f>
        <v>#REF!</v>
      </c>
      <c r="C7" s="135" t="e">
        <f>VLOOKUP($A7,#REF!,7,FALSE)&amp;VLOOKUP($A7,#REF!,8,FALSE)</f>
        <v>#REF!</v>
      </c>
      <c r="D7" s="64" t="e">
        <f>VLOOKUP($A7,#REF!,10,FALSE)&amp;""</f>
        <v>#REF!</v>
      </c>
      <c r="E7" s="64" t="e">
        <f>VLOOKUP($A7,#REF!,11,FALSE)&amp;""</f>
        <v>#REF!</v>
      </c>
      <c r="F7" s="50">
        <f t="shared" si="1"/>
        <v>72</v>
      </c>
      <c r="G7" s="52" t="e">
        <f>VLOOKUP($F7,#REF!,5,FALSE)&amp;""</f>
        <v>#REF!</v>
      </c>
      <c r="H7" s="135" t="e">
        <f>VLOOKUP($F7,#REF!,7,FALSE)&amp;VLOOKUP($F7,#REF!,8,FALSE)</f>
        <v>#REF!</v>
      </c>
      <c r="I7" s="64" t="e">
        <f>VLOOKUP($F7,#REF!,10,FALSE)&amp;""</f>
        <v>#REF!</v>
      </c>
      <c r="J7" s="64" t="e">
        <f>VLOOKUP($F7,#REF!,11,FALSE)&amp;""</f>
        <v>#REF!</v>
      </c>
      <c r="L7" s="45" t="s">
        <v>1587</v>
      </c>
      <c r="M7" s="45">
        <f>SUM(M3:M6)</f>
        <v>280</v>
      </c>
      <c r="P7" s="127"/>
    </row>
    <row r="8" spans="1:16" s="45" customFormat="1" ht="25.2" customHeight="1" x14ac:dyDescent="0.45">
      <c r="A8" s="50">
        <f t="shared" si="0"/>
        <v>4</v>
      </c>
      <c r="B8" s="52" t="e">
        <f>VLOOKUP($A8,#REF!,5,FALSE)&amp;""</f>
        <v>#REF!</v>
      </c>
      <c r="C8" s="135" t="e">
        <f>VLOOKUP($A8,#REF!,7,FALSE)&amp;VLOOKUP($A8,#REF!,8,FALSE)</f>
        <v>#REF!</v>
      </c>
      <c r="D8" s="64" t="e">
        <f>VLOOKUP($A8,#REF!,10,FALSE)&amp;""</f>
        <v>#REF!</v>
      </c>
      <c r="E8" s="64" t="e">
        <f>VLOOKUP($A8,#REF!,11,FALSE)&amp;""</f>
        <v>#REF!</v>
      </c>
      <c r="F8" s="50">
        <f t="shared" si="1"/>
        <v>73</v>
      </c>
      <c r="G8" s="52" t="e">
        <f>VLOOKUP($F8,#REF!,5,FALSE)&amp;""</f>
        <v>#REF!</v>
      </c>
      <c r="H8" s="135" t="e">
        <f>VLOOKUP($F8,#REF!,7,FALSE)&amp;VLOOKUP($F8,#REF!,8,FALSE)</f>
        <v>#REF!</v>
      </c>
      <c r="I8" s="64" t="e">
        <f>VLOOKUP($F8,#REF!,10,FALSE)&amp;""</f>
        <v>#REF!</v>
      </c>
      <c r="J8" s="64" t="e">
        <f>VLOOKUP($F8,#REF!,11,FALSE)&amp;""</f>
        <v>#REF!</v>
      </c>
      <c r="L8" s="45" t="s">
        <v>1586</v>
      </c>
      <c r="M8" s="119">
        <v>2</v>
      </c>
      <c r="P8" s="127"/>
    </row>
    <row r="9" spans="1:16" s="45" customFormat="1" ht="25.2" customHeight="1" x14ac:dyDescent="0.45">
      <c r="A9" s="50">
        <f t="shared" si="0"/>
        <v>5</v>
      </c>
      <c r="B9" s="52" t="e">
        <f>VLOOKUP($A9,#REF!,5,FALSE)&amp;""</f>
        <v>#REF!</v>
      </c>
      <c r="C9" s="135" t="e">
        <f>VLOOKUP($A9,#REF!,7,FALSE)&amp;VLOOKUP($A9,#REF!,8,FALSE)</f>
        <v>#REF!</v>
      </c>
      <c r="D9" s="64" t="e">
        <f>VLOOKUP($A9,#REF!,10,FALSE)&amp;""</f>
        <v>#REF!</v>
      </c>
      <c r="E9" s="64" t="e">
        <f>VLOOKUP($A9,#REF!,11,FALSE)&amp;""</f>
        <v>#REF!</v>
      </c>
      <c r="F9" s="50">
        <f t="shared" si="1"/>
        <v>74</v>
      </c>
      <c r="G9" s="52" t="e">
        <f>VLOOKUP($F9,#REF!,5,FALSE)&amp;""</f>
        <v>#REF!</v>
      </c>
      <c r="H9" s="135" t="e">
        <f>VLOOKUP($F9,#REF!,7,FALSE)&amp;VLOOKUP($F9,#REF!,8,FALSE)</f>
        <v>#REF!</v>
      </c>
      <c r="I9" s="64" t="e">
        <f>VLOOKUP($F9,#REF!,10,FALSE)&amp;""</f>
        <v>#REF!</v>
      </c>
      <c r="J9" s="64" t="e">
        <f>VLOOKUP($F9,#REF!,11,FALSE)&amp;""</f>
        <v>#REF!</v>
      </c>
      <c r="L9" s="45" t="s">
        <v>734</v>
      </c>
      <c r="M9" s="119">
        <f>M7-M8</f>
        <v>278</v>
      </c>
      <c r="P9" s="127"/>
    </row>
    <row r="10" spans="1:16" s="45" customFormat="1" ht="25.2" customHeight="1" x14ac:dyDescent="0.45">
      <c r="A10" s="50">
        <f t="shared" si="0"/>
        <v>6</v>
      </c>
      <c r="B10" s="52" t="e">
        <f>VLOOKUP($A10,#REF!,5,FALSE)&amp;""</f>
        <v>#REF!</v>
      </c>
      <c r="C10" s="135" t="e">
        <f>VLOOKUP($A10,#REF!,7,FALSE)&amp;VLOOKUP($A10,#REF!,8,FALSE)</f>
        <v>#REF!</v>
      </c>
      <c r="D10" s="64" t="e">
        <f>VLOOKUP($A10,#REF!,10,FALSE)&amp;""</f>
        <v>#REF!</v>
      </c>
      <c r="E10" s="64" t="e">
        <f>VLOOKUP($A10,#REF!,11,FALSE)&amp;""</f>
        <v>#REF!</v>
      </c>
      <c r="F10" s="50">
        <f t="shared" si="1"/>
        <v>75</v>
      </c>
      <c r="G10" s="52" t="e">
        <f>VLOOKUP($F10,#REF!,5,FALSE)&amp;""</f>
        <v>#REF!</v>
      </c>
      <c r="H10" s="135" t="e">
        <f>VLOOKUP($F10,#REF!,7,FALSE)&amp;VLOOKUP($F10,#REF!,8,FALSE)</f>
        <v>#REF!</v>
      </c>
      <c r="I10" s="64" t="e">
        <f>VLOOKUP($F10,#REF!,10,FALSE)&amp;""</f>
        <v>#REF!</v>
      </c>
      <c r="J10" s="64" t="e">
        <f>VLOOKUP($F10,#REF!,11,FALSE)&amp;""</f>
        <v>#REF!</v>
      </c>
      <c r="P10" s="127"/>
    </row>
    <row r="11" spans="1:16" s="45" customFormat="1" ht="25.2" customHeight="1" x14ac:dyDescent="0.45">
      <c r="A11" s="50">
        <f t="shared" si="0"/>
        <v>7</v>
      </c>
      <c r="B11" s="52" t="e">
        <f>VLOOKUP($A11,#REF!,5,FALSE)&amp;""</f>
        <v>#REF!</v>
      </c>
      <c r="C11" s="135" t="e">
        <f>VLOOKUP($A11,#REF!,7,FALSE)&amp;VLOOKUP($A11,#REF!,8,FALSE)</f>
        <v>#REF!</v>
      </c>
      <c r="D11" s="64" t="e">
        <f>VLOOKUP($A11,#REF!,10,FALSE)&amp;""</f>
        <v>#REF!</v>
      </c>
      <c r="E11" s="64" t="e">
        <f>VLOOKUP($A11,#REF!,11,FALSE)&amp;""</f>
        <v>#REF!</v>
      </c>
      <c r="F11" s="50">
        <f t="shared" si="1"/>
        <v>76</v>
      </c>
      <c r="G11" s="52" t="e">
        <f>VLOOKUP($F11,#REF!,5,FALSE)&amp;""</f>
        <v>#REF!</v>
      </c>
      <c r="H11" s="135" t="e">
        <f>VLOOKUP($F11,#REF!,7,FALSE)&amp;VLOOKUP($F11,#REF!,8,FALSE)</f>
        <v>#REF!</v>
      </c>
      <c r="I11" s="64" t="e">
        <f>VLOOKUP($F11,#REF!,10,FALSE)&amp;""</f>
        <v>#REF!</v>
      </c>
      <c r="J11" s="64" t="e">
        <f>VLOOKUP($F11,#REF!,11,FALSE)&amp;""</f>
        <v>#REF!</v>
      </c>
      <c r="L11" s="127"/>
      <c r="M11" s="127"/>
      <c r="N11" s="127"/>
      <c r="O11" s="127"/>
      <c r="P11" s="127"/>
    </row>
    <row r="12" spans="1:16" s="45" customFormat="1" ht="25.2" customHeight="1" x14ac:dyDescent="0.45">
      <c r="A12" s="50">
        <f t="shared" si="0"/>
        <v>8</v>
      </c>
      <c r="B12" s="52" t="e">
        <f>VLOOKUP($A12,#REF!,5,FALSE)&amp;""</f>
        <v>#REF!</v>
      </c>
      <c r="C12" s="135" t="e">
        <f>VLOOKUP($A12,#REF!,7,FALSE)&amp;VLOOKUP($A12,#REF!,8,FALSE)</f>
        <v>#REF!</v>
      </c>
      <c r="D12" s="64" t="e">
        <f>VLOOKUP($A12,#REF!,10,FALSE)&amp;""</f>
        <v>#REF!</v>
      </c>
      <c r="E12" s="64" t="e">
        <f>VLOOKUP($A12,#REF!,11,FALSE)&amp;""</f>
        <v>#REF!</v>
      </c>
      <c r="F12" s="50">
        <f t="shared" si="1"/>
        <v>77</v>
      </c>
      <c r="G12" s="52" t="e">
        <f>VLOOKUP($F12,#REF!,5,FALSE)&amp;""</f>
        <v>#REF!</v>
      </c>
      <c r="H12" s="135" t="e">
        <f>VLOOKUP($F12,#REF!,7,FALSE)&amp;VLOOKUP($F12,#REF!,8,FALSE)</f>
        <v>#REF!</v>
      </c>
      <c r="I12" s="64" t="e">
        <f>VLOOKUP($F12,#REF!,10,FALSE)&amp;""</f>
        <v>#REF!</v>
      </c>
      <c r="J12" s="64" t="e">
        <f>VLOOKUP($F12,#REF!,11,FALSE)&amp;""</f>
        <v>#REF!</v>
      </c>
      <c r="L12" s="127"/>
      <c r="M12" s="127"/>
      <c r="N12" s="127"/>
      <c r="O12" s="127"/>
      <c r="P12" s="127"/>
    </row>
    <row r="13" spans="1:16" s="45" customFormat="1" ht="25.2" customHeight="1" x14ac:dyDescent="0.45">
      <c r="A13" s="50">
        <f t="shared" si="0"/>
        <v>9</v>
      </c>
      <c r="B13" s="52" t="e">
        <f>VLOOKUP($A13,#REF!,5,FALSE)&amp;""</f>
        <v>#REF!</v>
      </c>
      <c r="C13" s="135" t="e">
        <f>VLOOKUP($A13,#REF!,7,FALSE)&amp;VLOOKUP($A13,#REF!,8,FALSE)</f>
        <v>#REF!</v>
      </c>
      <c r="D13" s="64" t="e">
        <f>VLOOKUP($A13,#REF!,10,FALSE)&amp;""</f>
        <v>#REF!</v>
      </c>
      <c r="E13" s="64" t="e">
        <f>VLOOKUP($A13,#REF!,11,FALSE)&amp;""</f>
        <v>#REF!</v>
      </c>
      <c r="F13" s="50">
        <f t="shared" si="1"/>
        <v>78</v>
      </c>
      <c r="G13" s="52" t="e">
        <f>VLOOKUP($F13,#REF!,5,FALSE)&amp;""</f>
        <v>#REF!</v>
      </c>
      <c r="H13" s="135" t="e">
        <f>VLOOKUP($F13,#REF!,7,FALSE)&amp;VLOOKUP($F13,#REF!,8,FALSE)</f>
        <v>#REF!</v>
      </c>
      <c r="I13" s="64" t="e">
        <f>VLOOKUP($F13,#REF!,10,FALSE)&amp;""</f>
        <v>#REF!</v>
      </c>
      <c r="J13" s="64" t="e">
        <f>VLOOKUP($F13,#REF!,11,FALSE)&amp;""</f>
        <v>#REF!</v>
      </c>
      <c r="L13" s="127"/>
      <c r="M13" s="127"/>
      <c r="N13" s="127"/>
      <c r="O13" s="127"/>
      <c r="P13" s="127"/>
    </row>
    <row r="14" spans="1:16" s="45" customFormat="1" ht="25.2" customHeight="1" x14ac:dyDescent="0.45">
      <c r="A14" s="50">
        <f t="shared" si="0"/>
        <v>10</v>
      </c>
      <c r="B14" s="52" t="e">
        <f>VLOOKUP($A14,#REF!,5,FALSE)&amp;""</f>
        <v>#REF!</v>
      </c>
      <c r="C14" s="135" t="e">
        <f>VLOOKUP($A14,#REF!,7,FALSE)&amp;VLOOKUP($A14,#REF!,8,FALSE)</f>
        <v>#REF!</v>
      </c>
      <c r="D14" s="64" t="e">
        <f>VLOOKUP($A14,#REF!,10,FALSE)&amp;""</f>
        <v>#REF!</v>
      </c>
      <c r="E14" s="64" t="e">
        <f>VLOOKUP($A14,#REF!,11,FALSE)&amp;""</f>
        <v>#REF!</v>
      </c>
      <c r="F14" s="50">
        <f t="shared" si="1"/>
        <v>79</v>
      </c>
      <c r="G14" s="52" t="e">
        <f>VLOOKUP($F14,#REF!,5,FALSE)&amp;""</f>
        <v>#REF!</v>
      </c>
      <c r="H14" s="135" t="e">
        <f>VLOOKUP($F14,#REF!,7,FALSE)&amp;VLOOKUP($F14,#REF!,8,FALSE)</f>
        <v>#REF!</v>
      </c>
      <c r="I14" s="64" t="e">
        <f>VLOOKUP($F14,#REF!,10,FALSE)&amp;""</f>
        <v>#REF!</v>
      </c>
      <c r="J14" s="64" t="e">
        <f>VLOOKUP($F14,#REF!,11,FALSE)&amp;""</f>
        <v>#REF!</v>
      </c>
      <c r="L14" s="127"/>
      <c r="M14" s="127"/>
      <c r="N14" s="127"/>
      <c r="O14" s="127"/>
      <c r="P14" s="127"/>
    </row>
    <row r="15" spans="1:16" s="45" customFormat="1" ht="25.2" customHeight="1" x14ac:dyDescent="0.45">
      <c r="A15" s="50">
        <f t="shared" si="0"/>
        <v>11</v>
      </c>
      <c r="B15" s="52" t="e">
        <f>VLOOKUP($A15,#REF!,5,FALSE)&amp;""</f>
        <v>#REF!</v>
      </c>
      <c r="C15" s="135" t="e">
        <f>VLOOKUP($A15,#REF!,7,FALSE)&amp;VLOOKUP($A15,#REF!,8,FALSE)</f>
        <v>#REF!</v>
      </c>
      <c r="D15" s="64" t="e">
        <f>VLOOKUP($A15,#REF!,10,FALSE)&amp;""</f>
        <v>#REF!</v>
      </c>
      <c r="E15" s="64" t="e">
        <f>VLOOKUP($A15,#REF!,11,FALSE)&amp;""</f>
        <v>#REF!</v>
      </c>
      <c r="F15" s="50">
        <f t="shared" si="1"/>
        <v>80</v>
      </c>
      <c r="G15" s="52" t="e">
        <f>VLOOKUP($F15,#REF!,5,FALSE)&amp;""</f>
        <v>#REF!</v>
      </c>
      <c r="H15" s="135" t="e">
        <f>VLOOKUP($F15,#REF!,7,FALSE)&amp;VLOOKUP($F15,#REF!,8,FALSE)</f>
        <v>#REF!</v>
      </c>
      <c r="I15" s="64" t="e">
        <f>VLOOKUP($F15,#REF!,10,FALSE)&amp;""</f>
        <v>#REF!</v>
      </c>
      <c r="J15" s="64" t="e">
        <f>VLOOKUP($F15,#REF!,11,FALSE)&amp;""</f>
        <v>#REF!</v>
      </c>
      <c r="L15" s="127"/>
      <c r="M15" s="127"/>
      <c r="N15" s="127"/>
      <c r="O15" s="127"/>
      <c r="P15" s="127"/>
    </row>
    <row r="16" spans="1:16" s="45" customFormat="1" ht="25.2" customHeight="1" x14ac:dyDescent="0.45">
      <c r="A16" s="50">
        <f t="shared" si="0"/>
        <v>12</v>
      </c>
      <c r="B16" s="52" t="e">
        <f>VLOOKUP($A16,#REF!,5,FALSE)&amp;""</f>
        <v>#REF!</v>
      </c>
      <c r="C16" s="135" t="e">
        <f>VLOOKUP($A16,#REF!,7,FALSE)&amp;VLOOKUP($A16,#REF!,8,FALSE)</f>
        <v>#REF!</v>
      </c>
      <c r="D16" s="64" t="e">
        <f>VLOOKUP($A16,#REF!,10,FALSE)&amp;""</f>
        <v>#REF!</v>
      </c>
      <c r="E16" s="64" t="e">
        <f>VLOOKUP($A16,#REF!,11,FALSE)&amp;""</f>
        <v>#REF!</v>
      </c>
      <c r="F16" s="50">
        <f t="shared" si="1"/>
        <v>81</v>
      </c>
      <c r="G16" s="52" t="e">
        <f>VLOOKUP($F16,#REF!,5,FALSE)&amp;""</f>
        <v>#REF!</v>
      </c>
      <c r="H16" s="135" t="e">
        <f>VLOOKUP($F16,#REF!,7,FALSE)&amp;VLOOKUP($F16,#REF!,8,FALSE)</f>
        <v>#REF!</v>
      </c>
      <c r="I16" s="64" t="e">
        <f>VLOOKUP($F16,#REF!,10,FALSE)&amp;""</f>
        <v>#REF!</v>
      </c>
      <c r="J16" s="64" t="e">
        <f>VLOOKUP($F16,#REF!,11,FALSE)&amp;""</f>
        <v>#REF!</v>
      </c>
      <c r="L16" s="127"/>
      <c r="M16" s="127"/>
      <c r="N16" s="127"/>
      <c r="O16" s="127"/>
      <c r="P16" s="127"/>
    </row>
    <row r="17" spans="1:16" s="45" customFormat="1" ht="25.2" customHeight="1" x14ac:dyDescent="0.45">
      <c r="A17" s="50">
        <f t="shared" si="0"/>
        <v>13</v>
      </c>
      <c r="B17" s="52" t="e">
        <f>VLOOKUP($A17,#REF!,5,FALSE)&amp;""</f>
        <v>#REF!</v>
      </c>
      <c r="C17" s="135" t="e">
        <f>VLOOKUP($A17,#REF!,7,FALSE)&amp;VLOOKUP($A17,#REF!,8,FALSE)</f>
        <v>#REF!</v>
      </c>
      <c r="D17" s="64" t="e">
        <f>VLOOKUP($A17,#REF!,10,FALSE)&amp;""</f>
        <v>#REF!</v>
      </c>
      <c r="E17" s="64" t="e">
        <f>VLOOKUP($A17,#REF!,11,FALSE)&amp;""</f>
        <v>#REF!</v>
      </c>
      <c r="F17" s="50">
        <f t="shared" si="1"/>
        <v>82</v>
      </c>
      <c r="G17" s="52" t="e">
        <f>VLOOKUP($F17,#REF!,5,FALSE)&amp;""</f>
        <v>#REF!</v>
      </c>
      <c r="H17" s="135" t="e">
        <f>VLOOKUP($F17,#REF!,7,FALSE)&amp;VLOOKUP($F17,#REF!,8,FALSE)</f>
        <v>#REF!</v>
      </c>
      <c r="I17" s="64" t="e">
        <f>VLOOKUP($F17,#REF!,10,FALSE)&amp;""</f>
        <v>#REF!</v>
      </c>
      <c r="J17" s="64" t="e">
        <f>VLOOKUP($F17,#REF!,11,FALSE)&amp;""</f>
        <v>#REF!</v>
      </c>
      <c r="L17" s="127"/>
      <c r="M17" s="127"/>
      <c r="N17" s="127"/>
      <c r="O17" s="127"/>
      <c r="P17" s="127"/>
    </row>
    <row r="18" spans="1:16" s="45" customFormat="1" ht="25.2" customHeight="1" x14ac:dyDescent="0.45">
      <c r="A18" s="50">
        <f t="shared" si="0"/>
        <v>14</v>
      </c>
      <c r="B18" s="52" t="e">
        <f>VLOOKUP($A18,#REF!,5,FALSE)&amp;""</f>
        <v>#REF!</v>
      </c>
      <c r="C18" s="135" t="e">
        <f>VLOOKUP($A18,#REF!,7,FALSE)&amp;VLOOKUP($A18,#REF!,8,FALSE)</f>
        <v>#REF!</v>
      </c>
      <c r="D18" s="64" t="e">
        <f>VLOOKUP($A18,#REF!,10,FALSE)&amp;""</f>
        <v>#REF!</v>
      </c>
      <c r="E18" s="64" t="e">
        <f>VLOOKUP($A18,#REF!,11,FALSE)&amp;""</f>
        <v>#REF!</v>
      </c>
      <c r="F18" s="50">
        <f t="shared" si="1"/>
        <v>83</v>
      </c>
      <c r="G18" s="52" t="e">
        <f>VLOOKUP($F18,#REF!,5,FALSE)&amp;""</f>
        <v>#REF!</v>
      </c>
      <c r="H18" s="135" t="e">
        <f>VLOOKUP($F18,#REF!,7,FALSE)&amp;VLOOKUP($F18,#REF!,8,FALSE)</f>
        <v>#REF!</v>
      </c>
      <c r="I18" s="64" t="e">
        <f>VLOOKUP($F18,#REF!,10,FALSE)&amp;""</f>
        <v>#REF!</v>
      </c>
      <c r="J18" s="64" t="e">
        <f>VLOOKUP($F18,#REF!,11,FALSE)&amp;""</f>
        <v>#REF!</v>
      </c>
      <c r="L18" s="127"/>
      <c r="M18" s="127"/>
      <c r="N18" s="127"/>
      <c r="O18" s="127"/>
      <c r="P18" s="127"/>
    </row>
    <row r="19" spans="1:16" s="45" customFormat="1" ht="25.2" customHeight="1" x14ac:dyDescent="0.45">
      <c r="A19" s="50">
        <f t="shared" si="0"/>
        <v>15</v>
      </c>
      <c r="B19" s="52" t="e">
        <f>VLOOKUP($A19,#REF!,5,FALSE)&amp;""</f>
        <v>#REF!</v>
      </c>
      <c r="C19" s="135" t="e">
        <f>VLOOKUP($A19,#REF!,7,FALSE)&amp;VLOOKUP($A19,#REF!,8,FALSE)</f>
        <v>#REF!</v>
      </c>
      <c r="D19" s="64" t="e">
        <f>VLOOKUP($A19,#REF!,10,FALSE)&amp;""</f>
        <v>#REF!</v>
      </c>
      <c r="E19" s="64" t="e">
        <f>VLOOKUP($A19,#REF!,11,FALSE)&amp;""</f>
        <v>#REF!</v>
      </c>
      <c r="F19" s="50">
        <f t="shared" si="1"/>
        <v>84</v>
      </c>
      <c r="G19" s="52" t="e">
        <f>VLOOKUP($F19,#REF!,5,FALSE)&amp;""</f>
        <v>#REF!</v>
      </c>
      <c r="H19" s="135" t="e">
        <f>VLOOKUP($F19,#REF!,7,FALSE)&amp;VLOOKUP($F19,#REF!,8,FALSE)</f>
        <v>#REF!</v>
      </c>
      <c r="I19" s="64" t="e">
        <f>VLOOKUP($F19,#REF!,10,FALSE)&amp;""</f>
        <v>#REF!</v>
      </c>
      <c r="J19" s="64" t="e">
        <f>VLOOKUP($F19,#REF!,11,FALSE)&amp;""</f>
        <v>#REF!</v>
      </c>
      <c r="L19" s="127"/>
      <c r="M19" s="127"/>
      <c r="N19" s="127"/>
      <c r="O19" s="127"/>
      <c r="P19" s="127"/>
    </row>
    <row r="20" spans="1:16" s="45" customFormat="1" ht="25.2" customHeight="1" x14ac:dyDescent="0.45">
      <c r="A20" s="50">
        <f t="shared" si="0"/>
        <v>16</v>
      </c>
      <c r="B20" s="52" t="e">
        <f>VLOOKUP($A20,#REF!,5,FALSE)&amp;""</f>
        <v>#REF!</v>
      </c>
      <c r="C20" s="135" t="e">
        <f>VLOOKUP($A20,#REF!,7,FALSE)&amp;VLOOKUP($A20,#REF!,8,FALSE)</f>
        <v>#REF!</v>
      </c>
      <c r="D20" s="64" t="e">
        <f>VLOOKUP($A20,#REF!,10,FALSE)&amp;""</f>
        <v>#REF!</v>
      </c>
      <c r="E20" s="64" t="e">
        <f>VLOOKUP($A20,#REF!,11,FALSE)&amp;""</f>
        <v>#REF!</v>
      </c>
      <c r="F20" s="50">
        <f t="shared" si="1"/>
        <v>85</v>
      </c>
      <c r="G20" s="52" t="e">
        <f>VLOOKUP($F20,#REF!,5,FALSE)&amp;""</f>
        <v>#REF!</v>
      </c>
      <c r="H20" s="135" t="e">
        <f>VLOOKUP($F20,#REF!,7,FALSE)&amp;VLOOKUP($F20,#REF!,8,FALSE)</f>
        <v>#REF!</v>
      </c>
      <c r="I20" s="64" t="e">
        <f>VLOOKUP($F20,#REF!,10,FALSE)&amp;""</f>
        <v>#REF!</v>
      </c>
      <c r="J20" s="64" t="e">
        <f>VLOOKUP($F20,#REF!,11,FALSE)&amp;""</f>
        <v>#REF!</v>
      </c>
      <c r="L20" s="127"/>
      <c r="M20" s="127"/>
      <c r="N20" s="127"/>
      <c r="O20" s="127"/>
      <c r="P20" s="127"/>
    </row>
    <row r="21" spans="1:16" s="45" customFormat="1" ht="25.2" customHeight="1" x14ac:dyDescent="0.45">
      <c r="A21" s="50">
        <f t="shared" si="0"/>
        <v>17</v>
      </c>
      <c r="B21" s="52" t="e">
        <f>VLOOKUP($A21,#REF!,5,FALSE)&amp;""</f>
        <v>#REF!</v>
      </c>
      <c r="C21" s="135" t="e">
        <f>VLOOKUP($A21,#REF!,7,FALSE)&amp;VLOOKUP($A21,#REF!,8,FALSE)</f>
        <v>#REF!</v>
      </c>
      <c r="D21" s="64" t="e">
        <f>VLOOKUP($A21,#REF!,10,FALSE)&amp;""</f>
        <v>#REF!</v>
      </c>
      <c r="E21" s="64" t="e">
        <f>VLOOKUP($A21,#REF!,11,FALSE)&amp;""</f>
        <v>#REF!</v>
      </c>
      <c r="F21" s="50">
        <f t="shared" si="1"/>
        <v>86</v>
      </c>
      <c r="G21" s="52" t="e">
        <f>VLOOKUP($F21,#REF!,5,FALSE)&amp;""</f>
        <v>#REF!</v>
      </c>
      <c r="H21" s="135" t="e">
        <f>VLOOKUP($F21,#REF!,7,FALSE)&amp;VLOOKUP($F21,#REF!,8,FALSE)</f>
        <v>#REF!</v>
      </c>
      <c r="I21" s="64" t="e">
        <f>VLOOKUP($F21,#REF!,10,FALSE)&amp;""</f>
        <v>#REF!</v>
      </c>
      <c r="J21" s="64" t="e">
        <f>VLOOKUP($F21,#REF!,11,FALSE)&amp;""</f>
        <v>#REF!</v>
      </c>
      <c r="L21" s="127"/>
      <c r="M21" s="127"/>
      <c r="N21" s="127"/>
      <c r="O21" s="127"/>
      <c r="P21" s="127"/>
    </row>
    <row r="22" spans="1:16" s="45" customFormat="1" ht="25.2" customHeight="1" x14ac:dyDescent="0.45">
      <c r="A22" s="50">
        <f t="shared" si="0"/>
        <v>18</v>
      </c>
      <c r="B22" s="52" t="e">
        <f>VLOOKUP($A22,#REF!,5,FALSE)&amp;""</f>
        <v>#REF!</v>
      </c>
      <c r="C22" s="135" t="e">
        <f>VLOOKUP($A22,#REF!,7,FALSE)&amp;VLOOKUP($A22,#REF!,8,FALSE)</f>
        <v>#REF!</v>
      </c>
      <c r="D22" s="64" t="e">
        <f>VLOOKUP($A22,#REF!,10,FALSE)&amp;""</f>
        <v>#REF!</v>
      </c>
      <c r="E22" s="64" t="e">
        <f>VLOOKUP($A22,#REF!,11,FALSE)&amp;""</f>
        <v>#REF!</v>
      </c>
      <c r="F22" s="50">
        <f t="shared" si="1"/>
        <v>87</v>
      </c>
      <c r="G22" s="52" t="e">
        <f>VLOOKUP($F22,#REF!,5,FALSE)&amp;""</f>
        <v>#REF!</v>
      </c>
      <c r="H22" s="135" t="e">
        <f>VLOOKUP($F22,#REF!,7,FALSE)&amp;VLOOKUP($F22,#REF!,8,FALSE)</f>
        <v>#REF!</v>
      </c>
      <c r="I22" s="64" t="e">
        <f>VLOOKUP($F22,#REF!,10,FALSE)&amp;""</f>
        <v>#REF!</v>
      </c>
      <c r="J22" s="64" t="e">
        <f>VLOOKUP($F22,#REF!,11,FALSE)&amp;""</f>
        <v>#REF!</v>
      </c>
      <c r="L22" s="127"/>
      <c r="M22" s="127"/>
      <c r="N22" s="127"/>
      <c r="O22" s="127"/>
      <c r="P22" s="127"/>
    </row>
    <row r="23" spans="1:16" s="45" customFormat="1" ht="25.2" customHeight="1" x14ac:dyDescent="0.45">
      <c r="A23" s="50">
        <f t="shared" si="0"/>
        <v>19</v>
      </c>
      <c r="B23" s="52" t="e">
        <f>VLOOKUP($A23,#REF!,5,FALSE)&amp;""</f>
        <v>#REF!</v>
      </c>
      <c r="C23" s="135" t="e">
        <f>VLOOKUP($A23,#REF!,7,FALSE)&amp;VLOOKUP($A23,#REF!,8,FALSE)</f>
        <v>#REF!</v>
      </c>
      <c r="D23" s="64" t="e">
        <f>VLOOKUP($A23,#REF!,10,FALSE)&amp;""</f>
        <v>#REF!</v>
      </c>
      <c r="E23" s="64" t="e">
        <f>VLOOKUP($A23,#REF!,11,FALSE)&amp;""</f>
        <v>#REF!</v>
      </c>
      <c r="F23" s="50">
        <f t="shared" si="1"/>
        <v>88</v>
      </c>
      <c r="G23" s="52" t="e">
        <f>VLOOKUP($F23,#REF!,5,FALSE)&amp;""</f>
        <v>#REF!</v>
      </c>
      <c r="H23" s="135" t="e">
        <f>VLOOKUP($F23,#REF!,7,FALSE)&amp;VLOOKUP($F23,#REF!,8,FALSE)</f>
        <v>#REF!</v>
      </c>
      <c r="I23" s="64" t="e">
        <f>VLOOKUP($F23,#REF!,10,FALSE)&amp;""</f>
        <v>#REF!</v>
      </c>
      <c r="J23" s="64" t="e">
        <f>VLOOKUP($F23,#REF!,11,FALSE)&amp;""</f>
        <v>#REF!</v>
      </c>
      <c r="L23" s="127"/>
      <c r="M23" s="127"/>
      <c r="N23" s="127"/>
      <c r="O23" s="127"/>
      <c r="P23" s="127"/>
    </row>
    <row r="24" spans="1:16" s="45" customFormat="1" ht="25.2" customHeight="1" x14ac:dyDescent="0.45">
      <c r="A24" s="50">
        <f t="shared" si="0"/>
        <v>20</v>
      </c>
      <c r="B24" s="52" t="e">
        <f>VLOOKUP($A24,#REF!,5,FALSE)&amp;""</f>
        <v>#REF!</v>
      </c>
      <c r="C24" s="135" t="e">
        <f>VLOOKUP($A24,#REF!,7,FALSE)&amp;VLOOKUP($A24,#REF!,8,FALSE)</f>
        <v>#REF!</v>
      </c>
      <c r="D24" s="64" t="e">
        <f>VLOOKUP($A24,#REF!,10,FALSE)&amp;""</f>
        <v>#REF!</v>
      </c>
      <c r="E24" s="64" t="e">
        <f>VLOOKUP($A24,#REF!,11,FALSE)&amp;""</f>
        <v>#REF!</v>
      </c>
      <c r="F24" s="50">
        <f t="shared" si="1"/>
        <v>89</v>
      </c>
      <c r="G24" s="52" t="e">
        <f>VLOOKUP($F24,#REF!,5,FALSE)&amp;""</f>
        <v>#REF!</v>
      </c>
      <c r="H24" s="135" t="e">
        <f>VLOOKUP($F24,#REF!,7,FALSE)&amp;VLOOKUP($F24,#REF!,8,FALSE)</f>
        <v>#REF!</v>
      </c>
      <c r="I24" s="64" t="e">
        <f>VLOOKUP($F24,#REF!,10,FALSE)&amp;""</f>
        <v>#REF!</v>
      </c>
      <c r="J24" s="64" t="e">
        <f>VLOOKUP($F24,#REF!,11,FALSE)&amp;""</f>
        <v>#REF!</v>
      </c>
      <c r="L24" s="127"/>
      <c r="M24" s="127"/>
      <c r="N24" s="127"/>
      <c r="O24" s="127"/>
      <c r="P24" s="127"/>
    </row>
    <row r="25" spans="1:16" s="45" customFormat="1" ht="25.2" customHeight="1" x14ac:dyDescent="0.45">
      <c r="A25" s="50">
        <f t="shared" si="0"/>
        <v>21</v>
      </c>
      <c r="B25" s="52" t="e">
        <f>VLOOKUP($A25,#REF!,5,FALSE)&amp;""</f>
        <v>#REF!</v>
      </c>
      <c r="C25" s="135" t="e">
        <f>VLOOKUP($A25,#REF!,7,FALSE)&amp;VLOOKUP($A25,#REF!,8,FALSE)</f>
        <v>#REF!</v>
      </c>
      <c r="D25" s="64" t="e">
        <f>VLOOKUP($A25,#REF!,10,FALSE)&amp;""</f>
        <v>#REF!</v>
      </c>
      <c r="E25" s="64" t="e">
        <f>VLOOKUP($A25,#REF!,11,FALSE)&amp;""</f>
        <v>#REF!</v>
      </c>
      <c r="F25" s="50">
        <f t="shared" si="1"/>
        <v>90</v>
      </c>
      <c r="G25" s="52" t="e">
        <f>VLOOKUP($F25,#REF!,5,FALSE)&amp;""</f>
        <v>#REF!</v>
      </c>
      <c r="H25" s="135" t="e">
        <f>VLOOKUP($F25,#REF!,7,FALSE)&amp;VLOOKUP($F25,#REF!,8,FALSE)</f>
        <v>#REF!</v>
      </c>
      <c r="I25" s="64" t="e">
        <f>VLOOKUP($F25,#REF!,10,FALSE)&amp;""</f>
        <v>#REF!</v>
      </c>
      <c r="J25" s="64" t="e">
        <f>VLOOKUP($F25,#REF!,11,FALSE)&amp;""</f>
        <v>#REF!</v>
      </c>
      <c r="L25" s="127"/>
      <c r="M25" s="127"/>
      <c r="N25" s="127"/>
      <c r="O25" s="127"/>
      <c r="P25" s="127"/>
    </row>
    <row r="26" spans="1:16" s="45" customFormat="1" ht="25.2" customHeight="1" x14ac:dyDescent="0.45">
      <c r="A26" s="50">
        <f t="shared" si="0"/>
        <v>22</v>
      </c>
      <c r="B26" s="52" t="e">
        <f>VLOOKUP($A26,#REF!,5,FALSE)&amp;""</f>
        <v>#REF!</v>
      </c>
      <c r="C26" s="135" t="e">
        <f>VLOOKUP($A26,#REF!,7,FALSE)&amp;VLOOKUP($A26,#REF!,8,FALSE)</f>
        <v>#REF!</v>
      </c>
      <c r="D26" s="64" t="e">
        <f>VLOOKUP($A26,#REF!,10,FALSE)&amp;""</f>
        <v>#REF!</v>
      </c>
      <c r="E26" s="64" t="e">
        <f>VLOOKUP($A26,#REF!,11,FALSE)&amp;""</f>
        <v>#REF!</v>
      </c>
      <c r="F26" s="50">
        <f t="shared" si="1"/>
        <v>91</v>
      </c>
      <c r="G26" s="52" t="e">
        <f>VLOOKUP($F26,#REF!,5,FALSE)&amp;""</f>
        <v>#REF!</v>
      </c>
      <c r="H26" s="135" t="e">
        <f>VLOOKUP($F26,#REF!,7,FALSE)&amp;VLOOKUP($F26,#REF!,8,FALSE)</f>
        <v>#REF!</v>
      </c>
      <c r="I26" s="64" t="e">
        <f>VLOOKUP($F26,#REF!,10,FALSE)&amp;""</f>
        <v>#REF!</v>
      </c>
      <c r="J26" s="64" t="e">
        <f>VLOOKUP($F26,#REF!,11,FALSE)&amp;""</f>
        <v>#REF!</v>
      </c>
      <c r="L26" s="127"/>
      <c r="M26" s="127"/>
      <c r="N26" s="127"/>
      <c r="O26" s="127"/>
      <c r="P26" s="127"/>
    </row>
    <row r="27" spans="1:16" s="45" customFormat="1" ht="25.2" customHeight="1" x14ac:dyDescent="0.45">
      <c r="A27" s="50">
        <f t="shared" si="0"/>
        <v>23</v>
      </c>
      <c r="B27" s="52" t="e">
        <f>VLOOKUP($A27,#REF!,5,FALSE)&amp;""</f>
        <v>#REF!</v>
      </c>
      <c r="C27" s="135" t="e">
        <f>VLOOKUP($A27,#REF!,7,FALSE)&amp;VLOOKUP($A27,#REF!,8,FALSE)</f>
        <v>#REF!</v>
      </c>
      <c r="D27" s="64" t="e">
        <f>VLOOKUP($A27,#REF!,10,FALSE)&amp;""</f>
        <v>#REF!</v>
      </c>
      <c r="E27" s="64" t="e">
        <f>VLOOKUP($A27,#REF!,11,FALSE)&amp;""</f>
        <v>#REF!</v>
      </c>
      <c r="F27" s="50">
        <f t="shared" si="1"/>
        <v>92</v>
      </c>
      <c r="G27" s="52" t="e">
        <f>VLOOKUP($F27,#REF!,5,FALSE)&amp;""</f>
        <v>#REF!</v>
      </c>
      <c r="H27" s="135" t="e">
        <f>VLOOKUP($F27,#REF!,7,FALSE)&amp;VLOOKUP($F27,#REF!,8,FALSE)</f>
        <v>#REF!</v>
      </c>
      <c r="I27" s="64" t="e">
        <f>VLOOKUP($F27,#REF!,10,FALSE)&amp;""</f>
        <v>#REF!</v>
      </c>
      <c r="J27" s="64" t="e">
        <f>VLOOKUP($F27,#REF!,11,FALSE)&amp;""</f>
        <v>#REF!</v>
      </c>
      <c r="L27" s="127"/>
      <c r="M27" s="127"/>
      <c r="N27" s="127"/>
      <c r="O27" s="127"/>
      <c r="P27" s="127"/>
    </row>
    <row r="28" spans="1:16" s="45" customFormat="1" ht="25.2" customHeight="1" x14ac:dyDescent="0.45">
      <c r="A28" s="50">
        <f t="shared" si="0"/>
        <v>24</v>
      </c>
      <c r="B28" s="52" t="e">
        <f>VLOOKUP($A28,#REF!,5,FALSE)&amp;""</f>
        <v>#REF!</v>
      </c>
      <c r="C28" s="135" t="e">
        <f>VLOOKUP($A28,#REF!,7,FALSE)&amp;VLOOKUP($A28,#REF!,8,FALSE)</f>
        <v>#REF!</v>
      </c>
      <c r="D28" s="64" t="e">
        <f>VLOOKUP($A28,#REF!,10,FALSE)&amp;""</f>
        <v>#REF!</v>
      </c>
      <c r="E28" s="64" t="e">
        <f>VLOOKUP($A28,#REF!,11,FALSE)&amp;""</f>
        <v>#REF!</v>
      </c>
      <c r="F28" s="50">
        <f t="shared" si="1"/>
        <v>93</v>
      </c>
      <c r="G28" s="52" t="e">
        <f>VLOOKUP($F28,#REF!,5,FALSE)&amp;""</f>
        <v>#REF!</v>
      </c>
      <c r="H28" s="135" t="e">
        <f>VLOOKUP($F28,#REF!,7,FALSE)&amp;VLOOKUP($F28,#REF!,8,FALSE)</f>
        <v>#REF!</v>
      </c>
      <c r="I28" s="64" t="e">
        <f>VLOOKUP($F28,#REF!,10,FALSE)&amp;""</f>
        <v>#REF!</v>
      </c>
      <c r="J28" s="64" t="e">
        <f>VLOOKUP($F28,#REF!,11,FALSE)&amp;""</f>
        <v>#REF!</v>
      </c>
      <c r="L28" s="127"/>
      <c r="M28" s="127"/>
      <c r="N28" s="127"/>
      <c r="O28" s="127"/>
      <c r="P28" s="127"/>
    </row>
    <row r="29" spans="1:16" s="45" customFormat="1" ht="25.2" customHeight="1" x14ac:dyDescent="0.45">
      <c r="A29" s="50">
        <f t="shared" si="0"/>
        <v>25</v>
      </c>
      <c r="B29" s="52" t="e">
        <f>VLOOKUP($A29,#REF!,5,FALSE)&amp;""</f>
        <v>#REF!</v>
      </c>
      <c r="C29" s="135" t="e">
        <f>VLOOKUP($A29,#REF!,7,FALSE)&amp;VLOOKUP($A29,#REF!,8,FALSE)</f>
        <v>#REF!</v>
      </c>
      <c r="D29" s="64" t="e">
        <f>VLOOKUP($A29,#REF!,10,FALSE)&amp;""</f>
        <v>#REF!</v>
      </c>
      <c r="E29" s="64" t="e">
        <f>VLOOKUP($A29,#REF!,11,FALSE)&amp;""</f>
        <v>#REF!</v>
      </c>
      <c r="F29" s="50">
        <f t="shared" si="1"/>
        <v>94</v>
      </c>
      <c r="G29" s="52" t="e">
        <f>VLOOKUP($F29,#REF!,5,FALSE)&amp;""</f>
        <v>#REF!</v>
      </c>
      <c r="H29" s="135" t="e">
        <f>VLOOKUP($F29,#REF!,7,FALSE)&amp;VLOOKUP($F29,#REF!,8,FALSE)</f>
        <v>#REF!</v>
      </c>
      <c r="I29" s="64" t="e">
        <f>VLOOKUP($F29,#REF!,10,FALSE)&amp;""</f>
        <v>#REF!</v>
      </c>
      <c r="J29" s="64" t="e">
        <f>VLOOKUP($F29,#REF!,11,FALSE)&amp;""</f>
        <v>#REF!</v>
      </c>
      <c r="L29" s="127"/>
      <c r="M29" s="127"/>
      <c r="N29" s="127"/>
      <c r="O29" s="127"/>
      <c r="P29" s="127"/>
    </row>
    <row r="30" spans="1:16" s="45" customFormat="1" ht="25.2" customHeight="1" x14ac:dyDescent="0.45">
      <c r="A30" s="50">
        <f t="shared" si="0"/>
        <v>26</v>
      </c>
      <c r="B30" s="52" t="e">
        <f>VLOOKUP($A30,#REF!,5,FALSE)&amp;""</f>
        <v>#REF!</v>
      </c>
      <c r="C30" s="135" t="e">
        <f>VLOOKUP($A30,#REF!,7,FALSE)&amp;VLOOKUP($A30,#REF!,8,FALSE)</f>
        <v>#REF!</v>
      </c>
      <c r="D30" s="64" t="e">
        <f>VLOOKUP($A30,#REF!,10,FALSE)&amp;""</f>
        <v>#REF!</v>
      </c>
      <c r="E30" s="64" t="e">
        <f>VLOOKUP($A30,#REF!,11,FALSE)&amp;""</f>
        <v>#REF!</v>
      </c>
      <c r="F30" s="50">
        <f t="shared" si="1"/>
        <v>95</v>
      </c>
      <c r="G30" s="52" t="e">
        <f>VLOOKUP($F30,#REF!,5,FALSE)&amp;""</f>
        <v>#REF!</v>
      </c>
      <c r="H30" s="135" t="e">
        <f>VLOOKUP($F30,#REF!,7,FALSE)&amp;VLOOKUP($F30,#REF!,8,FALSE)</f>
        <v>#REF!</v>
      </c>
      <c r="I30" s="64" t="e">
        <f>VLOOKUP($F30,#REF!,10,FALSE)&amp;""</f>
        <v>#REF!</v>
      </c>
      <c r="J30" s="64" t="e">
        <f>VLOOKUP($F30,#REF!,11,FALSE)&amp;""</f>
        <v>#REF!</v>
      </c>
      <c r="L30" s="127"/>
      <c r="M30" s="127"/>
      <c r="N30" s="127"/>
      <c r="O30" s="127"/>
      <c r="P30" s="127"/>
    </row>
    <row r="31" spans="1:16" s="45" customFormat="1" ht="25.2" customHeight="1" x14ac:dyDescent="0.45">
      <c r="A31" s="50">
        <f t="shared" si="0"/>
        <v>27</v>
      </c>
      <c r="B31" s="52" t="e">
        <f>VLOOKUP($A31,#REF!,5,FALSE)&amp;""</f>
        <v>#REF!</v>
      </c>
      <c r="C31" s="135" t="e">
        <f>VLOOKUP($A31,#REF!,7,FALSE)&amp;VLOOKUP($A31,#REF!,8,FALSE)</f>
        <v>#REF!</v>
      </c>
      <c r="D31" s="64" t="e">
        <f>VLOOKUP($A31,#REF!,10,FALSE)&amp;""</f>
        <v>#REF!</v>
      </c>
      <c r="E31" s="64" t="e">
        <f>VLOOKUP($A31,#REF!,11,FALSE)&amp;""</f>
        <v>#REF!</v>
      </c>
      <c r="F31" s="50">
        <f t="shared" si="1"/>
        <v>96</v>
      </c>
      <c r="G31" s="52" t="e">
        <f>VLOOKUP($F31,#REF!,5,FALSE)&amp;""</f>
        <v>#REF!</v>
      </c>
      <c r="H31" s="135" t="e">
        <f>VLOOKUP($F31,#REF!,7,FALSE)&amp;VLOOKUP($F31,#REF!,8,FALSE)</f>
        <v>#REF!</v>
      </c>
      <c r="I31" s="64" t="e">
        <f>VLOOKUP($F31,#REF!,10,FALSE)&amp;""</f>
        <v>#REF!</v>
      </c>
      <c r="J31" s="64" t="e">
        <f>VLOOKUP($F31,#REF!,11,FALSE)&amp;""</f>
        <v>#REF!</v>
      </c>
      <c r="L31" s="127"/>
      <c r="M31" s="127"/>
      <c r="N31" s="127"/>
      <c r="O31" s="127"/>
      <c r="P31" s="127"/>
    </row>
    <row r="32" spans="1:16" s="45" customFormat="1" ht="25.2" customHeight="1" x14ac:dyDescent="0.45">
      <c r="A32" s="50">
        <f t="shared" si="0"/>
        <v>28</v>
      </c>
      <c r="B32" s="52" t="e">
        <f>VLOOKUP($A32,#REF!,5,FALSE)&amp;""</f>
        <v>#REF!</v>
      </c>
      <c r="C32" s="135" t="e">
        <f>VLOOKUP($A32,#REF!,7,FALSE)&amp;VLOOKUP($A32,#REF!,8,FALSE)</f>
        <v>#REF!</v>
      </c>
      <c r="D32" s="64" t="e">
        <f>VLOOKUP($A32,#REF!,10,FALSE)&amp;""</f>
        <v>#REF!</v>
      </c>
      <c r="E32" s="64" t="e">
        <f>VLOOKUP($A32,#REF!,11,FALSE)&amp;""</f>
        <v>#REF!</v>
      </c>
      <c r="F32" s="50">
        <f t="shared" si="1"/>
        <v>97</v>
      </c>
      <c r="G32" s="52" t="e">
        <f>VLOOKUP($F32,#REF!,5,FALSE)&amp;""</f>
        <v>#REF!</v>
      </c>
      <c r="H32" s="135" t="e">
        <f>VLOOKUP($F32,#REF!,7,FALSE)&amp;VLOOKUP($F32,#REF!,8,FALSE)</f>
        <v>#REF!</v>
      </c>
      <c r="I32" s="64" t="e">
        <f>VLOOKUP($F32,#REF!,10,FALSE)&amp;""</f>
        <v>#REF!</v>
      </c>
      <c r="J32" s="64" t="e">
        <f>VLOOKUP($F32,#REF!,11,FALSE)&amp;""</f>
        <v>#REF!</v>
      </c>
      <c r="L32" s="127"/>
      <c r="M32" s="127"/>
      <c r="N32" s="127"/>
      <c r="O32" s="127"/>
      <c r="P32" s="127"/>
    </row>
    <row r="33" spans="1:16" s="45" customFormat="1" ht="25.2" customHeight="1" x14ac:dyDescent="0.45">
      <c r="A33" s="50">
        <f t="shared" si="0"/>
        <v>29</v>
      </c>
      <c r="B33" s="52" t="e">
        <f>VLOOKUP($A33,#REF!,5,FALSE)&amp;""</f>
        <v>#REF!</v>
      </c>
      <c r="C33" s="135" t="e">
        <f>VLOOKUP($A33,#REF!,7,FALSE)&amp;VLOOKUP($A33,#REF!,8,FALSE)</f>
        <v>#REF!</v>
      </c>
      <c r="D33" s="64" t="e">
        <f>VLOOKUP($A33,#REF!,10,FALSE)&amp;""</f>
        <v>#REF!</v>
      </c>
      <c r="E33" s="64" t="e">
        <f>VLOOKUP($A33,#REF!,11,FALSE)&amp;""</f>
        <v>#REF!</v>
      </c>
      <c r="F33" s="50">
        <f t="shared" si="1"/>
        <v>98</v>
      </c>
      <c r="G33" s="52" t="e">
        <f>VLOOKUP($F33,#REF!,5,FALSE)&amp;""</f>
        <v>#REF!</v>
      </c>
      <c r="H33" s="135" t="e">
        <f>VLOOKUP($F33,#REF!,7,FALSE)&amp;VLOOKUP($F33,#REF!,8,FALSE)</f>
        <v>#REF!</v>
      </c>
      <c r="I33" s="64" t="e">
        <f>VLOOKUP($F33,#REF!,10,FALSE)&amp;""</f>
        <v>#REF!</v>
      </c>
      <c r="J33" s="64" t="e">
        <f>VLOOKUP($F33,#REF!,11,FALSE)&amp;""</f>
        <v>#REF!</v>
      </c>
      <c r="L33" s="127"/>
      <c r="M33" s="127"/>
      <c r="N33" s="127"/>
      <c r="O33" s="127"/>
      <c r="P33" s="127"/>
    </row>
    <row r="34" spans="1:16" s="45" customFormat="1" ht="25.2" customHeight="1" x14ac:dyDescent="0.45">
      <c r="A34" s="50">
        <f t="shared" si="0"/>
        <v>30</v>
      </c>
      <c r="B34" s="52" t="e">
        <f>VLOOKUP($A34,#REF!,5,FALSE)&amp;""</f>
        <v>#REF!</v>
      </c>
      <c r="C34" s="135" t="e">
        <f>VLOOKUP($A34,#REF!,7,FALSE)&amp;VLOOKUP($A34,#REF!,8,FALSE)</f>
        <v>#REF!</v>
      </c>
      <c r="D34" s="64" t="e">
        <f>VLOOKUP($A34,#REF!,10,FALSE)&amp;""</f>
        <v>#REF!</v>
      </c>
      <c r="E34" s="64" t="e">
        <f>VLOOKUP($A34,#REF!,11,FALSE)&amp;""</f>
        <v>#REF!</v>
      </c>
      <c r="F34" s="50">
        <f t="shared" si="1"/>
        <v>99</v>
      </c>
      <c r="G34" s="52" t="e">
        <f>VLOOKUP($F34,#REF!,5,FALSE)&amp;""</f>
        <v>#REF!</v>
      </c>
      <c r="H34" s="135" t="e">
        <f>VLOOKUP($F34,#REF!,7,FALSE)&amp;VLOOKUP($F34,#REF!,8,FALSE)</f>
        <v>#REF!</v>
      </c>
      <c r="I34" s="64" t="e">
        <f>VLOOKUP($F34,#REF!,10,FALSE)&amp;""</f>
        <v>#REF!</v>
      </c>
      <c r="J34" s="64" t="e">
        <f>VLOOKUP($F34,#REF!,11,FALSE)&amp;""</f>
        <v>#REF!</v>
      </c>
      <c r="L34" s="127"/>
      <c r="M34" s="127"/>
      <c r="N34" s="127"/>
      <c r="O34" s="127"/>
      <c r="P34" s="127"/>
    </row>
    <row r="35" spans="1:16" s="45" customFormat="1" ht="25.2" customHeight="1" x14ac:dyDescent="0.45">
      <c r="A35" s="50">
        <f t="shared" si="0"/>
        <v>31</v>
      </c>
      <c r="B35" s="52" t="e">
        <f>VLOOKUP($A35,#REF!,5,FALSE)&amp;""</f>
        <v>#REF!</v>
      </c>
      <c r="C35" s="135" t="e">
        <f>VLOOKUP($A35,#REF!,7,FALSE)&amp;VLOOKUP($A35,#REF!,8,FALSE)</f>
        <v>#REF!</v>
      </c>
      <c r="D35" s="64" t="e">
        <f>VLOOKUP($A35,#REF!,10,FALSE)&amp;""</f>
        <v>#REF!</v>
      </c>
      <c r="E35" s="64" t="e">
        <f>VLOOKUP($A35,#REF!,11,FALSE)&amp;""</f>
        <v>#REF!</v>
      </c>
      <c r="F35" s="50">
        <f t="shared" si="1"/>
        <v>100</v>
      </c>
      <c r="G35" s="52" t="e">
        <f>VLOOKUP($F35,#REF!,5,FALSE)&amp;""</f>
        <v>#REF!</v>
      </c>
      <c r="H35" s="135" t="e">
        <f>VLOOKUP($F35,#REF!,7,FALSE)&amp;VLOOKUP($F35,#REF!,8,FALSE)</f>
        <v>#REF!</v>
      </c>
      <c r="I35" s="64" t="e">
        <f>VLOOKUP($F35,#REF!,10,FALSE)&amp;""</f>
        <v>#REF!</v>
      </c>
      <c r="J35" s="64" t="e">
        <f>VLOOKUP($F35,#REF!,11,FALSE)&amp;""</f>
        <v>#REF!</v>
      </c>
      <c r="L35" s="127"/>
      <c r="M35" s="127"/>
      <c r="N35" s="127"/>
      <c r="O35" s="127"/>
      <c r="P35" s="127"/>
    </row>
    <row r="36" spans="1:16" s="45" customFormat="1" ht="25.2" customHeight="1" x14ac:dyDescent="0.45">
      <c r="A36" s="50">
        <f t="shared" si="0"/>
        <v>32</v>
      </c>
      <c r="B36" s="52" t="e">
        <f>VLOOKUP($A36,#REF!,5,FALSE)&amp;""</f>
        <v>#REF!</v>
      </c>
      <c r="C36" s="135" t="e">
        <f>VLOOKUP($A36,#REF!,7,FALSE)&amp;VLOOKUP($A36,#REF!,8,FALSE)</f>
        <v>#REF!</v>
      </c>
      <c r="D36" s="64" t="e">
        <f>VLOOKUP($A36,#REF!,10,FALSE)&amp;""</f>
        <v>#REF!</v>
      </c>
      <c r="E36" s="64" t="e">
        <f>VLOOKUP($A36,#REF!,11,FALSE)&amp;""</f>
        <v>#REF!</v>
      </c>
      <c r="F36" s="50">
        <f t="shared" si="1"/>
        <v>101</v>
      </c>
      <c r="G36" s="52" t="e">
        <f>VLOOKUP($F36,#REF!,5,FALSE)&amp;""</f>
        <v>#REF!</v>
      </c>
      <c r="H36" s="135" t="e">
        <f>VLOOKUP($F36,#REF!,7,FALSE)&amp;VLOOKUP($F36,#REF!,8,FALSE)</f>
        <v>#REF!</v>
      </c>
      <c r="I36" s="64" t="e">
        <f>VLOOKUP($F36,#REF!,10,FALSE)&amp;""</f>
        <v>#REF!</v>
      </c>
      <c r="J36" s="64" t="e">
        <f>VLOOKUP($F36,#REF!,11,FALSE)&amp;""</f>
        <v>#REF!</v>
      </c>
      <c r="L36" s="127"/>
      <c r="M36" s="127"/>
      <c r="N36" s="127"/>
      <c r="O36" s="127"/>
      <c r="P36" s="127"/>
    </row>
    <row r="37" spans="1:16" s="45" customFormat="1" ht="25.2" customHeight="1" x14ac:dyDescent="0.45">
      <c r="A37" s="50">
        <f t="shared" si="0"/>
        <v>33</v>
      </c>
      <c r="B37" s="52" t="e">
        <f>VLOOKUP($A37,#REF!,5,FALSE)&amp;""</f>
        <v>#REF!</v>
      </c>
      <c r="C37" s="135" t="e">
        <f>VLOOKUP($A37,#REF!,7,FALSE)&amp;VLOOKUP($A37,#REF!,8,FALSE)</f>
        <v>#REF!</v>
      </c>
      <c r="D37" s="64" t="e">
        <f>VLOOKUP($A37,#REF!,10,FALSE)&amp;""</f>
        <v>#REF!</v>
      </c>
      <c r="E37" s="64" t="e">
        <f>VLOOKUP($A37,#REF!,11,FALSE)&amp;""</f>
        <v>#REF!</v>
      </c>
      <c r="F37" s="50">
        <f t="shared" si="1"/>
        <v>102</v>
      </c>
      <c r="G37" s="52" t="e">
        <f>VLOOKUP($F37,#REF!,5,FALSE)&amp;""</f>
        <v>#REF!</v>
      </c>
      <c r="H37" s="135" t="e">
        <f>VLOOKUP($F37,#REF!,7,FALSE)&amp;VLOOKUP($F37,#REF!,8,FALSE)</f>
        <v>#REF!</v>
      </c>
      <c r="I37" s="64" t="e">
        <f>VLOOKUP($F37,#REF!,10,FALSE)&amp;""</f>
        <v>#REF!</v>
      </c>
      <c r="J37" s="64" t="e">
        <f>VLOOKUP($F37,#REF!,11,FALSE)&amp;""</f>
        <v>#REF!</v>
      </c>
      <c r="L37" s="127"/>
      <c r="M37" s="127"/>
      <c r="N37" s="127"/>
      <c r="O37" s="127"/>
      <c r="P37" s="127"/>
    </row>
    <row r="38" spans="1:16" s="45" customFormat="1" ht="25.2" customHeight="1" x14ac:dyDescent="0.45">
      <c r="A38" s="50">
        <f t="shared" ref="A38:A73" si="2">A37+1</f>
        <v>34</v>
      </c>
      <c r="B38" s="52" t="e">
        <f>VLOOKUP($A38,#REF!,5,FALSE)&amp;""</f>
        <v>#REF!</v>
      </c>
      <c r="C38" s="135" t="e">
        <f>VLOOKUP($A38,#REF!,7,FALSE)&amp;VLOOKUP($A38,#REF!,8,FALSE)</f>
        <v>#REF!</v>
      </c>
      <c r="D38" s="64" t="e">
        <f>VLOOKUP($A38,#REF!,10,FALSE)&amp;""</f>
        <v>#REF!</v>
      </c>
      <c r="E38" s="64" t="e">
        <f>VLOOKUP($A38,#REF!,11,FALSE)&amp;""</f>
        <v>#REF!</v>
      </c>
      <c r="F38" s="50">
        <f t="shared" ref="F38:F73" si="3">F37+1</f>
        <v>103</v>
      </c>
      <c r="G38" s="52" t="e">
        <f>VLOOKUP($F38,#REF!,5,FALSE)&amp;""</f>
        <v>#REF!</v>
      </c>
      <c r="H38" s="135" t="e">
        <f>VLOOKUP($F38,#REF!,7,FALSE)&amp;VLOOKUP($F38,#REF!,8,FALSE)</f>
        <v>#REF!</v>
      </c>
      <c r="I38" s="64" t="e">
        <f>VLOOKUP($F38,#REF!,10,FALSE)&amp;""</f>
        <v>#REF!</v>
      </c>
      <c r="J38" s="64" t="e">
        <f>VLOOKUP($F38,#REF!,11,FALSE)&amp;""</f>
        <v>#REF!</v>
      </c>
      <c r="L38" s="127"/>
      <c r="M38" s="127"/>
      <c r="N38" s="127"/>
      <c r="O38" s="127"/>
      <c r="P38" s="127"/>
    </row>
    <row r="39" spans="1:16" s="45" customFormat="1" ht="25.2" customHeight="1" x14ac:dyDescent="0.45">
      <c r="A39" s="50">
        <f t="shared" si="2"/>
        <v>35</v>
      </c>
      <c r="B39" s="52" t="e">
        <f>VLOOKUP($A39,#REF!,5,FALSE)&amp;""</f>
        <v>#REF!</v>
      </c>
      <c r="C39" s="135" t="e">
        <f>VLOOKUP($A39,#REF!,7,FALSE)&amp;VLOOKUP($A39,#REF!,8,FALSE)</f>
        <v>#REF!</v>
      </c>
      <c r="D39" s="64" t="e">
        <f>VLOOKUP($A39,#REF!,10,FALSE)&amp;""</f>
        <v>#REF!</v>
      </c>
      <c r="E39" s="64" t="e">
        <f>VLOOKUP($A39,#REF!,11,FALSE)&amp;""</f>
        <v>#REF!</v>
      </c>
      <c r="F39" s="50">
        <f t="shared" si="3"/>
        <v>104</v>
      </c>
      <c r="G39" s="52" t="e">
        <f>VLOOKUP($F39,#REF!,5,FALSE)&amp;""</f>
        <v>#REF!</v>
      </c>
      <c r="H39" s="135" t="e">
        <f>VLOOKUP($F39,#REF!,7,FALSE)&amp;VLOOKUP($F39,#REF!,8,FALSE)</f>
        <v>#REF!</v>
      </c>
      <c r="I39" s="64" t="e">
        <f>VLOOKUP($F39,#REF!,10,FALSE)&amp;""</f>
        <v>#REF!</v>
      </c>
      <c r="J39" s="64" t="e">
        <f>VLOOKUP($F39,#REF!,11,FALSE)&amp;""</f>
        <v>#REF!</v>
      </c>
      <c r="L39" s="127"/>
      <c r="M39" s="127"/>
      <c r="N39" s="127"/>
      <c r="O39" s="127"/>
      <c r="P39" s="127"/>
    </row>
    <row r="40" spans="1:16" s="45" customFormat="1" ht="25.2" customHeight="1" x14ac:dyDescent="0.45">
      <c r="A40" s="50">
        <f t="shared" si="2"/>
        <v>36</v>
      </c>
      <c r="B40" s="52" t="e">
        <f>VLOOKUP($A40,#REF!,5,FALSE)&amp;""</f>
        <v>#REF!</v>
      </c>
      <c r="C40" s="135" t="e">
        <f>VLOOKUP($A40,#REF!,7,FALSE)&amp;VLOOKUP($A40,#REF!,8,FALSE)</f>
        <v>#REF!</v>
      </c>
      <c r="D40" s="64" t="e">
        <f>VLOOKUP($A40,#REF!,10,FALSE)&amp;""</f>
        <v>#REF!</v>
      </c>
      <c r="E40" s="64" t="e">
        <f>VLOOKUP($A40,#REF!,11,FALSE)&amp;""</f>
        <v>#REF!</v>
      </c>
      <c r="F40" s="50">
        <f t="shared" si="3"/>
        <v>105</v>
      </c>
      <c r="G40" s="52" t="e">
        <f>VLOOKUP($F40,#REF!,5,FALSE)&amp;""</f>
        <v>#REF!</v>
      </c>
      <c r="H40" s="135" t="e">
        <f>VLOOKUP($F40,#REF!,7,FALSE)&amp;VLOOKUP($F40,#REF!,8,FALSE)</f>
        <v>#REF!</v>
      </c>
      <c r="I40" s="64" t="e">
        <f>VLOOKUP($F40,#REF!,10,FALSE)&amp;""</f>
        <v>#REF!</v>
      </c>
      <c r="J40" s="64" t="e">
        <f>VLOOKUP($F40,#REF!,11,FALSE)&amp;""</f>
        <v>#REF!</v>
      </c>
      <c r="L40" s="127"/>
      <c r="M40" s="127"/>
      <c r="N40" s="127"/>
      <c r="O40" s="127"/>
      <c r="P40" s="127"/>
    </row>
    <row r="41" spans="1:16" s="45" customFormat="1" ht="25.2" customHeight="1" x14ac:dyDescent="0.45">
      <c r="A41" s="50">
        <f t="shared" si="2"/>
        <v>37</v>
      </c>
      <c r="B41" s="52" t="e">
        <f>VLOOKUP($A41,#REF!,5,FALSE)&amp;""</f>
        <v>#REF!</v>
      </c>
      <c r="C41" s="135" t="e">
        <f>VLOOKUP($A41,#REF!,7,FALSE)&amp;VLOOKUP($A41,#REF!,8,FALSE)</f>
        <v>#REF!</v>
      </c>
      <c r="D41" s="64" t="e">
        <f>VLOOKUP($A41,#REF!,10,FALSE)&amp;""</f>
        <v>#REF!</v>
      </c>
      <c r="E41" s="64" t="e">
        <f>VLOOKUP($A41,#REF!,11,FALSE)&amp;""</f>
        <v>#REF!</v>
      </c>
      <c r="F41" s="50">
        <f t="shared" si="3"/>
        <v>106</v>
      </c>
      <c r="G41" s="52" t="e">
        <f>VLOOKUP($F41,#REF!,5,FALSE)&amp;""</f>
        <v>#REF!</v>
      </c>
      <c r="H41" s="135" t="e">
        <f>VLOOKUP($F41,#REF!,7,FALSE)&amp;VLOOKUP($F41,#REF!,8,FALSE)</f>
        <v>#REF!</v>
      </c>
      <c r="I41" s="64" t="e">
        <f>VLOOKUP($F41,#REF!,10,FALSE)&amp;""</f>
        <v>#REF!</v>
      </c>
      <c r="J41" s="64" t="e">
        <f>VLOOKUP($F41,#REF!,11,FALSE)&amp;""</f>
        <v>#REF!</v>
      </c>
      <c r="L41" s="127"/>
      <c r="M41" s="127"/>
      <c r="N41" s="127"/>
      <c r="O41" s="127"/>
      <c r="P41" s="127"/>
    </row>
    <row r="42" spans="1:16" s="45" customFormat="1" ht="25.2" customHeight="1" x14ac:dyDescent="0.45">
      <c r="A42" s="50">
        <f t="shared" si="2"/>
        <v>38</v>
      </c>
      <c r="B42" s="52" t="e">
        <f>VLOOKUP($A42,#REF!,5,FALSE)&amp;""</f>
        <v>#REF!</v>
      </c>
      <c r="C42" s="135" t="e">
        <f>VLOOKUP($A42,#REF!,7,FALSE)&amp;VLOOKUP($A42,#REF!,8,FALSE)</f>
        <v>#REF!</v>
      </c>
      <c r="D42" s="64" t="e">
        <f>VLOOKUP($A42,#REF!,10,FALSE)&amp;""</f>
        <v>#REF!</v>
      </c>
      <c r="E42" s="64" t="e">
        <f>VLOOKUP($A42,#REF!,11,FALSE)&amp;""</f>
        <v>#REF!</v>
      </c>
      <c r="F42" s="50">
        <f t="shared" si="3"/>
        <v>107</v>
      </c>
      <c r="G42" s="52" t="e">
        <f>VLOOKUP($F42,#REF!,5,FALSE)&amp;""</f>
        <v>#REF!</v>
      </c>
      <c r="H42" s="135" t="e">
        <f>VLOOKUP($F42,#REF!,7,FALSE)&amp;VLOOKUP($F42,#REF!,8,FALSE)</f>
        <v>#REF!</v>
      </c>
      <c r="I42" s="64" t="e">
        <f>VLOOKUP($F42,#REF!,10,FALSE)&amp;""</f>
        <v>#REF!</v>
      </c>
      <c r="J42" s="64" t="e">
        <f>VLOOKUP($F42,#REF!,11,FALSE)&amp;""</f>
        <v>#REF!</v>
      </c>
      <c r="L42" s="127"/>
      <c r="M42" s="127"/>
      <c r="N42" s="127"/>
      <c r="O42" s="127"/>
      <c r="P42" s="127"/>
    </row>
    <row r="43" spans="1:16" s="45" customFormat="1" ht="25.2" customHeight="1" x14ac:dyDescent="0.45">
      <c r="A43" s="50">
        <f t="shared" si="2"/>
        <v>39</v>
      </c>
      <c r="B43" s="52" t="e">
        <f>VLOOKUP($A43,#REF!,5,FALSE)&amp;""</f>
        <v>#REF!</v>
      </c>
      <c r="C43" s="135" t="e">
        <f>VLOOKUP($A43,#REF!,7,FALSE)&amp;VLOOKUP($A43,#REF!,8,FALSE)</f>
        <v>#REF!</v>
      </c>
      <c r="D43" s="64" t="e">
        <f>VLOOKUP($A43,#REF!,10,FALSE)&amp;""</f>
        <v>#REF!</v>
      </c>
      <c r="E43" s="64" t="e">
        <f>VLOOKUP($A43,#REF!,11,FALSE)&amp;""</f>
        <v>#REF!</v>
      </c>
      <c r="F43" s="50">
        <f t="shared" si="3"/>
        <v>108</v>
      </c>
      <c r="G43" s="52" t="e">
        <f>VLOOKUP($F43,#REF!,5,FALSE)&amp;""</f>
        <v>#REF!</v>
      </c>
      <c r="H43" s="135" t="e">
        <f>VLOOKUP($F43,#REF!,7,FALSE)&amp;VLOOKUP($F43,#REF!,8,FALSE)</f>
        <v>#REF!</v>
      </c>
      <c r="I43" s="64" t="e">
        <f>VLOOKUP($F43,#REF!,10,FALSE)&amp;""</f>
        <v>#REF!</v>
      </c>
      <c r="J43" s="64" t="e">
        <f>VLOOKUP($F43,#REF!,11,FALSE)&amp;""</f>
        <v>#REF!</v>
      </c>
      <c r="L43" s="127"/>
      <c r="M43" s="127"/>
      <c r="N43" s="127"/>
      <c r="O43" s="127"/>
      <c r="P43" s="127"/>
    </row>
    <row r="44" spans="1:16" s="45" customFormat="1" ht="25.2" customHeight="1" x14ac:dyDescent="0.45">
      <c r="A44" s="50">
        <f t="shared" si="2"/>
        <v>40</v>
      </c>
      <c r="B44" s="52" t="e">
        <f>VLOOKUP($A44,#REF!,5,FALSE)&amp;""</f>
        <v>#REF!</v>
      </c>
      <c r="C44" s="135" t="e">
        <f>VLOOKUP($A44,#REF!,7,FALSE)&amp;VLOOKUP($A44,#REF!,8,FALSE)</f>
        <v>#REF!</v>
      </c>
      <c r="D44" s="64" t="e">
        <f>VLOOKUP($A44,#REF!,10,FALSE)&amp;""</f>
        <v>#REF!</v>
      </c>
      <c r="E44" s="64" t="e">
        <f>VLOOKUP($A44,#REF!,11,FALSE)&amp;""</f>
        <v>#REF!</v>
      </c>
      <c r="F44" s="50">
        <f t="shared" si="3"/>
        <v>109</v>
      </c>
      <c r="G44" s="52" t="e">
        <f>VLOOKUP($F44,#REF!,5,FALSE)&amp;""</f>
        <v>#REF!</v>
      </c>
      <c r="H44" s="135" t="e">
        <f>VLOOKUP($F44,#REF!,7,FALSE)&amp;VLOOKUP($F44,#REF!,8,FALSE)</f>
        <v>#REF!</v>
      </c>
      <c r="I44" s="64" t="e">
        <f>VLOOKUP($F44,#REF!,10,FALSE)&amp;""</f>
        <v>#REF!</v>
      </c>
      <c r="J44" s="64" t="e">
        <f>VLOOKUP($F44,#REF!,11,FALSE)&amp;""</f>
        <v>#REF!</v>
      </c>
      <c r="L44" s="127"/>
      <c r="M44" s="127"/>
      <c r="N44" s="127"/>
      <c r="O44" s="127"/>
      <c r="P44" s="127"/>
    </row>
    <row r="45" spans="1:16" s="45" customFormat="1" ht="25.2" customHeight="1" x14ac:dyDescent="0.45">
      <c r="A45" s="50">
        <f t="shared" si="2"/>
        <v>41</v>
      </c>
      <c r="B45" s="52" t="e">
        <f>VLOOKUP($A45,#REF!,5,FALSE)&amp;""</f>
        <v>#REF!</v>
      </c>
      <c r="C45" s="135" t="e">
        <f>VLOOKUP($A45,#REF!,7,FALSE)&amp;VLOOKUP($A45,#REF!,8,FALSE)</f>
        <v>#REF!</v>
      </c>
      <c r="D45" s="64" t="e">
        <f>VLOOKUP($A45,#REF!,10,FALSE)&amp;""</f>
        <v>#REF!</v>
      </c>
      <c r="E45" s="64" t="e">
        <f>VLOOKUP($A45,#REF!,11,FALSE)&amp;""</f>
        <v>#REF!</v>
      </c>
      <c r="F45" s="50">
        <f t="shared" si="3"/>
        <v>110</v>
      </c>
      <c r="G45" s="52" t="e">
        <f>VLOOKUP($F45,#REF!,5,FALSE)&amp;""</f>
        <v>#REF!</v>
      </c>
      <c r="H45" s="135" t="e">
        <f>VLOOKUP($F45,#REF!,7,FALSE)&amp;VLOOKUP($F45,#REF!,8,FALSE)</f>
        <v>#REF!</v>
      </c>
      <c r="I45" s="64" t="e">
        <f>VLOOKUP($F45,#REF!,10,FALSE)&amp;""</f>
        <v>#REF!</v>
      </c>
      <c r="J45" s="64" t="e">
        <f>VLOOKUP($F45,#REF!,11,FALSE)&amp;""</f>
        <v>#REF!</v>
      </c>
      <c r="L45" s="127"/>
      <c r="M45" s="127"/>
      <c r="N45" s="127"/>
      <c r="O45" s="127"/>
      <c r="P45" s="127"/>
    </row>
    <row r="46" spans="1:16" s="45" customFormat="1" ht="25.2" customHeight="1" x14ac:dyDescent="0.45">
      <c r="A46" s="50">
        <f t="shared" si="2"/>
        <v>42</v>
      </c>
      <c r="B46" s="52" t="e">
        <f>VLOOKUP($A46,#REF!,5,FALSE)&amp;""</f>
        <v>#REF!</v>
      </c>
      <c r="C46" s="135" t="e">
        <f>VLOOKUP($A46,#REF!,7,FALSE)&amp;VLOOKUP($A46,#REF!,8,FALSE)</f>
        <v>#REF!</v>
      </c>
      <c r="D46" s="64" t="e">
        <f>VLOOKUP($A46,#REF!,10,FALSE)&amp;""</f>
        <v>#REF!</v>
      </c>
      <c r="E46" s="64" t="e">
        <f>VLOOKUP($A46,#REF!,11,FALSE)&amp;""</f>
        <v>#REF!</v>
      </c>
      <c r="F46" s="50">
        <f t="shared" si="3"/>
        <v>111</v>
      </c>
      <c r="G46" s="52" t="e">
        <f>VLOOKUP($F46,#REF!,5,FALSE)&amp;""</f>
        <v>#REF!</v>
      </c>
      <c r="H46" s="135" t="e">
        <f>VLOOKUP($F46,#REF!,7,FALSE)&amp;VLOOKUP($F46,#REF!,8,FALSE)</f>
        <v>#REF!</v>
      </c>
      <c r="I46" s="64" t="e">
        <f>VLOOKUP($F46,#REF!,10,FALSE)&amp;""</f>
        <v>#REF!</v>
      </c>
      <c r="J46" s="64" t="e">
        <f>VLOOKUP($F46,#REF!,11,FALSE)&amp;""</f>
        <v>#REF!</v>
      </c>
      <c r="L46" s="127"/>
      <c r="M46" s="127"/>
      <c r="N46" s="127"/>
      <c r="O46" s="127"/>
      <c r="P46" s="127"/>
    </row>
    <row r="47" spans="1:16" s="45" customFormat="1" ht="25.2" customHeight="1" x14ac:dyDescent="0.45">
      <c r="A47" s="50">
        <f t="shared" si="2"/>
        <v>43</v>
      </c>
      <c r="B47" s="52" t="e">
        <f>VLOOKUP($A47,#REF!,5,FALSE)&amp;""</f>
        <v>#REF!</v>
      </c>
      <c r="C47" s="135" t="e">
        <f>VLOOKUP($A47,#REF!,7,FALSE)&amp;VLOOKUP($A47,#REF!,8,FALSE)</f>
        <v>#REF!</v>
      </c>
      <c r="D47" s="64" t="e">
        <f>VLOOKUP($A47,#REF!,10,FALSE)&amp;""</f>
        <v>#REF!</v>
      </c>
      <c r="E47" s="64" t="e">
        <f>VLOOKUP($A47,#REF!,11,FALSE)&amp;""</f>
        <v>#REF!</v>
      </c>
      <c r="F47" s="50">
        <f t="shared" si="3"/>
        <v>112</v>
      </c>
      <c r="G47" s="52" t="e">
        <f>VLOOKUP($F47,#REF!,5,FALSE)&amp;""</f>
        <v>#REF!</v>
      </c>
      <c r="H47" s="135" t="e">
        <f>VLOOKUP($F47,#REF!,7,FALSE)&amp;VLOOKUP($F47,#REF!,8,FALSE)</f>
        <v>#REF!</v>
      </c>
      <c r="I47" s="64" t="e">
        <f>VLOOKUP($F47,#REF!,10,FALSE)&amp;""</f>
        <v>#REF!</v>
      </c>
      <c r="J47" s="64" t="e">
        <f>VLOOKUP($F47,#REF!,11,FALSE)&amp;""</f>
        <v>#REF!</v>
      </c>
      <c r="L47" s="127"/>
      <c r="M47" s="127"/>
      <c r="N47" s="127"/>
      <c r="O47" s="127"/>
      <c r="P47" s="127"/>
    </row>
    <row r="48" spans="1:16" s="45" customFormat="1" ht="25.2" customHeight="1" x14ac:dyDescent="0.45">
      <c r="A48" s="50">
        <f t="shared" si="2"/>
        <v>44</v>
      </c>
      <c r="B48" s="52" t="e">
        <f>VLOOKUP($A48,#REF!,5,FALSE)&amp;""</f>
        <v>#REF!</v>
      </c>
      <c r="C48" s="135" t="e">
        <f>VLOOKUP($A48,#REF!,7,FALSE)&amp;VLOOKUP($A48,#REF!,8,FALSE)</f>
        <v>#REF!</v>
      </c>
      <c r="D48" s="64" t="e">
        <f>VLOOKUP($A48,#REF!,10,FALSE)&amp;""</f>
        <v>#REF!</v>
      </c>
      <c r="E48" s="64" t="e">
        <f>VLOOKUP($A48,#REF!,11,FALSE)&amp;""</f>
        <v>#REF!</v>
      </c>
      <c r="F48" s="50">
        <f t="shared" si="3"/>
        <v>113</v>
      </c>
      <c r="G48" s="52" t="e">
        <f>VLOOKUP($F48,#REF!,5,FALSE)&amp;""</f>
        <v>#REF!</v>
      </c>
      <c r="H48" s="135" t="e">
        <f>VLOOKUP($F48,#REF!,7,FALSE)&amp;VLOOKUP($F48,#REF!,8,FALSE)</f>
        <v>#REF!</v>
      </c>
      <c r="I48" s="64" t="e">
        <f>VLOOKUP($F48,#REF!,10,FALSE)&amp;""</f>
        <v>#REF!</v>
      </c>
      <c r="J48" s="64" t="e">
        <f>VLOOKUP($F48,#REF!,11,FALSE)&amp;""</f>
        <v>#REF!</v>
      </c>
      <c r="L48" s="127"/>
      <c r="M48" s="127"/>
      <c r="N48" s="127"/>
      <c r="O48" s="127"/>
      <c r="P48" s="127"/>
    </row>
    <row r="49" spans="1:16" s="45" customFormat="1" ht="25.2" customHeight="1" x14ac:dyDescent="0.45">
      <c r="A49" s="50">
        <f t="shared" si="2"/>
        <v>45</v>
      </c>
      <c r="B49" s="52" t="e">
        <f>VLOOKUP($A49,#REF!,5,FALSE)&amp;""</f>
        <v>#REF!</v>
      </c>
      <c r="C49" s="135" t="e">
        <f>VLOOKUP($A49,#REF!,7,FALSE)&amp;VLOOKUP($A49,#REF!,8,FALSE)</f>
        <v>#REF!</v>
      </c>
      <c r="D49" s="64" t="e">
        <f>VLOOKUP($A49,#REF!,10,FALSE)&amp;""</f>
        <v>#REF!</v>
      </c>
      <c r="E49" s="64" t="e">
        <f>VLOOKUP($A49,#REF!,11,FALSE)&amp;""</f>
        <v>#REF!</v>
      </c>
      <c r="F49" s="50">
        <f t="shared" si="3"/>
        <v>114</v>
      </c>
      <c r="G49" s="52" t="e">
        <f>VLOOKUP($F49,#REF!,5,FALSE)&amp;""</f>
        <v>#REF!</v>
      </c>
      <c r="H49" s="135" t="e">
        <f>VLOOKUP($F49,#REF!,7,FALSE)&amp;VLOOKUP($F49,#REF!,8,FALSE)</f>
        <v>#REF!</v>
      </c>
      <c r="I49" s="64" t="e">
        <f>VLOOKUP($F49,#REF!,10,FALSE)&amp;""</f>
        <v>#REF!</v>
      </c>
      <c r="J49" s="64" t="e">
        <f>VLOOKUP($F49,#REF!,11,FALSE)&amp;""</f>
        <v>#REF!</v>
      </c>
      <c r="L49" s="127"/>
      <c r="M49" s="127"/>
      <c r="N49" s="127"/>
      <c r="O49" s="127"/>
      <c r="P49" s="127"/>
    </row>
    <row r="50" spans="1:16" s="45" customFormat="1" ht="25.2" customHeight="1" x14ac:dyDescent="0.45">
      <c r="A50" s="50">
        <f t="shared" si="2"/>
        <v>46</v>
      </c>
      <c r="B50" s="52" t="e">
        <f>VLOOKUP($A50,#REF!,5,FALSE)&amp;""</f>
        <v>#REF!</v>
      </c>
      <c r="C50" s="135" t="e">
        <f>VLOOKUP($A50,#REF!,7,FALSE)&amp;VLOOKUP($A50,#REF!,8,FALSE)</f>
        <v>#REF!</v>
      </c>
      <c r="D50" s="64" t="e">
        <f>VLOOKUP($A50,#REF!,10,FALSE)&amp;""</f>
        <v>#REF!</v>
      </c>
      <c r="E50" s="64" t="e">
        <f>VLOOKUP($A50,#REF!,11,FALSE)&amp;""</f>
        <v>#REF!</v>
      </c>
      <c r="F50" s="50">
        <f t="shared" si="3"/>
        <v>115</v>
      </c>
      <c r="G50" s="52" t="e">
        <f>VLOOKUP($F50,#REF!,5,FALSE)&amp;""</f>
        <v>#REF!</v>
      </c>
      <c r="H50" s="135" t="e">
        <f>VLOOKUP($F50,#REF!,7,FALSE)&amp;VLOOKUP($F50,#REF!,8,FALSE)</f>
        <v>#REF!</v>
      </c>
      <c r="I50" s="64" t="e">
        <f>VLOOKUP($F50,#REF!,10,FALSE)&amp;""</f>
        <v>#REF!</v>
      </c>
      <c r="J50" s="64" t="e">
        <f>VLOOKUP($F50,#REF!,11,FALSE)&amp;""</f>
        <v>#REF!</v>
      </c>
      <c r="L50" s="127"/>
      <c r="M50" s="127"/>
      <c r="N50" s="127"/>
      <c r="O50" s="127"/>
      <c r="P50" s="127"/>
    </row>
    <row r="51" spans="1:16" s="45" customFormat="1" ht="25.2" customHeight="1" x14ac:dyDescent="0.45">
      <c r="A51" s="50">
        <f t="shared" si="2"/>
        <v>47</v>
      </c>
      <c r="B51" s="52" t="e">
        <f>VLOOKUP($A51,#REF!,5,FALSE)&amp;""</f>
        <v>#REF!</v>
      </c>
      <c r="C51" s="135" t="e">
        <f>VLOOKUP($A51,#REF!,7,FALSE)&amp;VLOOKUP($A51,#REF!,8,FALSE)</f>
        <v>#REF!</v>
      </c>
      <c r="D51" s="64" t="e">
        <f>VLOOKUP($A51,#REF!,10,FALSE)&amp;""</f>
        <v>#REF!</v>
      </c>
      <c r="E51" s="64" t="e">
        <f>VLOOKUP($A51,#REF!,11,FALSE)&amp;""</f>
        <v>#REF!</v>
      </c>
      <c r="F51" s="50">
        <f t="shared" si="3"/>
        <v>116</v>
      </c>
      <c r="G51" s="52" t="e">
        <f>VLOOKUP($F51,#REF!,5,FALSE)&amp;""</f>
        <v>#REF!</v>
      </c>
      <c r="H51" s="135" t="e">
        <f>VLOOKUP($F51,#REF!,7,FALSE)&amp;VLOOKUP($F51,#REF!,8,FALSE)</f>
        <v>#REF!</v>
      </c>
      <c r="I51" s="64" t="e">
        <f>VLOOKUP($F51,#REF!,10,FALSE)&amp;""</f>
        <v>#REF!</v>
      </c>
      <c r="J51" s="64" t="e">
        <f>VLOOKUP($F51,#REF!,11,FALSE)&amp;""</f>
        <v>#REF!</v>
      </c>
      <c r="L51" s="127"/>
      <c r="M51" s="127"/>
      <c r="N51" s="127"/>
      <c r="O51" s="127"/>
      <c r="P51" s="127"/>
    </row>
    <row r="52" spans="1:16" s="45" customFormat="1" ht="25.2" customHeight="1" x14ac:dyDescent="0.45">
      <c r="A52" s="50">
        <f t="shared" si="2"/>
        <v>48</v>
      </c>
      <c r="B52" s="52" t="e">
        <f>VLOOKUP($A52,#REF!,5,FALSE)&amp;""</f>
        <v>#REF!</v>
      </c>
      <c r="C52" s="135" t="e">
        <f>VLOOKUP($A52,#REF!,7,FALSE)&amp;VLOOKUP($A52,#REF!,8,FALSE)</f>
        <v>#REF!</v>
      </c>
      <c r="D52" s="64" t="e">
        <f>VLOOKUP($A52,#REF!,10,FALSE)&amp;""</f>
        <v>#REF!</v>
      </c>
      <c r="E52" s="64" t="e">
        <f>VLOOKUP($A52,#REF!,11,FALSE)&amp;""</f>
        <v>#REF!</v>
      </c>
      <c r="F52" s="50">
        <f t="shared" si="3"/>
        <v>117</v>
      </c>
      <c r="G52" s="52" t="e">
        <f>VLOOKUP($F52,#REF!,5,FALSE)&amp;""</f>
        <v>#REF!</v>
      </c>
      <c r="H52" s="135" t="e">
        <f>VLOOKUP($F52,#REF!,7,FALSE)&amp;VLOOKUP($F52,#REF!,8,FALSE)</f>
        <v>#REF!</v>
      </c>
      <c r="I52" s="64" t="e">
        <f>VLOOKUP($F52,#REF!,10,FALSE)&amp;""</f>
        <v>#REF!</v>
      </c>
      <c r="J52" s="64" t="e">
        <f>VLOOKUP($F52,#REF!,11,FALSE)&amp;""</f>
        <v>#REF!</v>
      </c>
      <c r="L52" s="127"/>
      <c r="M52" s="127"/>
      <c r="N52" s="127"/>
      <c r="O52" s="127"/>
      <c r="P52" s="127"/>
    </row>
    <row r="53" spans="1:16" s="45" customFormat="1" ht="25.2" customHeight="1" x14ac:dyDescent="0.45">
      <c r="A53" s="50">
        <f t="shared" si="2"/>
        <v>49</v>
      </c>
      <c r="B53" s="52" t="e">
        <f>VLOOKUP($A53,#REF!,5,FALSE)&amp;""</f>
        <v>#REF!</v>
      </c>
      <c r="C53" s="135" t="e">
        <f>VLOOKUP($A53,#REF!,7,FALSE)&amp;VLOOKUP($A53,#REF!,8,FALSE)</f>
        <v>#REF!</v>
      </c>
      <c r="D53" s="64" t="e">
        <f>VLOOKUP($A53,#REF!,10,FALSE)&amp;""</f>
        <v>#REF!</v>
      </c>
      <c r="E53" s="64" t="e">
        <f>VLOOKUP($A53,#REF!,11,FALSE)&amp;""</f>
        <v>#REF!</v>
      </c>
      <c r="F53" s="50">
        <f t="shared" si="3"/>
        <v>118</v>
      </c>
      <c r="G53" s="52" t="e">
        <f>VLOOKUP($F53,#REF!,5,FALSE)&amp;""</f>
        <v>#REF!</v>
      </c>
      <c r="H53" s="135" t="e">
        <f>VLOOKUP($F53,#REF!,7,FALSE)&amp;VLOOKUP($F53,#REF!,8,FALSE)</f>
        <v>#REF!</v>
      </c>
      <c r="I53" s="64" t="e">
        <f>VLOOKUP($F53,#REF!,10,FALSE)&amp;""</f>
        <v>#REF!</v>
      </c>
      <c r="J53" s="64" t="e">
        <f>VLOOKUP($F53,#REF!,11,FALSE)&amp;""</f>
        <v>#REF!</v>
      </c>
      <c r="L53" s="127"/>
      <c r="M53" s="127"/>
      <c r="N53" s="127"/>
      <c r="O53" s="127"/>
      <c r="P53" s="127"/>
    </row>
    <row r="54" spans="1:16" s="45" customFormat="1" ht="25.2" customHeight="1" x14ac:dyDescent="0.45">
      <c r="A54" s="50">
        <f t="shared" si="2"/>
        <v>50</v>
      </c>
      <c r="B54" s="52" t="e">
        <f>VLOOKUP($A54,#REF!,5,FALSE)&amp;""</f>
        <v>#REF!</v>
      </c>
      <c r="C54" s="135" t="e">
        <f>VLOOKUP($A54,#REF!,7,FALSE)&amp;VLOOKUP($A54,#REF!,8,FALSE)</f>
        <v>#REF!</v>
      </c>
      <c r="D54" s="64" t="e">
        <f>VLOOKUP($A54,#REF!,10,FALSE)&amp;""</f>
        <v>#REF!</v>
      </c>
      <c r="E54" s="64" t="e">
        <f>VLOOKUP($A54,#REF!,11,FALSE)&amp;""</f>
        <v>#REF!</v>
      </c>
      <c r="F54" s="50">
        <f t="shared" si="3"/>
        <v>119</v>
      </c>
      <c r="G54" s="52" t="e">
        <f>VLOOKUP($F54,#REF!,5,FALSE)&amp;""</f>
        <v>#REF!</v>
      </c>
      <c r="H54" s="135" t="e">
        <f>VLOOKUP($F54,#REF!,7,FALSE)&amp;VLOOKUP($F54,#REF!,8,FALSE)</f>
        <v>#REF!</v>
      </c>
      <c r="I54" s="64" t="e">
        <f>VLOOKUP($F54,#REF!,10,FALSE)&amp;""</f>
        <v>#REF!</v>
      </c>
      <c r="J54" s="64" t="e">
        <f>VLOOKUP($F54,#REF!,11,FALSE)&amp;""</f>
        <v>#REF!</v>
      </c>
      <c r="L54" s="127"/>
      <c r="M54" s="127"/>
      <c r="N54" s="127"/>
      <c r="O54" s="127"/>
      <c r="P54" s="127"/>
    </row>
    <row r="55" spans="1:16" s="45" customFormat="1" ht="25.2" customHeight="1" x14ac:dyDescent="0.45">
      <c r="A55" s="50">
        <f t="shared" si="2"/>
        <v>51</v>
      </c>
      <c r="B55" s="52" t="e">
        <f>VLOOKUP($A55,#REF!,5,FALSE)&amp;""</f>
        <v>#REF!</v>
      </c>
      <c r="C55" s="135" t="e">
        <f>VLOOKUP($A55,#REF!,7,FALSE)&amp;VLOOKUP($A55,#REF!,8,FALSE)</f>
        <v>#REF!</v>
      </c>
      <c r="D55" s="64" t="e">
        <f>VLOOKUP($A55,#REF!,10,FALSE)&amp;""</f>
        <v>#REF!</v>
      </c>
      <c r="E55" s="64" t="e">
        <f>VLOOKUP($A55,#REF!,11,FALSE)&amp;""</f>
        <v>#REF!</v>
      </c>
      <c r="F55" s="50">
        <f t="shared" si="3"/>
        <v>120</v>
      </c>
      <c r="G55" s="52" t="e">
        <f>VLOOKUP($F55,#REF!,5,FALSE)&amp;""</f>
        <v>#REF!</v>
      </c>
      <c r="H55" s="135" t="e">
        <f>VLOOKUP($F55,#REF!,7,FALSE)&amp;VLOOKUP($F55,#REF!,8,FALSE)</f>
        <v>#REF!</v>
      </c>
      <c r="I55" s="64" t="e">
        <f>VLOOKUP($F55,#REF!,10,FALSE)&amp;""</f>
        <v>#REF!</v>
      </c>
      <c r="J55" s="64" t="e">
        <f>VLOOKUP($F55,#REF!,11,FALSE)&amp;""</f>
        <v>#REF!</v>
      </c>
      <c r="L55" s="127"/>
      <c r="M55" s="127"/>
      <c r="N55" s="127"/>
      <c r="O55" s="127"/>
      <c r="P55" s="127"/>
    </row>
    <row r="56" spans="1:16" s="45" customFormat="1" ht="25.2" customHeight="1" x14ac:dyDescent="0.45">
      <c r="A56" s="50">
        <f t="shared" si="2"/>
        <v>52</v>
      </c>
      <c r="B56" s="52" t="e">
        <f>VLOOKUP($A56,#REF!,5,FALSE)&amp;""</f>
        <v>#REF!</v>
      </c>
      <c r="C56" s="135" t="e">
        <f>VLOOKUP($A56,#REF!,7,FALSE)&amp;VLOOKUP($A56,#REF!,8,FALSE)</f>
        <v>#REF!</v>
      </c>
      <c r="D56" s="64" t="e">
        <f>VLOOKUP($A56,#REF!,10,FALSE)&amp;""</f>
        <v>#REF!</v>
      </c>
      <c r="E56" s="64" t="e">
        <f>VLOOKUP($A56,#REF!,11,FALSE)&amp;""</f>
        <v>#REF!</v>
      </c>
      <c r="F56" s="50">
        <f t="shared" si="3"/>
        <v>121</v>
      </c>
      <c r="G56" s="52" t="e">
        <f>VLOOKUP($F56,#REF!,5,FALSE)&amp;""</f>
        <v>#REF!</v>
      </c>
      <c r="H56" s="135" t="e">
        <f>VLOOKUP($F56,#REF!,7,FALSE)&amp;VLOOKUP($F56,#REF!,8,FALSE)</f>
        <v>#REF!</v>
      </c>
      <c r="I56" s="64" t="e">
        <f>VLOOKUP($F56,#REF!,10,FALSE)&amp;""</f>
        <v>#REF!</v>
      </c>
      <c r="J56" s="64" t="e">
        <f>VLOOKUP($F56,#REF!,11,FALSE)&amp;""</f>
        <v>#REF!</v>
      </c>
      <c r="L56" s="127"/>
      <c r="M56" s="127"/>
      <c r="N56" s="127"/>
      <c r="O56" s="127"/>
      <c r="P56" s="127"/>
    </row>
    <row r="57" spans="1:16" s="45" customFormat="1" ht="25.2" customHeight="1" x14ac:dyDescent="0.45">
      <c r="A57" s="50">
        <f t="shared" si="2"/>
        <v>53</v>
      </c>
      <c r="B57" s="52" t="e">
        <f>VLOOKUP($A57,#REF!,5,FALSE)&amp;""</f>
        <v>#REF!</v>
      </c>
      <c r="C57" s="135" t="e">
        <f>VLOOKUP($A57,#REF!,7,FALSE)&amp;VLOOKUP($A57,#REF!,8,FALSE)</f>
        <v>#REF!</v>
      </c>
      <c r="D57" s="64" t="e">
        <f>VLOOKUP($A57,#REF!,10,FALSE)&amp;""</f>
        <v>#REF!</v>
      </c>
      <c r="E57" s="64" t="e">
        <f>VLOOKUP($A57,#REF!,11,FALSE)&amp;""</f>
        <v>#REF!</v>
      </c>
      <c r="F57" s="50">
        <f t="shared" si="3"/>
        <v>122</v>
      </c>
      <c r="G57" s="52" t="e">
        <f>VLOOKUP($F57,#REF!,5,FALSE)&amp;""</f>
        <v>#REF!</v>
      </c>
      <c r="H57" s="135" t="e">
        <f>VLOOKUP($F57,#REF!,7,FALSE)&amp;VLOOKUP($F57,#REF!,8,FALSE)</f>
        <v>#REF!</v>
      </c>
      <c r="I57" s="64" t="e">
        <f>VLOOKUP($F57,#REF!,10,FALSE)&amp;""</f>
        <v>#REF!</v>
      </c>
      <c r="J57" s="64" t="e">
        <f>VLOOKUP($F57,#REF!,11,FALSE)&amp;""</f>
        <v>#REF!</v>
      </c>
      <c r="L57" s="127"/>
      <c r="M57" s="127"/>
      <c r="N57" s="127"/>
      <c r="O57" s="127"/>
      <c r="P57" s="127"/>
    </row>
    <row r="58" spans="1:16" s="45" customFormat="1" ht="25.2" customHeight="1" x14ac:dyDescent="0.45">
      <c r="A58" s="50">
        <f t="shared" si="2"/>
        <v>54</v>
      </c>
      <c r="B58" s="52" t="e">
        <f>VLOOKUP($A58,#REF!,5,FALSE)&amp;""</f>
        <v>#REF!</v>
      </c>
      <c r="C58" s="135" t="e">
        <f>VLOOKUP($A58,#REF!,7,FALSE)&amp;VLOOKUP($A58,#REF!,8,FALSE)</f>
        <v>#REF!</v>
      </c>
      <c r="D58" s="64" t="e">
        <f>VLOOKUP($A58,#REF!,10,FALSE)&amp;""</f>
        <v>#REF!</v>
      </c>
      <c r="E58" s="64" t="e">
        <f>VLOOKUP($A58,#REF!,11,FALSE)&amp;""</f>
        <v>#REF!</v>
      </c>
      <c r="F58" s="74">
        <f t="shared" si="3"/>
        <v>123</v>
      </c>
      <c r="G58" s="52" t="e">
        <f>VLOOKUP($F58,#REF!,5,FALSE)&amp;""</f>
        <v>#REF!</v>
      </c>
      <c r="H58" s="135" t="e">
        <f>VLOOKUP($F58,#REF!,7,FALSE)&amp;VLOOKUP($F58,#REF!,8,FALSE)</f>
        <v>#REF!</v>
      </c>
      <c r="I58" s="64" t="e">
        <f>VLOOKUP($F58,#REF!,10,FALSE)&amp;""</f>
        <v>#REF!</v>
      </c>
      <c r="J58" s="64" t="e">
        <f>VLOOKUP($F58,#REF!,11,FALSE)&amp;""</f>
        <v>#REF!</v>
      </c>
      <c r="L58" s="127"/>
      <c r="M58" s="127"/>
      <c r="N58" s="127"/>
      <c r="O58" s="127"/>
      <c r="P58" s="127"/>
    </row>
    <row r="59" spans="1:16" s="45" customFormat="1" ht="25.2" customHeight="1" x14ac:dyDescent="0.45">
      <c r="A59" s="50">
        <f t="shared" si="2"/>
        <v>55</v>
      </c>
      <c r="B59" s="52" t="e">
        <f>VLOOKUP($A59,#REF!,5,FALSE)&amp;""</f>
        <v>#REF!</v>
      </c>
      <c r="C59" s="135" t="e">
        <f>VLOOKUP($A59,#REF!,7,FALSE)&amp;VLOOKUP($A59,#REF!,8,FALSE)</f>
        <v>#REF!</v>
      </c>
      <c r="D59" s="64" t="e">
        <f>VLOOKUP($A59,#REF!,10,FALSE)&amp;""</f>
        <v>#REF!</v>
      </c>
      <c r="E59" s="64" t="e">
        <f>VLOOKUP($A59,#REF!,11,FALSE)&amp;""</f>
        <v>#REF!</v>
      </c>
      <c r="F59" s="74">
        <f t="shared" si="3"/>
        <v>124</v>
      </c>
      <c r="G59" s="52" t="e">
        <f>VLOOKUP($F59,#REF!,5,FALSE)&amp;""</f>
        <v>#REF!</v>
      </c>
      <c r="H59" s="135" t="e">
        <f>VLOOKUP($F59,#REF!,7,FALSE)&amp;VLOOKUP($F59,#REF!,8,FALSE)</f>
        <v>#REF!</v>
      </c>
      <c r="I59" s="64" t="e">
        <f>VLOOKUP($F59,#REF!,10,FALSE)&amp;""</f>
        <v>#REF!</v>
      </c>
      <c r="J59" s="64" t="e">
        <f>VLOOKUP($F59,#REF!,11,FALSE)&amp;""</f>
        <v>#REF!</v>
      </c>
      <c r="L59" s="127"/>
      <c r="M59" s="127"/>
      <c r="N59" s="127"/>
      <c r="O59" s="127"/>
      <c r="P59" s="127"/>
    </row>
    <row r="60" spans="1:16" s="45" customFormat="1" ht="25.2" customHeight="1" x14ac:dyDescent="0.45">
      <c r="A60" s="50">
        <f t="shared" si="2"/>
        <v>56</v>
      </c>
      <c r="B60" s="52" t="e">
        <f>VLOOKUP($A60,#REF!,5,FALSE)&amp;""</f>
        <v>#REF!</v>
      </c>
      <c r="C60" s="135" t="e">
        <f>VLOOKUP($A60,#REF!,7,FALSE)&amp;VLOOKUP($A60,#REF!,8,FALSE)</f>
        <v>#REF!</v>
      </c>
      <c r="D60" s="64" t="e">
        <f>VLOOKUP($A60,#REF!,10,FALSE)&amp;""</f>
        <v>#REF!</v>
      </c>
      <c r="E60" s="64" t="e">
        <f>VLOOKUP($A60,#REF!,11,FALSE)&amp;""</f>
        <v>#REF!</v>
      </c>
      <c r="F60" s="74">
        <f t="shared" si="3"/>
        <v>125</v>
      </c>
      <c r="G60" s="52" t="e">
        <f>VLOOKUP($F60,#REF!,5,FALSE)&amp;""</f>
        <v>#REF!</v>
      </c>
      <c r="H60" s="135" t="e">
        <f>VLOOKUP($F60,#REF!,7,FALSE)&amp;VLOOKUP($F60,#REF!,8,FALSE)</f>
        <v>#REF!</v>
      </c>
      <c r="I60" s="64" t="e">
        <f>VLOOKUP($F60,#REF!,10,FALSE)&amp;""</f>
        <v>#REF!</v>
      </c>
      <c r="J60" s="64" t="e">
        <f>VLOOKUP($F60,#REF!,11,FALSE)&amp;""</f>
        <v>#REF!</v>
      </c>
      <c r="L60" s="127"/>
      <c r="M60" s="127"/>
      <c r="N60" s="127"/>
      <c r="O60" s="127"/>
      <c r="P60" s="127"/>
    </row>
    <row r="61" spans="1:16" s="45" customFormat="1" ht="25.2" customHeight="1" x14ac:dyDescent="0.45">
      <c r="A61" s="50">
        <f t="shared" si="2"/>
        <v>57</v>
      </c>
      <c r="B61" s="52" t="e">
        <f>VLOOKUP($A61,#REF!,5,FALSE)&amp;""</f>
        <v>#REF!</v>
      </c>
      <c r="C61" s="135" t="e">
        <f>VLOOKUP($A61,#REF!,7,FALSE)&amp;VLOOKUP($A61,#REF!,8,FALSE)</f>
        <v>#REF!</v>
      </c>
      <c r="D61" s="64" t="e">
        <f>VLOOKUP($A61,#REF!,10,FALSE)&amp;""</f>
        <v>#REF!</v>
      </c>
      <c r="E61" s="64" t="e">
        <f>VLOOKUP($A61,#REF!,11,FALSE)&amp;""</f>
        <v>#REF!</v>
      </c>
      <c r="F61" s="74">
        <f t="shared" si="3"/>
        <v>126</v>
      </c>
      <c r="G61" s="52" t="e">
        <f>VLOOKUP($F61,#REF!,5,FALSE)&amp;""</f>
        <v>#REF!</v>
      </c>
      <c r="H61" s="135" t="e">
        <f>VLOOKUP($F61,#REF!,7,FALSE)&amp;VLOOKUP($F61,#REF!,8,FALSE)</f>
        <v>#REF!</v>
      </c>
      <c r="I61" s="64" t="e">
        <f>VLOOKUP($F61,#REF!,10,FALSE)&amp;""</f>
        <v>#REF!</v>
      </c>
      <c r="J61" s="64" t="e">
        <f>VLOOKUP($F61,#REF!,11,FALSE)&amp;""</f>
        <v>#REF!</v>
      </c>
      <c r="L61" s="127"/>
      <c r="M61" s="127"/>
      <c r="N61" s="127"/>
      <c r="O61" s="127"/>
      <c r="P61" s="127"/>
    </row>
    <row r="62" spans="1:16" s="45" customFormat="1" ht="25.2" customHeight="1" x14ac:dyDescent="0.45">
      <c r="A62" s="50">
        <f t="shared" si="2"/>
        <v>58</v>
      </c>
      <c r="B62" s="52" t="e">
        <f>VLOOKUP($A62,#REF!,5,FALSE)&amp;""</f>
        <v>#REF!</v>
      </c>
      <c r="C62" s="135" t="e">
        <f>VLOOKUP($A62,#REF!,7,FALSE)&amp;VLOOKUP($A62,#REF!,8,FALSE)</f>
        <v>#REF!</v>
      </c>
      <c r="D62" s="64" t="e">
        <f>VLOOKUP($A62,#REF!,10,FALSE)&amp;""</f>
        <v>#REF!</v>
      </c>
      <c r="E62" s="64" t="e">
        <f>VLOOKUP($A62,#REF!,11,FALSE)&amp;""</f>
        <v>#REF!</v>
      </c>
      <c r="F62" s="74">
        <f t="shared" si="3"/>
        <v>127</v>
      </c>
      <c r="G62" s="52" t="e">
        <f>VLOOKUP($F62,#REF!,5,FALSE)&amp;""</f>
        <v>#REF!</v>
      </c>
      <c r="H62" s="135" t="e">
        <f>VLOOKUP($F62,#REF!,7,FALSE)&amp;VLOOKUP($F62,#REF!,8,FALSE)</f>
        <v>#REF!</v>
      </c>
      <c r="I62" s="64" t="e">
        <f>VLOOKUP($F62,#REF!,10,FALSE)&amp;""</f>
        <v>#REF!</v>
      </c>
      <c r="J62" s="64" t="e">
        <f>VLOOKUP($F62,#REF!,11,FALSE)&amp;""</f>
        <v>#REF!</v>
      </c>
      <c r="L62" s="127"/>
      <c r="M62" s="127"/>
      <c r="N62" s="127"/>
      <c r="O62" s="127"/>
      <c r="P62" s="127"/>
    </row>
    <row r="63" spans="1:16" s="45" customFormat="1" ht="25.2" customHeight="1" x14ac:dyDescent="0.45">
      <c r="A63" s="50">
        <f t="shared" si="2"/>
        <v>59</v>
      </c>
      <c r="B63" s="52" t="e">
        <f>VLOOKUP($A63,#REF!,5,FALSE)&amp;""</f>
        <v>#REF!</v>
      </c>
      <c r="C63" s="135" t="e">
        <f>VLOOKUP($A63,#REF!,7,FALSE)&amp;VLOOKUP($A63,#REF!,8,FALSE)</f>
        <v>#REF!</v>
      </c>
      <c r="D63" s="64" t="e">
        <f>VLOOKUP($A63,#REF!,10,FALSE)&amp;""</f>
        <v>#REF!</v>
      </c>
      <c r="E63" s="64" t="e">
        <f>VLOOKUP($A63,#REF!,11,FALSE)&amp;""</f>
        <v>#REF!</v>
      </c>
      <c r="F63" s="74">
        <f t="shared" si="3"/>
        <v>128</v>
      </c>
      <c r="G63" s="52" t="e">
        <f>VLOOKUP($F63,#REF!,5,FALSE)&amp;""</f>
        <v>#REF!</v>
      </c>
      <c r="H63" s="135" t="e">
        <f>VLOOKUP($F63,#REF!,7,FALSE)&amp;VLOOKUP($F63,#REF!,8,FALSE)</f>
        <v>#REF!</v>
      </c>
      <c r="I63" s="64" t="e">
        <f>VLOOKUP($F63,#REF!,10,FALSE)&amp;""</f>
        <v>#REF!</v>
      </c>
      <c r="J63" s="64" t="e">
        <f>VLOOKUP($F63,#REF!,11,FALSE)&amp;""</f>
        <v>#REF!</v>
      </c>
      <c r="L63" s="127"/>
      <c r="M63" s="127"/>
      <c r="N63" s="127"/>
      <c r="O63" s="127"/>
      <c r="P63" s="127"/>
    </row>
    <row r="64" spans="1:16" s="45" customFormat="1" ht="25.2" customHeight="1" x14ac:dyDescent="0.45">
      <c r="A64" s="50">
        <f t="shared" si="2"/>
        <v>60</v>
      </c>
      <c r="B64" s="52" t="e">
        <f>VLOOKUP($A64,#REF!,5,FALSE)&amp;""</f>
        <v>#REF!</v>
      </c>
      <c r="C64" s="135" t="e">
        <f>VLOOKUP($A64,#REF!,7,FALSE)&amp;VLOOKUP($A64,#REF!,8,FALSE)</f>
        <v>#REF!</v>
      </c>
      <c r="D64" s="64" t="e">
        <f>VLOOKUP($A64,#REF!,10,FALSE)&amp;""</f>
        <v>#REF!</v>
      </c>
      <c r="E64" s="64" t="e">
        <f>VLOOKUP($A64,#REF!,11,FALSE)&amp;""</f>
        <v>#REF!</v>
      </c>
      <c r="F64" s="74">
        <f t="shared" si="3"/>
        <v>129</v>
      </c>
      <c r="G64" s="52" t="e">
        <f>VLOOKUP($F64,#REF!,5,FALSE)&amp;""</f>
        <v>#REF!</v>
      </c>
      <c r="H64" s="135" t="e">
        <f>VLOOKUP($F64,#REF!,7,FALSE)&amp;VLOOKUP($F64,#REF!,8,FALSE)</f>
        <v>#REF!</v>
      </c>
      <c r="I64" s="64" t="e">
        <f>VLOOKUP($F64,#REF!,10,FALSE)&amp;""</f>
        <v>#REF!</v>
      </c>
      <c r="J64" s="64" t="e">
        <f>VLOOKUP($F64,#REF!,11,FALSE)&amp;""</f>
        <v>#REF!</v>
      </c>
      <c r="L64" s="127"/>
      <c r="M64" s="127"/>
      <c r="N64" s="127"/>
      <c r="O64" s="127"/>
      <c r="P64" s="127"/>
    </row>
    <row r="65" spans="1:16" s="45" customFormat="1" ht="25.2" customHeight="1" x14ac:dyDescent="0.45">
      <c r="A65" s="50">
        <f t="shared" si="2"/>
        <v>61</v>
      </c>
      <c r="B65" s="52" t="e">
        <f>VLOOKUP($A65,#REF!,5,FALSE)&amp;""</f>
        <v>#REF!</v>
      </c>
      <c r="C65" s="135" t="e">
        <f>VLOOKUP($A65,#REF!,7,FALSE)&amp;VLOOKUP($A65,#REF!,8,FALSE)</f>
        <v>#REF!</v>
      </c>
      <c r="D65" s="64" t="e">
        <f>VLOOKUP($A65,#REF!,10,FALSE)&amp;""</f>
        <v>#REF!</v>
      </c>
      <c r="E65" s="64" t="e">
        <f>VLOOKUP($A65,#REF!,11,FALSE)&amp;""</f>
        <v>#REF!</v>
      </c>
      <c r="F65" s="74">
        <f t="shared" si="3"/>
        <v>130</v>
      </c>
      <c r="G65" s="52" t="e">
        <f>VLOOKUP($F65,#REF!,5,FALSE)&amp;""</f>
        <v>#REF!</v>
      </c>
      <c r="H65" s="135" t="e">
        <f>VLOOKUP($F65,#REF!,7,FALSE)&amp;VLOOKUP($F65,#REF!,8,FALSE)</f>
        <v>#REF!</v>
      </c>
      <c r="I65" s="64" t="e">
        <f>VLOOKUP($F65,#REF!,10,FALSE)&amp;""</f>
        <v>#REF!</v>
      </c>
      <c r="J65" s="64" t="e">
        <f>VLOOKUP($F65,#REF!,11,FALSE)&amp;""</f>
        <v>#REF!</v>
      </c>
      <c r="L65" s="127"/>
      <c r="M65" s="127"/>
      <c r="N65" s="127"/>
      <c r="O65" s="127"/>
      <c r="P65" s="127"/>
    </row>
    <row r="66" spans="1:16" s="45" customFormat="1" ht="25.2" customHeight="1" x14ac:dyDescent="0.45">
      <c r="A66" s="50">
        <f t="shared" si="2"/>
        <v>62</v>
      </c>
      <c r="B66" s="52" t="e">
        <f>VLOOKUP($A66,#REF!,5,FALSE)&amp;""</f>
        <v>#REF!</v>
      </c>
      <c r="C66" s="135" t="e">
        <f>VLOOKUP($A66,#REF!,7,FALSE)&amp;VLOOKUP($A66,#REF!,8,FALSE)</f>
        <v>#REF!</v>
      </c>
      <c r="D66" s="64" t="e">
        <f>VLOOKUP($A66,#REF!,10,FALSE)&amp;""</f>
        <v>#REF!</v>
      </c>
      <c r="E66" s="64" t="e">
        <f>VLOOKUP($A66,#REF!,11,FALSE)&amp;""</f>
        <v>#REF!</v>
      </c>
      <c r="F66" s="74">
        <f t="shared" si="3"/>
        <v>131</v>
      </c>
      <c r="G66" s="52" t="e">
        <f>VLOOKUP($F66,#REF!,5,FALSE)&amp;""</f>
        <v>#REF!</v>
      </c>
      <c r="H66" s="135" t="e">
        <f>VLOOKUP($F66,#REF!,7,FALSE)&amp;VLOOKUP($F66,#REF!,8,FALSE)</f>
        <v>#REF!</v>
      </c>
      <c r="I66" s="64" t="e">
        <f>VLOOKUP($F66,#REF!,10,FALSE)&amp;""</f>
        <v>#REF!</v>
      </c>
      <c r="J66" s="64" t="e">
        <f>VLOOKUP($F66,#REF!,11,FALSE)&amp;""</f>
        <v>#REF!</v>
      </c>
      <c r="L66" s="127"/>
      <c r="M66" s="127"/>
      <c r="N66" s="127"/>
      <c r="O66" s="127"/>
      <c r="P66" s="127"/>
    </row>
    <row r="67" spans="1:16" s="45" customFormat="1" ht="25.2" customHeight="1" x14ac:dyDescent="0.45">
      <c r="A67" s="50">
        <f t="shared" si="2"/>
        <v>63</v>
      </c>
      <c r="B67" s="52" t="e">
        <f>VLOOKUP($A67,#REF!,5,FALSE)&amp;""</f>
        <v>#REF!</v>
      </c>
      <c r="C67" s="135" t="e">
        <f>VLOOKUP($A67,#REF!,7,FALSE)&amp;VLOOKUP($A67,#REF!,8,FALSE)</f>
        <v>#REF!</v>
      </c>
      <c r="D67" s="64" t="e">
        <f>VLOOKUP($A67,#REF!,10,FALSE)&amp;""</f>
        <v>#REF!</v>
      </c>
      <c r="E67" s="64" t="e">
        <f>VLOOKUP($A67,#REF!,11,FALSE)&amp;""</f>
        <v>#REF!</v>
      </c>
      <c r="F67" s="74">
        <f t="shared" si="3"/>
        <v>132</v>
      </c>
      <c r="G67" s="52" t="e">
        <f>VLOOKUP($F67,#REF!,5,FALSE)&amp;""</f>
        <v>#REF!</v>
      </c>
      <c r="H67" s="135" t="e">
        <f>VLOOKUP($F67,#REF!,7,FALSE)&amp;VLOOKUP($F67,#REF!,8,FALSE)</f>
        <v>#REF!</v>
      </c>
      <c r="I67" s="64" t="e">
        <f>VLOOKUP($F67,#REF!,10,FALSE)&amp;""</f>
        <v>#REF!</v>
      </c>
      <c r="J67" s="64" t="e">
        <f>VLOOKUP($F67,#REF!,11,FALSE)&amp;""</f>
        <v>#REF!</v>
      </c>
      <c r="L67" s="127"/>
      <c r="M67" s="127"/>
      <c r="N67" s="127"/>
      <c r="O67" s="127"/>
      <c r="P67" s="127"/>
    </row>
    <row r="68" spans="1:16" s="45" customFormat="1" ht="25.2" customHeight="1" x14ac:dyDescent="0.45">
      <c r="A68" s="50">
        <f t="shared" si="2"/>
        <v>64</v>
      </c>
      <c r="B68" s="52" t="e">
        <f>VLOOKUP($A68,#REF!,5,FALSE)&amp;""</f>
        <v>#REF!</v>
      </c>
      <c r="C68" s="135" t="e">
        <f>VLOOKUP($A68,#REF!,7,FALSE)&amp;VLOOKUP($A68,#REF!,8,FALSE)</f>
        <v>#REF!</v>
      </c>
      <c r="D68" s="64" t="e">
        <f>VLOOKUP($A68,#REF!,10,FALSE)&amp;""</f>
        <v>#REF!</v>
      </c>
      <c r="E68" s="64" t="e">
        <f>VLOOKUP($A68,#REF!,11,FALSE)&amp;""</f>
        <v>#REF!</v>
      </c>
      <c r="F68" s="74">
        <f t="shared" si="3"/>
        <v>133</v>
      </c>
      <c r="G68" s="52" t="e">
        <f>VLOOKUP($F68,#REF!,5,FALSE)&amp;""</f>
        <v>#REF!</v>
      </c>
      <c r="H68" s="135" t="e">
        <f>VLOOKUP($F68,#REF!,7,FALSE)&amp;VLOOKUP($F68,#REF!,8,FALSE)</f>
        <v>#REF!</v>
      </c>
      <c r="I68" s="64" t="e">
        <f>VLOOKUP($F68,#REF!,10,FALSE)&amp;""</f>
        <v>#REF!</v>
      </c>
      <c r="J68" s="64" t="e">
        <f>VLOOKUP($F68,#REF!,11,FALSE)&amp;""</f>
        <v>#REF!</v>
      </c>
      <c r="L68" s="127"/>
      <c r="M68" s="127"/>
      <c r="N68" s="127"/>
      <c r="O68" s="127"/>
      <c r="P68" s="127"/>
    </row>
    <row r="69" spans="1:16" s="45" customFormat="1" ht="25.2" customHeight="1" x14ac:dyDescent="0.45">
      <c r="A69" s="50">
        <f t="shared" si="2"/>
        <v>65</v>
      </c>
      <c r="B69" s="52" t="e">
        <f>VLOOKUP($A69,#REF!,5,FALSE)&amp;""</f>
        <v>#REF!</v>
      </c>
      <c r="C69" s="135" t="e">
        <f>VLOOKUP($A69,#REF!,7,FALSE)&amp;VLOOKUP($A69,#REF!,8,FALSE)</f>
        <v>#REF!</v>
      </c>
      <c r="D69" s="64" t="e">
        <f>VLOOKUP($A69,#REF!,10,FALSE)&amp;""</f>
        <v>#REF!</v>
      </c>
      <c r="E69" s="64" t="e">
        <f>VLOOKUP($A69,#REF!,11,FALSE)&amp;""</f>
        <v>#REF!</v>
      </c>
      <c r="F69" s="74">
        <f t="shared" si="3"/>
        <v>134</v>
      </c>
      <c r="G69" s="52" t="e">
        <f>VLOOKUP($F69,#REF!,5,FALSE)&amp;""</f>
        <v>#REF!</v>
      </c>
      <c r="H69" s="135" t="e">
        <f>VLOOKUP($F69,#REF!,7,FALSE)&amp;VLOOKUP($F69,#REF!,8,FALSE)</f>
        <v>#REF!</v>
      </c>
      <c r="I69" s="64" t="e">
        <f>VLOOKUP($F69,#REF!,10,FALSE)&amp;""</f>
        <v>#REF!</v>
      </c>
      <c r="J69" s="64" t="e">
        <f>VLOOKUP($F69,#REF!,11,FALSE)&amp;""</f>
        <v>#REF!</v>
      </c>
      <c r="L69" s="127"/>
      <c r="M69" s="127"/>
      <c r="N69" s="127"/>
      <c r="O69" s="127"/>
      <c r="P69" s="127"/>
    </row>
    <row r="70" spans="1:16" s="45" customFormat="1" ht="25.2" customHeight="1" x14ac:dyDescent="0.45">
      <c r="A70" s="50">
        <f t="shared" si="2"/>
        <v>66</v>
      </c>
      <c r="B70" s="52" t="e">
        <f>VLOOKUP($A70,#REF!,5,FALSE)&amp;""</f>
        <v>#REF!</v>
      </c>
      <c r="C70" s="135" t="e">
        <f>VLOOKUP($A70,#REF!,7,FALSE)&amp;VLOOKUP($A70,#REF!,8,FALSE)</f>
        <v>#REF!</v>
      </c>
      <c r="D70" s="64" t="e">
        <f>VLOOKUP($A70,#REF!,10,FALSE)&amp;""</f>
        <v>#REF!</v>
      </c>
      <c r="E70" s="64" t="e">
        <f>VLOOKUP($A70,#REF!,11,FALSE)&amp;""</f>
        <v>#REF!</v>
      </c>
      <c r="F70" s="74">
        <f t="shared" si="3"/>
        <v>135</v>
      </c>
      <c r="G70" s="52" t="e">
        <f>VLOOKUP($F70,#REF!,5,FALSE)&amp;""</f>
        <v>#REF!</v>
      </c>
      <c r="H70" s="135" t="e">
        <f>VLOOKUP($F70,#REF!,7,FALSE)&amp;VLOOKUP($F70,#REF!,8,FALSE)</f>
        <v>#REF!</v>
      </c>
      <c r="I70" s="64" t="e">
        <f>VLOOKUP($F70,#REF!,10,FALSE)&amp;""</f>
        <v>#REF!</v>
      </c>
      <c r="J70" s="64" t="e">
        <f>VLOOKUP($F70,#REF!,11,FALSE)&amp;""</f>
        <v>#REF!</v>
      </c>
      <c r="L70" s="127"/>
      <c r="M70" s="127"/>
      <c r="N70" s="127"/>
      <c r="O70" s="127"/>
      <c r="P70" s="127"/>
    </row>
    <row r="71" spans="1:16" s="45" customFormat="1" ht="25.2" customHeight="1" x14ac:dyDescent="0.45">
      <c r="A71" s="50">
        <f t="shared" si="2"/>
        <v>67</v>
      </c>
      <c r="B71" s="52" t="e">
        <f>VLOOKUP($A71,#REF!,5,FALSE)&amp;""</f>
        <v>#REF!</v>
      </c>
      <c r="C71" s="135" t="e">
        <f>VLOOKUP($A71,#REF!,7,FALSE)&amp;VLOOKUP($A71,#REF!,8,FALSE)</f>
        <v>#REF!</v>
      </c>
      <c r="D71" s="64" t="e">
        <f>VLOOKUP($A71,#REF!,10,FALSE)&amp;""</f>
        <v>#REF!</v>
      </c>
      <c r="E71" s="64" t="e">
        <f>VLOOKUP($A71,#REF!,11,FALSE)&amp;""</f>
        <v>#REF!</v>
      </c>
      <c r="F71" s="74">
        <f t="shared" si="3"/>
        <v>136</v>
      </c>
      <c r="G71" s="52" t="e">
        <f>VLOOKUP($F71,#REF!,5,FALSE)&amp;""</f>
        <v>#REF!</v>
      </c>
      <c r="H71" s="135" t="e">
        <f>VLOOKUP($F71,#REF!,7,FALSE)&amp;VLOOKUP($F71,#REF!,8,FALSE)</f>
        <v>#REF!</v>
      </c>
      <c r="I71" s="64" t="e">
        <f>VLOOKUP($F71,#REF!,10,FALSE)&amp;""</f>
        <v>#REF!</v>
      </c>
      <c r="J71" s="64" t="e">
        <f>VLOOKUP($F71,#REF!,11,FALSE)&amp;""</f>
        <v>#REF!</v>
      </c>
      <c r="L71" s="127"/>
      <c r="M71" s="127"/>
      <c r="N71" s="127"/>
      <c r="O71" s="127"/>
      <c r="P71" s="127"/>
    </row>
    <row r="72" spans="1:16" s="45" customFormat="1" ht="25.2" customHeight="1" x14ac:dyDescent="0.45">
      <c r="A72" s="50">
        <f t="shared" si="2"/>
        <v>68</v>
      </c>
      <c r="B72" s="52" t="e">
        <f>VLOOKUP($A72,#REF!,5,FALSE)&amp;""</f>
        <v>#REF!</v>
      </c>
      <c r="C72" s="135" t="e">
        <f>VLOOKUP($A72,#REF!,7,FALSE)&amp;VLOOKUP($A72,#REF!,8,FALSE)</f>
        <v>#REF!</v>
      </c>
      <c r="D72" s="64" t="e">
        <f>VLOOKUP($A72,#REF!,10,FALSE)&amp;""</f>
        <v>#REF!</v>
      </c>
      <c r="E72" s="64" t="e">
        <f>VLOOKUP($A72,#REF!,11,FALSE)&amp;""</f>
        <v>#REF!</v>
      </c>
      <c r="F72" s="74">
        <f t="shared" si="3"/>
        <v>137</v>
      </c>
      <c r="G72" s="52" t="e">
        <f>VLOOKUP($F72,#REF!,5,FALSE)&amp;""</f>
        <v>#REF!</v>
      </c>
      <c r="H72" s="135" t="e">
        <f>VLOOKUP($F72,#REF!,7,FALSE)&amp;VLOOKUP($F72,#REF!,8,FALSE)</f>
        <v>#REF!</v>
      </c>
      <c r="I72" s="64" t="e">
        <f>VLOOKUP($F72,#REF!,10,FALSE)&amp;""</f>
        <v>#REF!</v>
      </c>
      <c r="J72" s="64" t="e">
        <f>VLOOKUP($F72,#REF!,11,FALSE)&amp;""</f>
        <v>#REF!</v>
      </c>
      <c r="L72" s="127"/>
      <c r="M72" s="127"/>
      <c r="N72" s="127"/>
      <c r="O72" s="127"/>
      <c r="P72" s="127"/>
    </row>
    <row r="73" spans="1:16" s="45" customFormat="1" ht="25.2" customHeight="1" x14ac:dyDescent="0.45">
      <c r="A73" s="50">
        <f t="shared" si="2"/>
        <v>69</v>
      </c>
      <c r="B73" s="52" t="e">
        <f>VLOOKUP($A73,#REF!,5,FALSE)&amp;""</f>
        <v>#REF!</v>
      </c>
      <c r="C73" s="135" t="e">
        <f>VLOOKUP($A73,#REF!,7,FALSE)&amp;VLOOKUP($A73,#REF!,8,FALSE)</f>
        <v>#REF!</v>
      </c>
      <c r="D73" s="64" t="e">
        <f>VLOOKUP($A73,#REF!,10,FALSE)&amp;""</f>
        <v>#REF!</v>
      </c>
      <c r="E73" s="64" t="e">
        <f>VLOOKUP($A73,#REF!,11,FALSE)&amp;""</f>
        <v>#REF!</v>
      </c>
      <c r="F73" s="74">
        <f t="shared" si="3"/>
        <v>138</v>
      </c>
      <c r="G73" s="52" t="e">
        <f>VLOOKUP($F73,#REF!,5,FALSE)&amp;""</f>
        <v>#REF!</v>
      </c>
      <c r="H73" s="135" t="e">
        <f>VLOOKUP($F73,#REF!,7,FALSE)&amp;VLOOKUP($F73,#REF!,8,FALSE)</f>
        <v>#REF!</v>
      </c>
      <c r="I73" s="64" t="e">
        <f>VLOOKUP($F73,#REF!,10,FALSE)&amp;""</f>
        <v>#REF!</v>
      </c>
      <c r="J73" s="64" t="e">
        <f>VLOOKUP($F73,#REF!,11,FALSE)&amp;""</f>
        <v>#REF!</v>
      </c>
      <c r="L73" s="127"/>
      <c r="M73" s="127"/>
      <c r="N73" s="127"/>
      <c r="O73" s="127"/>
      <c r="P73" s="127"/>
    </row>
    <row r="74" spans="1:16" s="45" customFormat="1" ht="25.2" customHeight="1" x14ac:dyDescent="0.45">
      <c r="A74" s="46" t="s">
        <v>1204</v>
      </c>
      <c r="B74" s="47"/>
      <c r="C74" s="47"/>
      <c r="D74" s="47"/>
      <c r="E74" s="47"/>
      <c r="F74" s="47"/>
      <c r="G74" s="297" t="s">
        <v>1592</v>
      </c>
      <c r="H74" s="297"/>
      <c r="I74" s="297"/>
      <c r="J74" s="297"/>
      <c r="L74" s="127"/>
      <c r="M74" s="127"/>
      <c r="N74" s="127"/>
      <c r="O74" s="127"/>
      <c r="P74" s="127"/>
    </row>
    <row r="75" spans="1:16" s="45" customFormat="1" ht="25.2" customHeight="1" x14ac:dyDescent="0.45">
      <c r="A75" s="319" t="s">
        <v>0</v>
      </c>
      <c r="B75" s="305" t="s">
        <v>1</v>
      </c>
      <c r="C75" s="305" t="s">
        <v>1149</v>
      </c>
      <c r="D75" s="307" t="s">
        <v>1298</v>
      </c>
      <c r="E75" s="308"/>
      <c r="F75" s="319" t="s">
        <v>0</v>
      </c>
      <c r="G75" s="305" t="s">
        <v>1</v>
      </c>
      <c r="H75" s="305" t="s">
        <v>1149</v>
      </c>
      <c r="I75" s="307" t="s">
        <v>1298</v>
      </c>
      <c r="J75" s="308"/>
      <c r="L75" s="127"/>
      <c r="M75" s="127"/>
      <c r="N75" s="127"/>
      <c r="O75" s="127"/>
      <c r="P75" s="127"/>
    </row>
    <row r="76" spans="1:16" s="45" customFormat="1" ht="25.2" customHeight="1" x14ac:dyDescent="0.45">
      <c r="A76" s="320"/>
      <c r="B76" s="306"/>
      <c r="C76" s="306"/>
      <c r="D76" s="50" t="s">
        <v>227</v>
      </c>
      <c r="E76" s="50" t="s">
        <v>1282</v>
      </c>
      <c r="F76" s="320"/>
      <c r="G76" s="306"/>
      <c r="H76" s="306"/>
      <c r="I76" s="50" t="s">
        <v>227</v>
      </c>
      <c r="J76" s="50" t="s">
        <v>1282</v>
      </c>
      <c r="L76" s="127"/>
      <c r="M76" s="127"/>
      <c r="N76" s="127"/>
      <c r="O76" s="127"/>
      <c r="P76" s="127"/>
    </row>
    <row r="77" spans="1:16" s="45" customFormat="1" ht="25.2" customHeight="1" x14ac:dyDescent="0.45">
      <c r="A77" s="50">
        <f>F73+1</f>
        <v>139</v>
      </c>
      <c r="B77" s="52" t="e">
        <f>VLOOKUP($A77,#REF!,5,FALSE)&amp;""</f>
        <v>#REF!</v>
      </c>
      <c r="C77" s="135" t="e">
        <f>VLOOKUP($A77,#REF!,7,FALSE)&amp;VLOOKUP($A77,#REF!,8,FALSE)</f>
        <v>#REF!</v>
      </c>
      <c r="D77" s="64" t="e">
        <f>VLOOKUP($A77,#REF!,10,FALSE)&amp;""</f>
        <v>#REF!</v>
      </c>
      <c r="E77" s="64" t="e">
        <f>VLOOKUP($A77,#REF!,11,FALSE)&amp;""</f>
        <v>#REF!</v>
      </c>
      <c r="F77" s="50">
        <f>A145+1</f>
        <v>208</v>
      </c>
      <c r="G77" s="52" t="e">
        <f>VLOOKUP($F77,#REF!,5,FALSE)&amp;""</f>
        <v>#REF!</v>
      </c>
      <c r="H77" s="135" t="e">
        <f>VLOOKUP($F77,#REF!,7,FALSE)&amp;VLOOKUP($F77,#REF!,8,FALSE)</f>
        <v>#REF!</v>
      </c>
      <c r="I77" s="64" t="e">
        <f>VLOOKUP($F77,#REF!,10,FALSE)&amp;""</f>
        <v>#REF!</v>
      </c>
      <c r="J77" s="64" t="e">
        <f>VLOOKUP($F77,#REF!,11,FALSE)&amp;""</f>
        <v>#REF!</v>
      </c>
      <c r="L77" s="127"/>
      <c r="M77" s="127"/>
      <c r="N77" s="127"/>
      <c r="O77" s="127"/>
      <c r="P77" s="127"/>
    </row>
    <row r="78" spans="1:16" s="45" customFormat="1" ht="25.2" customHeight="1" x14ac:dyDescent="0.45">
      <c r="A78" s="50">
        <f t="shared" ref="A78:A109" si="4">A77+1</f>
        <v>140</v>
      </c>
      <c r="B78" s="52" t="e">
        <f>VLOOKUP($A78,#REF!,5,FALSE)&amp;""</f>
        <v>#REF!</v>
      </c>
      <c r="C78" s="135" t="e">
        <f>VLOOKUP($A78,#REF!,7,FALSE)&amp;VLOOKUP($A78,#REF!,8,FALSE)</f>
        <v>#REF!</v>
      </c>
      <c r="D78" s="64" t="e">
        <f>VLOOKUP($A78,#REF!,10,FALSE)&amp;""</f>
        <v>#REF!</v>
      </c>
      <c r="E78" s="64" t="e">
        <f>VLOOKUP($A78,#REF!,11,FALSE)&amp;""</f>
        <v>#REF!</v>
      </c>
      <c r="F78" s="50">
        <f t="shared" ref="F78:F109" si="5">F77+1</f>
        <v>209</v>
      </c>
      <c r="G78" s="52" t="e">
        <f>VLOOKUP($F78,#REF!,5,FALSE)&amp;""</f>
        <v>#REF!</v>
      </c>
      <c r="H78" s="135" t="e">
        <f>VLOOKUP($F78,#REF!,7,FALSE)&amp;VLOOKUP($F78,#REF!,8,FALSE)</f>
        <v>#REF!</v>
      </c>
      <c r="I78" s="64" t="e">
        <f>VLOOKUP($F78,#REF!,10,FALSE)&amp;""</f>
        <v>#REF!</v>
      </c>
      <c r="J78" s="64" t="e">
        <f>VLOOKUP($F78,#REF!,11,FALSE)&amp;""</f>
        <v>#REF!</v>
      </c>
      <c r="L78" s="127"/>
      <c r="M78" s="127"/>
      <c r="N78" s="127"/>
      <c r="O78" s="127"/>
      <c r="P78" s="127"/>
    </row>
    <row r="79" spans="1:16" s="45" customFormat="1" ht="25.2" customHeight="1" x14ac:dyDescent="0.45">
      <c r="A79" s="50">
        <f t="shared" si="4"/>
        <v>141</v>
      </c>
      <c r="B79" s="52" t="e">
        <f>VLOOKUP($A79,#REF!,5,FALSE)&amp;""</f>
        <v>#REF!</v>
      </c>
      <c r="C79" s="135" t="e">
        <f>VLOOKUP($A79,#REF!,7,FALSE)&amp;VLOOKUP($A79,#REF!,8,FALSE)</f>
        <v>#REF!</v>
      </c>
      <c r="D79" s="64" t="e">
        <f>VLOOKUP($A79,#REF!,10,FALSE)&amp;""</f>
        <v>#REF!</v>
      </c>
      <c r="E79" s="64" t="e">
        <f>VLOOKUP($A79,#REF!,11,FALSE)&amp;""</f>
        <v>#REF!</v>
      </c>
      <c r="F79" s="50">
        <f t="shared" si="5"/>
        <v>210</v>
      </c>
      <c r="G79" s="52" t="e">
        <f>VLOOKUP($F79,#REF!,5,FALSE)&amp;""</f>
        <v>#REF!</v>
      </c>
      <c r="H79" s="135" t="e">
        <f>VLOOKUP($F79,#REF!,7,FALSE)&amp;VLOOKUP($F79,#REF!,8,FALSE)</f>
        <v>#REF!</v>
      </c>
      <c r="I79" s="64" t="e">
        <f>VLOOKUP($F79,#REF!,10,FALSE)&amp;""</f>
        <v>#REF!</v>
      </c>
      <c r="J79" s="64" t="e">
        <f>VLOOKUP($F79,#REF!,11,FALSE)&amp;""</f>
        <v>#REF!</v>
      </c>
      <c r="L79" s="127"/>
      <c r="M79" s="127"/>
      <c r="N79" s="127"/>
      <c r="O79" s="127"/>
      <c r="P79" s="127"/>
    </row>
    <row r="80" spans="1:16" s="45" customFormat="1" ht="25.2" customHeight="1" x14ac:dyDescent="0.45">
      <c r="A80" s="50">
        <f t="shared" si="4"/>
        <v>142</v>
      </c>
      <c r="B80" s="52" t="e">
        <f>VLOOKUP($A80,#REF!,5,FALSE)&amp;""</f>
        <v>#REF!</v>
      </c>
      <c r="C80" s="135" t="e">
        <f>VLOOKUP($A80,#REF!,7,FALSE)&amp;VLOOKUP($A80,#REF!,8,FALSE)</f>
        <v>#REF!</v>
      </c>
      <c r="D80" s="64" t="e">
        <f>VLOOKUP($A80,#REF!,10,FALSE)&amp;""</f>
        <v>#REF!</v>
      </c>
      <c r="E80" s="64" t="e">
        <f>VLOOKUP($A80,#REF!,11,FALSE)&amp;""</f>
        <v>#REF!</v>
      </c>
      <c r="F80" s="50">
        <f t="shared" si="5"/>
        <v>211</v>
      </c>
      <c r="G80" s="52" t="e">
        <f>VLOOKUP($F80,#REF!,5,FALSE)&amp;""</f>
        <v>#REF!</v>
      </c>
      <c r="H80" s="135" t="e">
        <f>VLOOKUP($F80,#REF!,7,FALSE)&amp;VLOOKUP($F80,#REF!,8,FALSE)</f>
        <v>#REF!</v>
      </c>
      <c r="I80" s="64" t="e">
        <f>VLOOKUP($F80,#REF!,10,FALSE)&amp;""</f>
        <v>#REF!</v>
      </c>
      <c r="J80" s="64" t="e">
        <f>VLOOKUP($F80,#REF!,11,FALSE)&amp;""</f>
        <v>#REF!</v>
      </c>
      <c r="L80" s="127"/>
      <c r="M80" s="127"/>
      <c r="N80" s="127"/>
      <c r="O80" s="127"/>
      <c r="P80" s="127"/>
    </row>
    <row r="81" spans="1:16" s="45" customFormat="1" ht="25.2" customHeight="1" x14ac:dyDescent="0.45">
      <c r="A81" s="50">
        <f t="shared" si="4"/>
        <v>143</v>
      </c>
      <c r="B81" s="52" t="e">
        <f>VLOOKUP($A81,#REF!,5,FALSE)&amp;""</f>
        <v>#REF!</v>
      </c>
      <c r="C81" s="135" t="e">
        <f>VLOOKUP($A81,#REF!,7,FALSE)&amp;VLOOKUP($A81,#REF!,8,FALSE)</f>
        <v>#REF!</v>
      </c>
      <c r="D81" s="64" t="e">
        <f>VLOOKUP($A81,#REF!,10,FALSE)&amp;""</f>
        <v>#REF!</v>
      </c>
      <c r="E81" s="64" t="e">
        <f>VLOOKUP($A81,#REF!,11,FALSE)&amp;""</f>
        <v>#REF!</v>
      </c>
      <c r="F81" s="50">
        <f t="shared" si="5"/>
        <v>212</v>
      </c>
      <c r="G81" s="52" t="e">
        <f>VLOOKUP($F81,#REF!,5,FALSE)&amp;""</f>
        <v>#REF!</v>
      </c>
      <c r="H81" s="135" t="e">
        <f>VLOOKUP($F81,#REF!,7,FALSE)&amp;VLOOKUP($F81,#REF!,8,FALSE)</f>
        <v>#REF!</v>
      </c>
      <c r="I81" s="64" t="e">
        <f>VLOOKUP($F81,#REF!,10,FALSE)&amp;""</f>
        <v>#REF!</v>
      </c>
      <c r="J81" s="64" t="e">
        <f>VLOOKUP($F81,#REF!,11,FALSE)&amp;""</f>
        <v>#REF!</v>
      </c>
      <c r="L81" s="127"/>
      <c r="M81" s="127"/>
      <c r="N81" s="127"/>
      <c r="O81" s="127"/>
      <c r="P81" s="127"/>
    </row>
    <row r="82" spans="1:16" s="45" customFormat="1" ht="25.2" customHeight="1" x14ac:dyDescent="0.45">
      <c r="A82" s="50">
        <f t="shared" si="4"/>
        <v>144</v>
      </c>
      <c r="B82" s="52" t="e">
        <f>VLOOKUP($A82,#REF!,5,FALSE)&amp;""</f>
        <v>#REF!</v>
      </c>
      <c r="C82" s="135" t="e">
        <f>VLOOKUP($A82,#REF!,7,FALSE)&amp;VLOOKUP($A82,#REF!,8,FALSE)</f>
        <v>#REF!</v>
      </c>
      <c r="D82" s="64" t="e">
        <f>VLOOKUP($A82,#REF!,10,FALSE)&amp;""</f>
        <v>#REF!</v>
      </c>
      <c r="E82" s="64" t="e">
        <f>VLOOKUP($A82,#REF!,11,FALSE)&amp;""</f>
        <v>#REF!</v>
      </c>
      <c r="F82" s="70">
        <f t="shared" si="5"/>
        <v>213</v>
      </c>
      <c r="G82" s="68" t="e">
        <f>VLOOKUP($F82,#REF!,5,FALSE)&amp;""</f>
        <v>#REF!</v>
      </c>
      <c r="H82" s="135" t="e">
        <f>VLOOKUP($F82,#REF!,7,FALSE)&amp;VLOOKUP($F82,#REF!,8,FALSE)</f>
        <v>#REF!</v>
      </c>
      <c r="I82" s="64" t="e">
        <f>VLOOKUP($F82,#REF!,10,FALSE)&amp;""</f>
        <v>#REF!</v>
      </c>
      <c r="J82" s="64" t="e">
        <f>VLOOKUP($F82,#REF!,11,FALSE)&amp;""</f>
        <v>#REF!</v>
      </c>
      <c r="L82" s="127"/>
      <c r="M82" s="127"/>
      <c r="N82" s="127"/>
      <c r="O82" s="127"/>
      <c r="P82" s="127"/>
    </row>
    <row r="83" spans="1:16" s="45" customFormat="1" ht="25.2" customHeight="1" x14ac:dyDescent="0.45">
      <c r="A83" s="50">
        <f t="shared" si="4"/>
        <v>145</v>
      </c>
      <c r="B83" s="52" t="e">
        <f>VLOOKUP($A83,#REF!,5,FALSE)&amp;""</f>
        <v>#REF!</v>
      </c>
      <c r="C83" s="135" t="e">
        <f>VLOOKUP($A83,#REF!,7,FALSE)&amp;VLOOKUP($A83,#REF!,8,FALSE)</f>
        <v>#REF!</v>
      </c>
      <c r="D83" s="64" t="e">
        <f>VLOOKUP($A83,#REF!,10,FALSE)&amp;""</f>
        <v>#REF!</v>
      </c>
      <c r="E83" s="64" t="e">
        <f>VLOOKUP($A83,#REF!,11,FALSE)&amp;""</f>
        <v>#REF!</v>
      </c>
      <c r="F83" s="50">
        <f t="shared" si="5"/>
        <v>214</v>
      </c>
      <c r="G83" s="55" t="e">
        <f>VLOOKUP($F83,#REF!,5,FALSE)&amp;""</f>
        <v>#REF!</v>
      </c>
      <c r="H83" s="135" t="e">
        <f>VLOOKUP($F83,#REF!,7,FALSE)&amp;VLOOKUP($F83,#REF!,8,FALSE)</f>
        <v>#REF!</v>
      </c>
      <c r="I83" s="64" t="e">
        <f>VLOOKUP($F83,#REF!,10,FALSE)&amp;""</f>
        <v>#REF!</v>
      </c>
      <c r="J83" s="64" t="e">
        <f>VLOOKUP($F83,#REF!,11,FALSE)&amp;""</f>
        <v>#REF!</v>
      </c>
      <c r="L83" s="127"/>
      <c r="M83" s="127"/>
      <c r="N83" s="127"/>
      <c r="O83" s="127"/>
      <c r="P83" s="127"/>
    </row>
    <row r="84" spans="1:16" s="45" customFormat="1" ht="25.2" customHeight="1" x14ac:dyDescent="0.45">
      <c r="A84" s="50">
        <f t="shared" si="4"/>
        <v>146</v>
      </c>
      <c r="B84" s="52" t="e">
        <f>VLOOKUP($A84,#REF!,5,FALSE)&amp;""</f>
        <v>#REF!</v>
      </c>
      <c r="C84" s="135" t="e">
        <f>VLOOKUP($A84,#REF!,7,FALSE)&amp;VLOOKUP($A84,#REF!,8,FALSE)</f>
        <v>#REF!</v>
      </c>
      <c r="D84" s="64" t="e">
        <f>VLOOKUP($A84,#REF!,10,FALSE)&amp;""</f>
        <v>#REF!</v>
      </c>
      <c r="E84" s="64" t="e">
        <f>VLOOKUP($A84,#REF!,11,FALSE)&amp;""</f>
        <v>#REF!</v>
      </c>
      <c r="F84" s="50">
        <f t="shared" si="5"/>
        <v>215</v>
      </c>
      <c r="G84" s="55" t="e">
        <f>VLOOKUP($F84,#REF!,5,FALSE)&amp;""</f>
        <v>#REF!</v>
      </c>
      <c r="H84" s="135" t="e">
        <f>VLOOKUP($F84,#REF!,7,FALSE)&amp;VLOOKUP($F84,#REF!,8,FALSE)</f>
        <v>#REF!</v>
      </c>
      <c r="I84" s="64" t="e">
        <f>VLOOKUP($F84,#REF!,10,FALSE)&amp;""</f>
        <v>#REF!</v>
      </c>
      <c r="J84" s="64" t="e">
        <f>VLOOKUP($F84,#REF!,11,FALSE)&amp;""</f>
        <v>#REF!</v>
      </c>
      <c r="L84" s="127"/>
      <c r="M84" s="127"/>
      <c r="N84" s="127"/>
      <c r="O84" s="127"/>
      <c r="P84" s="127"/>
    </row>
    <row r="85" spans="1:16" s="45" customFormat="1" ht="25.2" customHeight="1" x14ac:dyDescent="0.45">
      <c r="A85" s="50">
        <f t="shared" si="4"/>
        <v>147</v>
      </c>
      <c r="B85" s="52" t="e">
        <f>VLOOKUP($A85,#REF!,5,FALSE)&amp;""</f>
        <v>#REF!</v>
      </c>
      <c r="C85" s="135" t="e">
        <f>VLOOKUP($A85,#REF!,7,FALSE)&amp;VLOOKUP($A85,#REF!,8,FALSE)</f>
        <v>#REF!</v>
      </c>
      <c r="D85" s="64" t="e">
        <f>VLOOKUP($A85,#REF!,10,FALSE)&amp;""</f>
        <v>#REF!</v>
      </c>
      <c r="E85" s="64" t="e">
        <f>VLOOKUP($A85,#REF!,11,FALSE)&amp;""</f>
        <v>#REF!</v>
      </c>
      <c r="F85" s="50">
        <f t="shared" si="5"/>
        <v>216</v>
      </c>
      <c r="G85" s="55" t="e">
        <f>VLOOKUP($F85,#REF!,5,FALSE)&amp;""</f>
        <v>#REF!</v>
      </c>
      <c r="H85" s="135" t="e">
        <f>VLOOKUP($F85,#REF!,7,FALSE)&amp;VLOOKUP($F85,#REF!,8,FALSE)</f>
        <v>#REF!</v>
      </c>
      <c r="I85" s="64" t="e">
        <f>VLOOKUP($F85,#REF!,10,FALSE)&amp;""</f>
        <v>#REF!</v>
      </c>
      <c r="J85" s="64" t="e">
        <f>VLOOKUP($F85,#REF!,11,FALSE)&amp;""</f>
        <v>#REF!</v>
      </c>
      <c r="L85" s="127"/>
      <c r="M85" s="127"/>
      <c r="N85" s="127"/>
      <c r="O85" s="127"/>
      <c r="P85" s="127"/>
    </row>
    <row r="86" spans="1:16" s="45" customFormat="1" ht="25.2" customHeight="1" x14ac:dyDescent="0.45">
      <c r="A86" s="50">
        <f>A85+1</f>
        <v>148</v>
      </c>
      <c r="B86" s="52" t="e">
        <f>VLOOKUP($A86,#REF!,5,FALSE)&amp;""</f>
        <v>#REF!</v>
      </c>
      <c r="C86" s="135" t="e">
        <f>VLOOKUP($A86,#REF!,7,FALSE)&amp;VLOOKUP($A86,#REF!,8,FALSE)</f>
        <v>#REF!</v>
      </c>
      <c r="D86" s="64" t="e">
        <f>VLOOKUP($A86,#REF!,10,FALSE)&amp;""</f>
        <v>#REF!</v>
      </c>
      <c r="E86" s="64" t="e">
        <f>VLOOKUP($A86,#REF!,11,FALSE)&amp;""</f>
        <v>#REF!</v>
      </c>
      <c r="F86" s="50">
        <f t="shared" si="5"/>
        <v>217</v>
      </c>
      <c r="G86" s="55" t="e">
        <f>VLOOKUP($F86,#REF!,5,FALSE)&amp;""</f>
        <v>#REF!</v>
      </c>
      <c r="H86" s="135" t="e">
        <f>VLOOKUP($F86,#REF!,7,FALSE)&amp;VLOOKUP($F86,#REF!,8,FALSE)</f>
        <v>#REF!</v>
      </c>
      <c r="I86" s="64" t="e">
        <f>VLOOKUP($F86,#REF!,10,FALSE)&amp;""</f>
        <v>#REF!</v>
      </c>
      <c r="J86" s="64" t="e">
        <f>VLOOKUP($F86,#REF!,11,FALSE)&amp;""</f>
        <v>#REF!</v>
      </c>
      <c r="L86" s="127"/>
      <c r="M86" s="127"/>
      <c r="N86" s="127"/>
      <c r="O86" s="127"/>
      <c r="P86" s="127"/>
    </row>
    <row r="87" spans="1:16" s="45" customFormat="1" ht="25.2" customHeight="1" x14ac:dyDescent="0.45">
      <c r="A87" s="50">
        <f t="shared" si="4"/>
        <v>149</v>
      </c>
      <c r="B87" s="52" t="e">
        <f>VLOOKUP($A87,#REF!,5,FALSE)&amp;""</f>
        <v>#REF!</v>
      </c>
      <c r="C87" s="135" t="e">
        <f>VLOOKUP($A87,#REF!,7,FALSE)&amp;VLOOKUP($A87,#REF!,8,FALSE)</f>
        <v>#REF!</v>
      </c>
      <c r="D87" s="64" t="e">
        <f>VLOOKUP($A87,#REF!,10,FALSE)&amp;""</f>
        <v>#REF!</v>
      </c>
      <c r="E87" s="64" t="e">
        <f>VLOOKUP($A87,#REF!,11,FALSE)&amp;""</f>
        <v>#REF!</v>
      </c>
      <c r="F87" s="50">
        <f t="shared" si="5"/>
        <v>218</v>
      </c>
      <c r="G87" s="55" t="e">
        <f>VLOOKUP($F87,#REF!,5,FALSE)&amp;""</f>
        <v>#REF!</v>
      </c>
      <c r="H87" s="135" t="e">
        <f>VLOOKUP($F87,#REF!,7,FALSE)&amp;VLOOKUP($F87,#REF!,8,FALSE)</f>
        <v>#REF!</v>
      </c>
      <c r="I87" s="64" t="e">
        <f>VLOOKUP($F87,#REF!,10,FALSE)&amp;""</f>
        <v>#REF!</v>
      </c>
      <c r="J87" s="64" t="e">
        <f>VLOOKUP($F87,#REF!,11,FALSE)&amp;""</f>
        <v>#REF!</v>
      </c>
      <c r="L87" s="127"/>
      <c r="M87" s="127"/>
      <c r="N87" s="127"/>
      <c r="O87" s="127"/>
      <c r="P87" s="127"/>
    </row>
    <row r="88" spans="1:16" s="45" customFormat="1" ht="25.2" customHeight="1" x14ac:dyDescent="0.45">
      <c r="A88" s="50">
        <f t="shared" si="4"/>
        <v>150</v>
      </c>
      <c r="B88" s="52" t="e">
        <f>VLOOKUP($A88,#REF!,5,FALSE)&amp;""</f>
        <v>#REF!</v>
      </c>
      <c r="C88" s="135" t="e">
        <f>VLOOKUP($A88,#REF!,7,FALSE)&amp;VLOOKUP($A88,#REF!,8,FALSE)</f>
        <v>#REF!</v>
      </c>
      <c r="D88" s="64" t="e">
        <f>VLOOKUP($A88,#REF!,10,FALSE)&amp;""</f>
        <v>#REF!</v>
      </c>
      <c r="E88" s="64" t="e">
        <f>VLOOKUP($A88,#REF!,11,FALSE)&amp;""</f>
        <v>#REF!</v>
      </c>
      <c r="F88" s="50">
        <f t="shared" si="5"/>
        <v>219</v>
      </c>
      <c r="G88" s="55" t="e">
        <f>VLOOKUP($F88,#REF!,5,FALSE)&amp;""</f>
        <v>#REF!</v>
      </c>
      <c r="H88" s="135" t="e">
        <f>VLOOKUP($F88,#REF!,7,FALSE)&amp;VLOOKUP($F88,#REF!,8,FALSE)</f>
        <v>#REF!</v>
      </c>
      <c r="I88" s="64" t="e">
        <f>VLOOKUP($F88,#REF!,10,FALSE)&amp;""</f>
        <v>#REF!</v>
      </c>
      <c r="J88" s="64" t="e">
        <f>VLOOKUP($F88,#REF!,11,FALSE)&amp;""</f>
        <v>#REF!</v>
      </c>
      <c r="L88" s="127"/>
      <c r="M88" s="127"/>
      <c r="N88" s="127"/>
      <c r="O88" s="127"/>
      <c r="P88" s="127"/>
    </row>
    <row r="89" spans="1:16" s="45" customFormat="1" ht="25.2" customHeight="1" x14ac:dyDescent="0.45">
      <c r="A89" s="50">
        <f t="shared" si="4"/>
        <v>151</v>
      </c>
      <c r="B89" s="52" t="e">
        <f>VLOOKUP($A89,#REF!,5,FALSE)&amp;""</f>
        <v>#REF!</v>
      </c>
      <c r="C89" s="135" t="e">
        <f>VLOOKUP($A89,#REF!,7,FALSE)&amp;VLOOKUP($A89,#REF!,8,FALSE)</f>
        <v>#REF!</v>
      </c>
      <c r="D89" s="64" t="e">
        <f>VLOOKUP($A89,#REF!,10,FALSE)&amp;""</f>
        <v>#REF!</v>
      </c>
      <c r="E89" s="64" t="e">
        <f>VLOOKUP($A89,#REF!,11,FALSE)&amp;""</f>
        <v>#REF!</v>
      </c>
      <c r="F89" s="50">
        <f t="shared" si="5"/>
        <v>220</v>
      </c>
      <c r="G89" s="55" t="e">
        <f>VLOOKUP($F89,#REF!,5,FALSE)&amp;""</f>
        <v>#REF!</v>
      </c>
      <c r="H89" s="135" t="e">
        <f>VLOOKUP($F89,#REF!,7,FALSE)&amp;VLOOKUP($F89,#REF!,8,FALSE)</f>
        <v>#REF!</v>
      </c>
      <c r="I89" s="64" t="e">
        <f>VLOOKUP($F89,#REF!,10,FALSE)&amp;""</f>
        <v>#REF!</v>
      </c>
      <c r="J89" s="64" t="e">
        <f>VLOOKUP($F89,#REF!,11,FALSE)&amp;""</f>
        <v>#REF!</v>
      </c>
      <c r="L89" s="127"/>
      <c r="M89" s="127"/>
      <c r="N89" s="127"/>
      <c r="O89" s="127"/>
      <c r="P89" s="127"/>
    </row>
    <row r="90" spans="1:16" s="45" customFormat="1" ht="25.2" customHeight="1" x14ac:dyDescent="0.45">
      <c r="A90" s="50">
        <f t="shared" si="4"/>
        <v>152</v>
      </c>
      <c r="B90" s="52" t="e">
        <f>VLOOKUP($A90,#REF!,5,FALSE)&amp;""</f>
        <v>#REF!</v>
      </c>
      <c r="C90" s="135" t="e">
        <f>VLOOKUP($A90,#REF!,7,FALSE)&amp;VLOOKUP($A90,#REF!,8,FALSE)</f>
        <v>#REF!</v>
      </c>
      <c r="D90" s="64" t="e">
        <f>VLOOKUP($A90,#REF!,10,FALSE)&amp;""</f>
        <v>#REF!</v>
      </c>
      <c r="E90" s="64" t="e">
        <f>VLOOKUP($A90,#REF!,11,FALSE)&amp;""</f>
        <v>#REF!</v>
      </c>
      <c r="F90" s="50">
        <f t="shared" si="5"/>
        <v>221</v>
      </c>
      <c r="G90" s="55" t="e">
        <f>VLOOKUP($F90,#REF!,5,FALSE)&amp;""</f>
        <v>#REF!</v>
      </c>
      <c r="H90" s="135" t="e">
        <f>VLOOKUP($F90,#REF!,7,FALSE)&amp;VLOOKUP($F90,#REF!,8,FALSE)</f>
        <v>#REF!</v>
      </c>
      <c r="I90" s="64" t="e">
        <f>VLOOKUP($F90,#REF!,10,FALSE)&amp;""</f>
        <v>#REF!</v>
      </c>
      <c r="J90" s="64" t="e">
        <f>VLOOKUP($F90,#REF!,11,FALSE)&amp;""</f>
        <v>#REF!</v>
      </c>
      <c r="L90" s="127"/>
      <c r="M90" s="127"/>
      <c r="N90" s="127"/>
      <c r="O90" s="127"/>
      <c r="P90" s="127"/>
    </row>
    <row r="91" spans="1:16" s="45" customFormat="1" ht="25.2" customHeight="1" x14ac:dyDescent="0.45">
      <c r="A91" s="50">
        <f t="shared" si="4"/>
        <v>153</v>
      </c>
      <c r="B91" s="52" t="e">
        <f>VLOOKUP($A91,#REF!,5,FALSE)&amp;""</f>
        <v>#REF!</v>
      </c>
      <c r="C91" s="135" t="e">
        <f>VLOOKUP($A91,#REF!,7,FALSE)&amp;VLOOKUP($A91,#REF!,8,FALSE)</f>
        <v>#REF!</v>
      </c>
      <c r="D91" s="64" t="e">
        <f>VLOOKUP($A91,#REF!,10,FALSE)&amp;""</f>
        <v>#REF!</v>
      </c>
      <c r="E91" s="64" t="e">
        <f>VLOOKUP($A91,#REF!,11,FALSE)&amp;""</f>
        <v>#REF!</v>
      </c>
      <c r="F91" s="50">
        <f t="shared" si="5"/>
        <v>222</v>
      </c>
      <c r="G91" s="55" t="e">
        <f>VLOOKUP($F91,#REF!,5,FALSE)&amp;""</f>
        <v>#REF!</v>
      </c>
      <c r="H91" s="135" t="e">
        <f>VLOOKUP($F91,#REF!,7,FALSE)&amp;VLOOKUP($F91,#REF!,8,FALSE)</f>
        <v>#REF!</v>
      </c>
      <c r="I91" s="64" t="e">
        <f>VLOOKUP($F91,#REF!,10,FALSE)&amp;""</f>
        <v>#REF!</v>
      </c>
      <c r="J91" s="64" t="e">
        <f>VLOOKUP($F91,#REF!,11,FALSE)&amp;""</f>
        <v>#REF!</v>
      </c>
      <c r="L91" s="127"/>
      <c r="M91" s="127"/>
      <c r="N91" s="127"/>
      <c r="O91" s="127"/>
      <c r="P91" s="127"/>
    </row>
    <row r="92" spans="1:16" s="45" customFormat="1" ht="25.2" customHeight="1" x14ac:dyDescent="0.45">
      <c r="A92" s="50">
        <f t="shared" si="4"/>
        <v>154</v>
      </c>
      <c r="B92" s="52" t="e">
        <f>VLOOKUP($A92,#REF!,5,FALSE)&amp;""</f>
        <v>#REF!</v>
      </c>
      <c r="C92" s="135" t="e">
        <f>VLOOKUP($A92,#REF!,7,FALSE)&amp;VLOOKUP($A92,#REF!,8,FALSE)</f>
        <v>#REF!</v>
      </c>
      <c r="D92" s="64" t="e">
        <f>VLOOKUP($A92,#REF!,10,FALSE)&amp;""</f>
        <v>#REF!</v>
      </c>
      <c r="E92" s="64" t="e">
        <f>VLOOKUP($A92,#REF!,11,FALSE)&amp;""</f>
        <v>#REF!</v>
      </c>
      <c r="F92" s="50">
        <f t="shared" si="5"/>
        <v>223</v>
      </c>
      <c r="G92" s="55" t="e">
        <f>VLOOKUP($F92,#REF!,5,FALSE)&amp;""</f>
        <v>#REF!</v>
      </c>
      <c r="H92" s="135" t="e">
        <f>VLOOKUP($F92,#REF!,7,FALSE)&amp;VLOOKUP($F92,#REF!,8,FALSE)</f>
        <v>#REF!</v>
      </c>
      <c r="I92" s="64" t="e">
        <f>VLOOKUP($F92,#REF!,10,FALSE)&amp;""</f>
        <v>#REF!</v>
      </c>
      <c r="J92" s="64" t="e">
        <f>VLOOKUP($F92,#REF!,11,FALSE)&amp;""</f>
        <v>#REF!</v>
      </c>
      <c r="L92" s="127"/>
      <c r="M92" s="127"/>
      <c r="N92" s="127"/>
      <c r="O92" s="127"/>
      <c r="P92" s="127"/>
    </row>
    <row r="93" spans="1:16" s="45" customFormat="1" ht="25.2" customHeight="1" x14ac:dyDescent="0.45">
      <c r="A93" s="50">
        <f t="shared" si="4"/>
        <v>155</v>
      </c>
      <c r="B93" s="52" t="e">
        <f>VLOOKUP($A93,#REF!,5,FALSE)&amp;""</f>
        <v>#REF!</v>
      </c>
      <c r="C93" s="135" t="e">
        <f>VLOOKUP($A93,#REF!,7,FALSE)&amp;VLOOKUP($A93,#REF!,8,FALSE)</f>
        <v>#REF!</v>
      </c>
      <c r="D93" s="64" t="e">
        <f>VLOOKUP($A93,#REF!,10,FALSE)&amp;""</f>
        <v>#REF!</v>
      </c>
      <c r="E93" s="64" t="e">
        <f>VLOOKUP($A93,#REF!,11,FALSE)&amp;""</f>
        <v>#REF!</v>
      </c>
      <c r="F93" s="50">
        <f t="shared" si="5"/>
        <v>224</v>
      </c>
      <c r="G93" s="55" t="e">
        <f>VLOOKUP($F93,#REF!,5,FALSE)&amp;""</f>
        <v>#REF!</v>
      </c>
      <c r="H93" s="135" t="e">
        <f>VLOOKUP($F93,#REF!,7,FALSE)&amp;VLOOKUP($F93,#REF!,8,FALSE)</f>
        <v>#REF!</v>
      </c>
      <c r="I93" s="64" t="e">
        <f>VLOOKUP($F93,#REF!,10,FALSE)&amp;""</f>
        <v>#REF!</v>
      </c>
      <c r="J93" s="64" t="e">
        <f>VLOOKUP($F93,#REF!,11,FALSE)&amp;""</f>
        <v>#REF!</v>
      </c>
      <c r="L93" s="127"/>
      <c r="M93" s="127"/>
      <c r="N93" s="127"/>
      <c r="O93" s="127"/>
      <c r="P93" s="127"/>
    </row>
    <row r="94" spans="1:16" s="45" customFormat="1" ht="25.2" customHeight="1" x14ac:dyDescent="0.45">
      <c r="A94" s="50">
        <f t="shared" si="4"/>
        <v>156</v>
      </c>
      <c r="B94" s="52" t="e">
        <f>VLOOKUP($A94,#REF!,5,FALSE)&amp;""</f>
        <v>#REF!</v>
      </c>
      <c r="C94" s="135" t="e">
        <f>VLOOKUP($A94,#REF!,7,FALSE)&amp;VLOOKUP($A94,#REF!,8,FALSE)</f>
        <v>#REF!</v>
      </c>
      <c r="D94" s="64" t="e">
        <f>VLOOKUP($A94,#REF!,10,FALSE)&amp;""</f>
        <v>#REF!</v>
      </c>
      <c r="E94" s="64" t="e">
        <f>VLOOKUP($A94,#REF!,11,FALSE)&amp;""</f>
        <v>#REF!</v>
      </c>
      <c r="F94" s="50">
        <f t="shared" si="5"/>
        <v>225</v>
      </c>
      <c r="G94" s="55" t="e">
        <f>VLOOKUP($F94,#REF!,5,FALSE)&amp;""</f>
        <v>#REF!</v>
      </c>
      <c r="H94" s="135" t="e">
        <f>VLOOKUP($F94,#REF!,7,FALSE)&amp;VLOOKUP($F94,#REF!,8,FALSE)</f>
        <v>#REF!</v>
      </c>
      <c r="I94" s="64" t="e">
        <f>VLOOKUP($F94,#REF!,10,FALSE)&amp;""</f>
        <v>#REF!</v>
      </c>
      <c r="J94" s="64" t="e">
        <f>VLOOKUP($F94,#REF!,11,FALSE)&amp;""</f>
        <v>#REF!</v>
      </c>
      <c r="L94" s="127"/>
      <c r="M94" s="127"/>
      <c r="N94" s="127"/>
      <c r="O94" s="127"/>
      <c r="P94" s="127"/>
    </row>
    <row r="95" spans="1:16" s="45" customFormat="1" ht="25.2" customHeight="1" x14ac:dyDescent="0.45">
      <c r="A95" s="50">
        <f t="shared" si="4"/>
        <v>157</v>
      </c>
      <c r="B95" s="52" t="e">
        <f>VLOOKUP($A95,#REF!,5,FALSE)&amp;""</f>
        <v>#REF!</v>
      </c>
      <c r="C95" s="135" t="e">
        <f>VLOOKUP($A95,#REF!,7,FALSE)&amp;VLOOKUP($A95,#REF!,8,FALSE)</f>
        <v>#REF!</v>
      </c>
      <c r="D95" s="64" t="e">
        <f>VLOOKUP($A95,#REF!,10,FALSE)&amp;""</f>
        <v>#REF!</v>
      </c>
      <c r="E95" s="64" t="e">
        <f>VLOOKUP($A95,#REF!,11,FALSE)&amp;""</f>
        <v>#REF!</v>
      </c>
      <c r="F95" s="50">
        <f t="shared" si="5"/>
        <v>226</v>
      </c>
      <c r="G95" s="55" t="e">
        <f>VLOOKUP($F95,#REF!,5,FALSE)&amp;""</f>
        <v>#REF!</v>
      </c>
      <c r="H95" s="135" t="e">
        <f>VLOOKUP($F95,#REF!,7,FALSE)&amp;VLOOKUP($F95,#REF!,8,FALSE)</f>
        <v>#REF!</v>
      </c>
      <c r="I95" s="64" t="e">
        <f>VLOOKUP($F95,#REF!,10,FALSE)&amp;""</f>
        <v>#REF!</v>
      </c>
      <c r="J95" s="64" t="e">
        <f>VLOOKUP($F95,#REF!,11,FALSE)&amp;""</f>
        <v>#REF!</v>
      </c>
      <c r="L95" s="127"/>
      <c r="M95" s="127"/>
      <c r="N95" s="127"/>
      <c r="O95" s="127"/>
      <c r="P95" s="127"/>
    </row>
    <row r="96" spans="1:16" s="45" customFormat="1" ht="25.2" customHeight="1" x14ac:dyDescent="0.45">
      <c r="A96" s="50">
        <f t="shared" si="4"/>
        <v>158</v>
      </c>
      <c r="B96" s="52" t="e">
        <f>VLOOKUP($A96,#REF!,5,FALSE)&amp;""</f>
        <v>#REF!</v>
      </c>
      <c r="C96" s="135" t="e">
        <f>VLOOKUP($A96,#REF!,7,FALSE)&amp;VLOOKUP($A96,#REF!,8,FALSE)</f>
        <v>#REF!</v>
      </c>
      <c r="D96" s="64" t="e">
        <f>VLOOKUP($A96,#REF!,10,FALSE)&amp;""</f>
        <v>#REF!</v>
      </c>
      <c r="E96" s="64" t="e">
        <f>VLOOKUP($A96,#REF!,11,FALSE)&amp;""</f>
        <v>#REF!</v>
      </c>
      <c r="F96" s="50">
        <f t="shared" si="5"/>
        <v>227</v>
      </c>
      <c r="G96" s="55" t="e">
        <f>VLOOKUP($F96,#REF!,5,FALSE)&amp;""</f>
        <v>#REF!</v>
      </c>
      <c r="H96" s="135" t="e">
        <f>VLOOKUP($F96,#REF!,7,FALSE)&amp;VLOOKUP($F96,#REF!,8,FALSE)</f>
        <v>#REF!</v>
      </c>
      <c r="I96" s="64" t="e">
        <f>VLOOKUP($F96,#REF!,10,FALSE)&amp;""</f>
        <v>#REF!</v>
      </c>
      <c r="J96" s="64" t="e">
        <f>VLOOKUP($F96,#REF!,11,FALSE)&amp;""</f>
        <v>#REF!</v>
      </c>
      <c r="L96" s="127"/>
      <c r="M96" s="127"/>
      <c r="N96" s="127"/>
      <c r="O96" s="127"/>
      <c r="P96" s="127"/>
    </row>
    <row r="97" spans="1:16" s="45" customFormat="1" ht="25.2" customHeight="1" x14ac:dyDescent="0.45">
      <c r="A97" s="50">
        <f t="shared" si="4"/>
        <v>159</v>
      </c>
      <c r="B97" s="52" t="e">
        <f>VLOOKUP($A97,#REF!,5,FALSE)&amp;""</f>
        <v>#REF!</v>
      </c>
      <c r="C97" s="135" t="e">
        <f>VLOOKUP($A97,#REF!,7,FALSE)&amp;VLOOKUP($A97,#REF!,8,FALSE)</f>
        <v>#REF!</v>
      </c>
      <c r="D97" s="64" t="e">
        <f>VLOOKUP($A97,#REF!,10,FALSE)&amp;""</f>
        <v>#REF!</v>
      </c>
      <c r="E97" s="64" t="e">
        <f>VLOOKUP($A97,#REF!,11,FALSE)&amp;""</f>
        <v>#REF!</v>
      </c>
      <c r="F97" s="50">
        <f t="shared" si="5"/>
        <v>228</v>
      </c>
      <c r="G97" s="55" t="e">
        <f>VLOOKUP($F97,#REF!,5,FALSE)&amp;""</f>
        <v>#REF!</v>
      </c>
      <c r="H97" s="135" t="e">
        <f>VLOOKUP($F97,#REF!,7,FALSE)&amp;VLOOKUP($F97,#REF!,8,FALSE)</f>
        <v>#REF!</v>
      </c>
      <c r="I97" s="64" t="e">
        <f>VLOOKUP($F97,#REF!,10,FALSE)&amp;""</f>
        <v>#REF!</v>
      </c>
      <c r="J97" s="64" t="e">
        <f>VLOOKUP($F97,#REF!,11,FALSE)&amp;""</f>
        <v>#REF!</v>
      </c>
      <c r="L97" s="127"/>
      <c r="M97" s="127"/>
      <c r="N97" s="127"/>
      <c r="O97" s="127"/>
      <c r="P97" s="127"/>
    </row>
    <row r="98" spans="1:16" s="45" customFormat="1" ht="25.2" customHeight="1" x14ac:dyDescent="0.45">
      <c r="A98" s="50">
        <f t="shared" si="4"/>
        <v>160</v>
      </c>
      <c r="B98" s="52" t="e">
        <f>VLOOKUP($A98,#REF!,5,FALSE)&amp;""</f>
        <v>#REF!</v>
      </c>
      <c r="C98" s="135" t="e">
        <f>VLOOKUP($A98,#REF!,7,FALSE)&amp;VLOOKUP($A98,#REF!,8,FALSE)</f>
        <v>#REF!</v>
      </c>
      <c r="D98" s="64" t="e">
        <f>VLOOKUP($A98,#REF!,10,FALSE)&amp;""</f>
        <v>#REF!</v>
      </c>
      <c r="E98" s="64" t="e">
        <f>VLOOKUP($A98,#REF!,11,FALSE)&amp;""</f>
        <v>#REF!</v>
      </c>
      <c r="F98" s="50">
        <f t="shared" si="5"/>
        <v>229</v>
      </c>
      <c r="G98" s="55" t="e">
        <f>VLOOKUP($F98,#REF!,5,FALSE)&amp;""</f>
        <v>#REF!</v>
      </c>
      <c r="H98" s="135" t="e">
        <f>VLOOKUP($F98,#REF!,7,FALSE)&amp;VLOOKUP($F98,#REF!,8,FALSE)</f>
        <v>#REF!</v>
      </c>
      <c r="I98" s="64" t="e">
        <f>VLOOKUP($F98,#REF!,10,FALSE)&amp;""</f>
        <v>#REF!</v>
      </c>
      <c r="J98" s="64" t="e">
        <f>VLOOKUP($F98,#REF!,11,FALSE)&amp;""</f>
        <v>#REF!</v>
      </c>
      <c r="L98" s="127"/>
      <c r="M98" s="127"/>
      <c r="N98" s="127"/>
      <c r="O98" s="127"/>
      <c r="P98" s="127"/>
    </row>
    <row r="99" spans="1:16" s="45" customFormat="1" ht="25.2" customHeight="1" x14ac:dyDescent="0.45">
      <c r="A99" s="50">
        <f t="shared" si="4"/>
        <v>161</v>
      </c>
      <c r="B99" s="52" t="e">
        <f>VLOOKUP($A99,#REF!,5,FALSE)&amp;""</f>
        <v>#REF!</v>
      </c>
      <c r="C99" s="135" t="e">
        <f>VLOOKUP($A99,#REF!,7,FALSE)&amp;VLOOKUP($A99,#REF!,8,FALSE)</f>
        <v>#REF!</v>
      </c>
      <c r="D99" s="64" t="e">
        <f>VLOOKUP($A99,#REF!,10,FALSE)&amp;""</f>
        <v>#REF!</v>
      </c>
      <c r="E99" s="64" t="e">
        <f>VLOOKUP($A99,#REF!,11,FALSE)&amp;""</f>
        <v>#REF!</v>
      </c>
      <c r="F99" s="50">
        <f t="shared" si="5"/>
        <v>230</v>
      </c>
      <c r="G99" s="55" t="e">
        <f>VLOOKUP($F99,#REF!,5,FALSE)&amp;""</f>
        <v>#REF!</v>
      </c>
      <c r="H99" s="135" t="e">
        <f>VLOOKUP($F99,#REF!,7,FALSE)&amp;VLOOKUP($F99,#REF!,8,FALSE)</f>
        <v>#REF!</v>
      </c>
      <c r="I99" s="64" t="e">
        <f>VLOOKUP($F99,#REF!,10,FALSE)&amp;""</f>
        <v>#REF!</v>
      </c>
      <c r="J99" s="64" t="e">
        <f>VLOOKUP($F99,#REF!,11,FALSE)&amp;""</f>
        <v>#REF!</v>
      </c>
      <c r="L99" s="127"/>
      <c r="M99" s="127"/>
      <c r="N99" s="127"/>
      <c r="O99" s="127"/>
      <c r="P99" s="127"/>
    </row>
    <row r="100" spans="1:16" s="45" customFormat="1" ht="25.2" customHeight="1" x14ac:dyDescent="0.45">
      <c r="A100" s="50">
        <f t="shared" si="4"/>
        <v>162</v>
      </c>
      <c r="B100" s="52" t="e">
        <f>VLOOKUP($A100,#REF!,5,FALSE)&amp;""</f>
        <v>#REF!</v>
      </c>
      <c r="C100" s="135" t="e">
        <f>VLOOKUP($A100,#REF!,7,FALSE)&amp;VLOOKUP($A100,#REF!,8,FALSE)</f>
        <v>#REF!</v>
      </c>
      <c r="D100" s="64" t="e">
        <f>VLOOKUP($A100,#REF!,10,FALSE)&amp;""</f>
        <v>#REF!</v>
      </c>
      <c r="E100" s="64" t="e">
        <f>VLOOKUP($A100,#REF!,11,FALSE)&amp;""</f>
        <v>#REF!</v>
      </c>
      <c r="F100" s="50">
        <f t="shared" si="5"/>
        <v>231</v>
      </c>
      <c r="G100" s="55" t="e">
        <f>VLOOKUP($F100,#REF!,5,FALSE)&amp;""</f>
        <v>#REF!</v>
      </c>
      <c r="H100" s="135" t="e">
        <f>VLOOKUP($F100,#REF!,7,FALSE)&amp;VLOOKUP($F100,#REF!,8,FALSE)</f>
        <v>#REF!</v>
      </c>
      <c r="I100" s="64" t="e">
        <f>VLOOKUP($F100,#REF!,10,FALSE)&amp;""</f>
        <v>#REF!</v>
      </c>
      <c r="J100" s="64" t="e">
        <f>VLOOKUP($F100,#REF!,11,FALSE)&amp;""</f>
        <v>#REF!</v>
      </c>
      <c r="L100" s="127"/>
      <c r="M100" s="127"/>
      <c r="N100" s="127"/>
      <c r="O100" s="127"/>
      <c r="P100" s="127"/>
    </row>
    <row r="101" spans="1:16" s="45" customFormat="1" ht="25.2" customHeight="1" x14ac:dyDescent="0.45">
      <c r="A101" s="50">
        <f t="shared" si="4"/>
        <v>163</v>
      </c>
      <c r="B101" s="52" t="e">
        <f>VLOOKUP($A101,#REF!,5,FALSE)&amp;""</f>
        <v>#REF!</v>
      </c>
      <c r="C101" s="135" t="e">
        <f>VLOOKUP($A101,#REF!,7,FALSE)&amp;VLOOKUP($A101,#REF!,8,FALSE)</f>
        <v>#REF!</v>
      </c>
      <c r="D101" s="64" t="e">
        <f>VLOOKUP($A101,#REF!,10,FALSE)&amp;""</f>
        <v>#REF!</v>
      </c>
      <c r="E101" s="64" t="e">
        <f>VLOOKUP($A101,#REF!,11,FALSE)&amp;""</f>
        <v>#REF!</v>
      </c>
      <c r="F101" s="50">
        <f t="shared" si="5"/>
        <v>232</v>
      </c>
      <c r="G101" s="55" t="e">
        <f>VLOOKUP($F101,#REF!,5,FALSE)&amp;""</f>
        <v>#REF!</v>
      </c>
      <c r="H101" s="135" t="e">
        <f>VLOOKUP($F101,#REF!,7,FALSE)&amp;VLOOKUP($F101,#REF!,8,FALSE)</f>
        <v>#REF!</v>
      </c>
      <c r="I101" s="64" t="e">
        <f>VLOOKUP($F101,#REF!,10,FALSE)&amp;""</f>
        <v>#REF!</v>
      </c>
      <c r="J101" s="64" t="e">
        <f>VLOOKUP($F101,#REF!,11,FALSE)&amp;""</f>
        <v>#REF!</v>
      </c>
      <c r="L101" s="127"/>
      <c r="M101" s="127"/>
      <c r="N101" s="127"/>
      <c r="O101" s="127"/>
      <c r="P101" s="127"/>
    </row>
    <row r="102" spans="1:16" s="45" customFormat="1" ht="25.2" customHeight="1" x14ac:dyDescent="0.45">
      <c r="A102" s="50">
        <f t="shared" si="4"/>
        <v>164</v>
      </c>
      <c r="B102" s="52" t="e">
        <f>VLOOKUP($A102,#REF!,5,FALSE)&amp;""</f>
        <v>#REF!</v>
      </c>
      <c r="C102" s="135" t="e">
        <f>VLOOKUP($A102,#REF!,7,FALSE)&amp;VLOOKUP($A102,#REF!,8,FALSE)</f>
        <v>#REF!</v>
      </c>
      <c r="D102" s="64" t="e">
        <f>VLOOKUP($A102,#REF!,10,FALSE)&amp;""</f>
        <v>#REF!</v>
      </c>
      <c r="E102" s="64" t="e">
        <f>VLOOKUP($A102,#REF!,11,FALSE)&amp;""</f>
        <v>#REF!</v>
      </c>
      <c r="F102" s="50">
        <f t="shared" si="5"/>
        <v>233</v>
      </c>
      <c r="G102" s="55" t="e">
        <f>VLOOKUP($F102,#REF!,5,FALSE)&amp;""</f>
        <v>#REF!</v>
      </c>
      <c r="H102" s="135" t="e">
        <f>VLOOKUP($F102,#REF!,7,FALSE)&amp;VLOOKUP($F102,#REF!,8,FALSE)</f>
        <v>#REF!</v>
      </c>
      <c r="I102" s="64" t="e">
        <f>VLOOKUP($F102,#REF!,10,FALSE)&amp;""</f>
        <v>#REF!</v>
      </c>
      <c r="J102" s="64" t="e">
        <f>VLOOKUP($F102,#REF!,11,FALSE)&amp;""</f>
        <v>#REF!</v>
      </c>
      <c r="L102" s="127"/>
      <c r="M102" s="127"/>
      <c r="N102" s="127"/>
      <c r="O102" s="127"/>
      <c r="P102" s="127"/>
    </row>
    <row r="103" spans="1:16" s="45" customFormat="1" ht="25.2" customHeight="1" x14ac:dyDescent="0.45">
      <c r="A103" s="50">
        <f t="shared" si="4"/>
        <v>165</v>
      </c>
      <c r="B103" s="52" t="e">
        <f>VLOOKUP($A103,#REF!,5,FALSE)&amp;""</f>
        <v>#REF!</v>
      </c>
      <c r="C103" s="135" t="e">
        <f>VLOOKUP($A103,#REF!,7,FALSE)&amp;VLOOKUP($A103,#REF!,8,FALSE)</f>
        <v>#REF!</v>
      </c>
      <c r="D103" s="64" t="e">
        <f>VLOOKUP($A103,#REF!,10,FALSE)&amp;""</f>
        <v>#REF!</v>
      </c>
      <c r="E103" s="64" t="e">
        <f>VLOOKUP($A103,#REF!,11,FALSE)&amp;""</f>
        <v>#REF!</v>
      </c>
      <c r="F103" s="50">
        <f t="shared" si="5"/>
        <v>234</v>
      </c>
      <c r="G103" s="55" t="e">
        <f>VLOOKUP($F103,#REF!,5,FALSE)&amp;""</f>
        <v>#REF!</v>
      </c>
      <c r="H103" s="135" t="e">
        <f>VLOOKUP($F103,#REF!,7,FALSE)&amp;VLOOKUP($F103,#REF!,8,FALSE)</f>
        <v>#REF!</v>
      </c>
      <c r="I103" s="64" t="e">
        <f>VLOOKUP($F103,#REF!,10,FALSE)&amp;""</f>
        <v>#REF!</v>
      </c>
      <c r="J103" s="64" t="e">
        <f>VLOOKUP($F103,#REF!,11,FALSE)&amp;""</f>
        <v>#REF!</v>
      </c>
      <c r="L103" s="127"/>
      <c r="M103" s="127"/>
      <c r="N103" s="127"/>
      <c r="O103" s="127"/>
      <c r="P103" s="127"/>
    </row>
    <row r="104" spans="1:16" s="45" customFormat="1" ht="25.2" customHeight="1" x14ac:dyDescent="0.45">
      <c r="A104" s="50">
        <f t="shared" si="4"/>
        <v>166</v>
      </c>
      <c r="B104" s="52" t="e">
        <f>VLOOKUP($A104,#REF!,5,FALSE)&amp;""</f>
        <v>#REF!</v>
      </c>
      <c r="C104" s="135" t="e">
        <f>VLOOKUP($A104,#REF!,7,FALSE)&amp;VLOOKUP($A104,#REF!,8,FALSE)</f>
        <v>#REF!</v>
      </c>
      <c r="D104" s="64" t="e">
        <f>VLOOKUP($A104,#REF!,10,FALSE)&amp;""</f>
        <v>#REF!</v>
      </c>
      <c r="E104" s="64" t="e">
        <f>VLOOKUP($A104,#REF!,11,FALSE)&amp;""</f>
        <v>#REF!</v>
      </c>
      <c r="F104" s="50">
        <f t="shared" si="5"/>
        <v>235</v>
      </c>
      <c r="G104" s="55" t="e">
        <f>VLOOKUP($F104,#REF!,5,FALSE)&amp;""</f>
        <v>#REF!</v>
      </c>
      <c r="H104" s="135" t="e">
        <f>VLOOKUP($F104,#REF!,7,FALSE)&amp;VLOOKUP($F104,#REF!,8,FALSE)</f>
        <v>#REF!</v>
      </c>
      <c r="I104" s="64" t="e">
        <f>VLOOKUP($F104,#REF!,10,FALSE)&amp;""</f>
        <v>#REF!</v>
      </c>
      <c r="J104" s="64" t="e">
        <f>VLOOKUP($F104,#REF!,11,FALSE)&amp;""</f>
        <v>#REF!</v>
      </c>
      <c r="L104" s="127"/>
      <c r="M104" s="127"/>
      <c r="N104" s="127"/>
      <c r="O104" s="127"/>
      <c r="P104" s="127"/>
    </row>
    <row r="105" spans="1:16" s="45" customFormat="1" ht="25.2" customHeight="1" x14ac:dyDescent="0.45">
      <c r="A105" s="50">
        <f t="shared" si="4"/>
        <v>167</v>
      </c>
      <c r="B105" s="52" t="e">
        <f>VLOOKUP($A105,#REF!,5,FALSE)&amp;""</f>
        <v>#REF!</v>
      </c>
      <c r="C105" s="135" t="e">
        <f>VLOOKUP($A105,#REF!,7,FALSE)&amp;VLOOKUP($A105,#REF!,8,FALSE)</f>
        <v>#REF!</v>
      </c>
      <c r="D105" s="64" t="e">
        <f>VLOOKUP($A105,#REF!,10,FALSE)&amp;""</f>
        <v>#REF!</v>
      </c>
      <c r="E105" s="64" t="e">
        <f>VLOOKUP($A105,#REF!,11,FALSE)&amp;""</f>
        <v>#REF!</v>
      </c>
      <c r="F105" s="50">
        <f t="shared" si="5"/>
        <v>236</v>
      </c>
      <c r="G105" s="55" t="e">
        <f>VLOOKUP($F105,#REF!,5,FALSE)&amp;""</f>
        <v>#REF!</v>
      </c>
      <c r="H105" s="135" t="e">
        <f>VLOOKUP($F105,#REF!,7,FALSE)&amp;VLOOKUP($F105,#REF!,8,FALSE)</f>
        <v>#REF!</v>
      </c>
      <c r="I105" s="64" t="e">
        <f>VLOOKUP($F105,#REF!,10,FALSE)&amp;""</f>
        <v>#REF!</v>
      </c>
      <c r="J105" s="64" t="e">
        <f>VLOOKUP($F105,#REF!,11,FALSE)&amp;""</f>
        <v>#REF!</v>
      </c>
      <c r="L105" s="127"/>
      <c r="M105" s="127"/>
      <c r="N105" s="127"/>
      <c r="O105" s="127"/>
      <c r="P105" s="127"/>
    </row>
    <row r="106" spans="1:16" s="45" customFormat="1" ht="25.2" customHeight="1" x14ac:dyDescent="0.45">
      <c r="A106" s="50">
        <f t="shared" si="4"/>
        <v>168</v>
      </c>
      <c r="B106" s="52" t="e">
        <f>VLOOKUP($A106,#REF!,5,FALSE)&amp;""</f>
        <v>#REF!</v>
      </c>
      <c r="C106" s="135" t="e">
        <f>VLOOKUP($A106,#REF!,7,FALSE)&amp;VLOOKUP($A106,#REF!,8,FALSE)</f>
        <v>#REF!</v>
      </c>
      <c r="D106" s="64" t="e">
        <f>VLOOKUP($A106,#REF!,10,FALSE)&amp;""</f>
        <v>#REF!</v>
      </c>
      <c r="E106" s="64" t="e">
        <f>VLOOKUP($A106,#REF!,11,FALSE)&amp;""</f>
        <v>#REF!</v>
      </c>
      <c r="F106" s="50">
        <f t="shared" si="5"/>
        <v>237</v>
      </c>
      <c r="G106" s="55" t="e">
        <f>VLOOKUP($F106,#REF!,5,FALSE)&amp;""</f>
        <v>#REF!</v>
      </c>
      <c r="H106" s="135" t="e">
        <f>VLOOKUP($F106,#REF!,7,FALSE)&amp;VLOOKUP($F106,#REF!,8,FALSE)</f>
        <v>#REF!</v>
      </c>
      <c r="I106" s="64" t="e">
        <f>VLOOKUP($F106,#REF!,10,FALSE)&amp;""</f>
        <v>#REF!</v>
      </c>
      <c r="J106" s="64" t="e">
        <f>VLOOKUP($F106,#REF!,11,FALSE)&amp;""</f>
        <v>#REF!</v>
      </c>
      <c r="L106" s="127"/>
      <c r="M106" s="127"/>
      <c r="N106" s="127"/>
      <c r="O106" s="127"/>
      <c r="P106" s="127"/>
    </row>
    <row r="107" spans="1:16" s="45" customFormat="1" ht="25.2" customHeight="1" x14ac:dyDescent="0.45">
      <c r="A107" s="50">
        <f t="shared" si="4"/>
        <v>169</v>
      </c>
      <c r="B107" s="52" t="e">
        <f>VLOOKUP($A107,#REF!,5,FALSE)&amp;""</f>
        <v>#REF!</v>
      </c>
      <c r="C107" s="135" t="e">
        <f>VLOOKUP($A107,#REF!,7,FALSE)&amp;VLOOKUP($A107,#REF!,8,FALSE)</f>
        <v>#REF!</v>
      </c>
      <c r="D107" s="64" t="e">
        <f>VLOOKUP($A107,#REF!,10,FALSE)&amp;""</f>
        <v>#REF!</v>
      </c>
      <c r="E107" s="64" t="e">
        <f>VLOOKUP($A107,#REF!,11,FALSE)&amp;""</f>
        <v>#REF!</v>
      </c>
      <c r="F107" s="50">
        <f t="shared" si="5"/>
        <v>238</v>
      </c>
      <c r="G107" s="55" t="e">
        <f>VLOOKUP($F107,#REF!,5,FALSE)&amp;""</f>
        <v>#REF!</v>
      </c>
      <c r="H107" s="135" t="e">
        <f>VLOOKUP($F107,#REF!,7,FALSE)&amp;VLOOKUP($F107,#REF!,8,FALSE)</f>
        <v>#REF!</v>
      </c>
      <c r="I107" s="64" t="e">
        <f>VLOOKUP($F107,#REF!,10,FALSE)&amp;""</f>
        <v>#REF!</v>
      </c>
      <c r="J107" s="64" t="e">
        <f>VLOOKUP($F107,#REF!,11,FALSE)&amp;""</f>
        <v>#REF!</v>
      </c>
      <c r="L107" s="127"/>
      <c r="M107" s="127"/>
      <c r="N107" s="127"/>
      <c r="O107" s="127"/>
      <c r="P107" s="127"/>
    </row>
    <row r="108" spans="1:16" s="45" customFormat="1" ht="25.2" customHeight="1" x14ac:dyDescent="0.45">
      <c r="A108" s="50">
        <f t="shared" si="4"/>
        <v>170</v>
      </c>
      <c r="B108" s="52" t="e">
        <f>VLOOKUP($A108,#REF!,5,FALSE)&amp;""</f>
        <v>#REF!</v>
      </c>
      <c r="C108" s="135" t="e">
        <f>VLOOKUP($A108,#REF!,7,FALSE)&amp;VLOOKUP($A108,#REF!,8,FALSE)</f>
        <v>#REF!</v>
      </c>
      <c r="D108" s="64" t="e">
        <f>VLOOKUP($A108,#REF!,10,FALSE)&amp;""</f>
        <v>#REF!</v>
      </c>
      <c r="E108" s="64" t="e">
        <f>VLOOKUP($A108,#REF!,11,FALSE)&amp;""</f>
        <v>#REF!</v>
      </c>
      <c r="F108" s="50">
        <f t="shared" si="5"/>
        <v>239</v>
      </c>
      <c r="G108" s="55" t="e">
        <f>VLOOKUP($F108,#REF!,5,FALSE)&amp;""</f>
        <v>#REF!</v>
      </c>
      <c r="H108" s="135" t="e">
        <f>VLOOKUP($F108,#REF!,7,FALSE)&amp;VLOOKUP($F108,#REF!,8,FALSE)</f>
        <v>#REF!</v>
      </c>
      <c r="I108" s="64" t="e">
        <f>VLOOKUP($F108,#REF!,10,FALSE)&amp;""</f>
        <v>#REF!</v>
      </c>
      <c r="J108" s="64" t="e">
        <f>VLOOKUP($F108,#REF!,11,FALSE)&amp;""</f>
        <v>#REF!</v>
      </c>
      <c r="L108" s="127"/>
      <c r="M108" s="127"/>
      <c r="N108" s="127"/>
      <c r="O108" s="127"/>
      <c r="P108" s="127"/>
    </row>
    <row r="109" spans="1:16" s="45" customFormat="1" ht="25.2" customHeight="1" x14ac:dyDescent="0.45">
      <c r="A109" s="50">
        <f t="shared" si="4"/>
        <v>171</v>
      </c>
      <c r="B109" s="52" t="e">
        <f>VLOOKUP($A109,#REF!,5,FALSE)&amp;""</f>
        <v>#REF!</v>
      </c>
      <c r="C109" s="135" t="e">
        <f>VLOOKUP($A109,#REF!,7,FALSE)&amp;VLOOKUP($A109,#REF!,8,FALSE)</f>
        <v>#REF!</v>
      </c>
      <c r="D109" s="64" t="e">
        <f>VLOOKUP($A109,#REF!,10,FALSE)&amp;""</f>
        <v>#REF!</v>
      </c>
      <c r="E109" s="64" t="e">
        <f>VLOOKUP($A109,#REF!,11,FALSE)&amp;""</f>
        <v>#REF!</v>
      </c>
      <c r="F109" s="50">
        <f t="shared" si="5"/>
        <v>240</v>
      </c>
      <c r="G109" s="55" t="e">
        <f>VLOOKUP($F109,#REF!,5,FALSE)&amp;""</f>
        <v>#REF!</v>
      </c>
      <c r="H109" s="135" t="e">
        <f>VLOOKUP($F109,#REF!,7,FALSE)&amp;VLOOKUP($F109,#REF!,8,FALSE)</f>
        <v>#REF!</v>
      </c>
      <c r="I109" s="64" t="e">
        <f>VLOOKUP($F109,#REF!,10,FALSE)&amp;""</f>
        <v>#REF!</v>
      </c>
      <c r="J109" s="64" t="e">
        <f>VLOOKUP($F109,#REF!,11,FALSE)&amp;""</f>
        <v>#REF!</v>
      </c>
      <c r="L109" s="127"/>
      <c r="M109" s="127"/>
      <c r="N109" s="127"/>
      <c r="O109" s="127"/>
      <c r="P109" s="127"/>
    </row>
    <row r="110" spans="1:16" s="45" customFormat="1" ht="25.2" customHeight="1" x14ac:dyDescent="0.45">
      <c r="A110" s="50">
        <f t="shared" ref="A110:A145" si="6">A109+1</f>
        <v>172</v>
      </c>
      <c r="B110" s="52" t="e">
        <f>VLOOKUP($A110,#REF!,5,FALSE)&amp;""</f>
        <v>#REF!</v>
      </c>
      <c r="C110" s="135" t="e">
        <f>VLOOKUP($A110,#REF!,7,FALSE)&amp;VLOOKUP($A110,#REF!,8,FALSE)</f>
        <v>#REF!</v>
      </c>
      <c r="D110" s="64" t="e">
        <f>VLOOKUP($A110,#REF!,10,FALSE)&amp;""</f>
        <v>#REF!</v>
      </c>
      <c r="E110" s="64" t="e">
        <f>VLOOKUP($A110,#REF!,11,FALSE)&amp;""</f>
        <v>#REF!</v>
      </c>
      <c r="F110" s="50">
        <f t="shared" ref="F110:F145" si="7">F109+1</f>
        <v>241</v>
      </c>
      <c r="G110" s="55" t="e">
        <f>VLOOKUP($F110,#REF!,5,FALSE)&amp;""</f>
        <v>#REF!</v>
      </c>
      <c r="H110" s="135" t="e">
        <f>VLOOKUP($F110,#REF!,7,FALSE)&amp;VLOOKUP($F110,#REF!,8,FALSE)</f>
        <v>#REF!</v>
      </c>
      <c r="I110" s="64" t="e">
        <f>VLOOKUP($F110,#REF!,10,FALSE)&amp;""</f>
        <v>#REF!</v>
      </c>
      <c r="J110" s="64" t="e">
        <f>VLOOKUP($F110,#REF!,11,FALSE)&amp;""</f>
        <v>#REF!</v>
      </c>
      <c r="L110" s="127"/>
      <c r="M110" s="127"/>
      <c r="N110" s="127"/>
      <c r="O110" s="127"/>
      <c r="P110" s="127"/>
    </row>
    <row r="111" spans="1:16" s="45" customFormat="1" ht="25.2" customHeight="1" x14ac:dyDescent="0.45">
      <c r="A111" s="50">
        <f t="shared" si="6"/>
        <v>173</v>
      </c>
      <c r="B111" s="52" t="e">
        <f>VLOOKUP($A111,#REF!,5,FALSE)&amp;""</f>
        <v>#REF!</v>
      </c>
      <c r="C111" s="135" t="e">
        <f>VLOOKUP($A111,#REF!,7,FALSE)&amp;VLOOKUP($A111,#REF!,8,FALSE)</f>
        <v>#REF!</v>
      </c>
      <c r="D111" s="64" t="e">
        <f>VLOOKUP($A111,#REF!,10,FALSE)&amp;""</f>
        <v>#REF!</v>
      </c>
      <c r="E111" s="64" t="e">
        <f>VLOOKUP($A111,#REF!,11,FALSE)&amp;""</f>
        <v>#REF!</v>
      </c>
      <c r="F111" s="50">
        <f t="shared" si="7"/>
        <v>242</v>
      </c>
      <c r="G111" s="55" t="e">
        <f>VLOOKUP($F111,#REF!,5,FALSE)&amp;""</f>
        <v>#REF!</v>
      </c>
      <c r="H111" s="135" t="e">
        <f>VLOOKUP($F111,#REF!,7,FALSE)&amp;VLOOKUP($F111,#REF!,8,FALSE)</f>
        <v>#REF!</v>
      </c>
      <c r="I111" s="64" t="e">
        <f>VLOOKUP($F111,#REF!,10,FALSE)&amp;""</f>
        <v>#REF!</v>
      </c>
      <c r="J111" s="64" t="e">
        <f>VLOOKUP($F111,#REF!,11,FALSE)&amp;""</f>
        <v>#REF!</v>
      </c>
      <c r="L111" s="127"/>
      <c r="M111" s="127"/>
      <c r="N111" s="127"/>
      <c r="O111" s="127"/>
      <c r="P111" s="127"/>
    </row>
    <row r="112" spans="1:16" s="45" customFormat="1" ht="25.2" customHeight="1" x14ac:dyDescent="0.45">
      <c r="A112" s="50">
        <f t="shared" si="6"/>
        <v>174</v>
      </c>
      <c r="B112" s="52" t="e">
        <f>VLOOKUP($A112,#REF!,5,FALSE)&amp;""</f>
        <v>#REF!</v>
      </c>
      <c r="C112" s="135" t="e">
        <f>VLOOKUP($A112,#REF!,7,FALSE)&amp;VLOOKUP($A112,#REF!,8,FALSE)</f>
        <v>#REF!</v>
      </c>
      <c r="D112" s="64" t="e">
        <f>VLOOKUP($A112,#REF!,10,FALSE)&amp;""</f>
        <v>#REF!</v>
      </c>
      <c r="E112" s="64" t="e">
        <f>VLOOKUP($A112,#REF!,11,FALSE)&amp;""</f>
        <v>#REF!</v>
      </c>
      <c r="F112" s="50">
        <f t="shared" si="7"/>
        <v>243</v>
      </c>
      <c r="G112" s="55" t="e">
        <f>VLOOKUP($F112,#REF!,5,FALSE)&amp;""</f>
        <v>#REF!</v>
      </c>
      <c r="H112" s="135" t="e">
        <f>VLOOKUP($F112,#REF!,7,FALSE)&amp;VLOOKUP($F112,#REF!,8,FALSE)</f>
        <v>#REF!</v>
      </c>
      <c r="I112" s="64" t="e">
        <f>VLOOKUP($F112,#REF!,10,FALSE)&amp;""</f>
        <v>#REF!</v>
      </c>
      <c r="J112" s="64" t="e">
        <f>VLOOKUP($F112,#REF!,11,FALSE)&amp;""</f>
        <v>#REF!</v>
      </c>
      <c r="L112" s="127"/>
      <c r="M112" s="127"/>
      <c r="N112" s="127"/>
      <c r="O112" s="127"/>
      <c r="P112" s="127"/>
    </row>
    <row r="113" spans="1:16" s="45" customFormat="1" ht="25.2" customHeight="1" x14ac:dyDescent="0.45">
      <c r="A113" s="50">
        <f t="shared" si="6"/>
        <v>175</v>
      </c>
      <c r="B113" s="52" t="e">
        <f>VLOOKUP($A113,#REF!,5,FALSE)&amp;""</f>
        <v>#REF!</v>
      </c>
      <c r="C113" s="135" t="e">
        <f>VLOOKUP($A113,#REF!,7,FALSE)&amp;VLOOKUP($A113,#REF!,8,FALSE)</f>
        <v>#REF!</v>
      </c>
      <c r="D113" s="64" t="e">
        <f>VLOOKUP($A113,#REF!,10,FALSE)&amp;""</f>
        <v>#REF!</v>
      </c>
      <c r="E113" s="64" t="e">
        <f>VLOOKUP($A113,#REF!,11,FALSE)&amp;""</f>
        <v>#REF!</v>
      </c>
      <c r="F113" s="50">
        <f t="shared" si="7"/>
        <v>244</v>
      </c>
      <c r="G113" s="55" t="e">
        <f>VLOOKUP($F113,#REF!,5,FALSE)&amp;""</f>
        <v>#REF!</v>
      </c>
      <c r="H113" s="135" t="e">
        <f>VLOOKUP($F113,#REF!,7,FALSE)&amp;VLOOKUP($F113,#REF!,8,FALSE)</f>
        <v>#REF!</v>
      </c>
      <c r="I113" s="64" t="e">
        <f>VLOOKUP($F113,#REF!,10,FALSE)&amp;""</f>
        <v>#REF!</v>
      </c>
      <c r="J113" s="64" t="e">
        <f>VLOOKUP($F113,#REF!,11,FALSE)&amp;""</f>
        <v>#REF!</v>
      </c>
      <c r="L113" s="127"/>
      <c r="M113" s="127"/>
      <c r="N113" s="127"/>
      <c r="O113" s="127"/>
      <c r="P113" s="127"/>
    </row>
    <row r="114" spans="1:16" s="45" customFormat="1" ht="25.2" customHeight="1" x14ac:dyDescent="0.45">
      <c r="A114" s="50">
        <f t="shared" si="6"/>
        <v>176</v>
      </c>
      <c r="B114" s="52" t="e">
        <f>VLOOKUP($A114,#REF!,5,FALSE)&amp;""</f>
        <v>#REF!</v>
      </c>
      <c r="C114" s="135" t="e">
        <f>VLOOKUP($A114,#REF!,7,FALSE)&amp;VLOOKUP($A114,#REF!,8,FALSE)</f>
        <v>#REF!</v>
      </c>
      <c r="D114" s="64" t="e">
        <f>VLOOKUP($A114,#REF!,10,FALSE)&amp;""</f>
        <v>#REF!</v>
      </c>
      <c r="E114" s="64" t="e">
        <f>VLOOKUP($A114,#REF!,11,FALSE)&amp;""</f>
        <v>#REF!</v>
      </c>
      <c r="F114" s="50">
        <f t="shared" si="7"/>
        <v>245</v>
      </c>
      <c r="G114" s="55" t="e">
        <f>VLOOKUP($F114,#REF!,5,FALSE)&amp;""</f>
        <v>#REF!</v>
      </c>
      <c r="H114" s="135" t="e">
        <f>VLOOKUP($F114,#REF!,7,FALSE)&amp;VLOOKUP($F114,#REF!,8,FALSE)</f>
        <v>#REF!</v>
      </c>
      <c r="I114" s="64" t="e">
        <f>VLOOKUP($F114,#REF!,10,FALSE)&amp;""</f>
        <v>#REF!</v>
      </c>
      <c r="J114" s="64" t="e">
        <f>VLOOKUP($F114,#REF!,11,FALSE)&amp;""</f>
        <v>#REF!</v>
      </c>
      <c r="L114" s="127"/>
      <c r="M114" s="127"/>
      <c r="N114" s="127"/>
      <c r="O114" s="127"/>
      <c r="P114" s="127"/>
    </row>
    <row r="115" spans="1:16" s="45" customFormat="1" ht="25.2" customHeight="1" x14ac:dyDescent="0.45">
      <c r="A115" s="50">
        <f t="shared" si="6"/>
        <v>177</v>
      </c>
      <c r="B115" s="52" t="e">
        <f>VLOOKUP($A115,#REF!,5,FALSE)&amp;""</f>
        <v>#REF!</v>
      </c>
      <c r="C115" s="135" t="e">
        <f>VLOOKUP($A115,#REF!,7,FALSE)&amp;VLOOKUP($A115,#REF!,8,FALSE)</f>
        <v>#REF!</v>
      </c>
      <c r="D115" s="64" t="e">
        <f>VLOOKUP($A115,#REF!,10,FALSE)&amp;""</f>
        <v>#REF!</v>
      </c>
      <c r="E115" s="64" t="e">
        <f>VLOOKUP($A115,#REF!,11,FALSE)&amp;""</f>
        <v>#REF!</v>
      </c>
      <c r="F115" s="50">
        <f t="shared" si="7"/>
        <v>246</v>
      </c>
      <c r="G115" s="55" t="e">
        <f>VLOOKUP($F115,#REF!,5,FALSE)&amp;""</f>
        <v>#REF!</v>
      </c>
      <c r="H115" s="135" t="e">
        <f>VLOOKUP($F115,#REF!,7,FALSE)&amp;VLOOKUP($F115,#REF!,8,FALSE)</f>
        <v>#REF!</v>
      </c>
      <c r="I115" s="64" t="e">
        <f>VLOOKUP($F115,#REF!,10,FALSE)&amp;""</f>
        <v>#REF!</v>
      </c>
      <c r="J115" s="64" t="e">
        <f>VLOOKUP($F115,#REF!,11,FALSE)&amp;""</f>
        <v>#REF!</v>
      </c>
      <c r="L115" s="127"/>
      <c r="M115" s="127"/>
      <c r="N115" s="127"/>
      <c r="O115" s="127"/>
      <c r="P115" s="127"/>
    </row>
    <row r="116" spans="1:16" s="45" customFormat="1" ht="25.2" customHeight="1" x14ac:dyDescent="0.45">
      <c r="A116" s="50">
        <f t="shared" si="6"/>
        <v>178</v>
      </c>
      <c r="B116" s="52" t="e">
        <f>VLOOKUP($A116,#REF!,5,FALSE)&amp;""</f>
        <v>#REF!</v>
      </c>
      <c r="C116" s="135" t="e">
        <f>VLOOKUP($A116,#REF!,7,FALSE)&amp;VLOOKUP($A116,#REF!,8,FALSE)</f>
        <v>#REF!</v>
      </c>
      <c r="D116" s="64" t="e">
        <f>VLOOKUP($A116,#REF!,10,FALSE)&amp;""</f>
        <v>#REF!</v>
      </c>
      <c r="E116" s="64" t="e">
        <f>VLOOKUP($A116,#REF!,11,FALSE)&amp;""</f>
        <v>#REF!</v>
      </c>
      <c r="F116" s="50">
        <f t="shared" si="7"/>
        <v>247</v>
      </c>
      <c r="G116" s="52" t="e">
        <f>VLOOKUP($F116,#REF!,5,FALSE)&amp;""</f>
        <v>#REF!</v>
      </c>
      <c r="H116" s="135" t="e">
        <f>VLOOKUP($F116,#REF!,7,FALSE)&amp;VLOOKUP($F116,#REF!,8,FALSE)</f>
        <v>#REF!</v>
      </c>
      <c r="I116" s="64" t="e">
        <f>VLOOKUP($F116,#REF!,10,FALSE)&amp;""</f>
        <v>#REF!</v>
      </c>
      <c r="J116" s="64" t="e">
        <f>VLOOKUP($F116,#REF!,11,FALSE)&amp;""</f>
        <v>#REF!</v>
      </c>
      <c r="L116" s="127"/>
      <c r="M116" s="127"/>
      <c r="N116" s="127"/>
      <c r="O116" s="127"/>
      <c r="P116" s="127"/>
    </row>
    <row r="117" spans="1:16" s="45" customFormat="1" ht="25.2" customHeight="1" x14ac:dyDescent="0.45">
      <c r="A117" s="50">
        <f t="shared" si="6"/>
        <v>179</v>
      </c>
      <c r="B117" s="52" t="e">
        <f>VLOOKUP($A117,#REF!,5,FALSE)&amp;""</f>
        <v>#REF!</v>
      </c>
      <c r="C117" s="135" t="e">
        <f>VLOOKUP($A117,#REF!,7,FALSE)&amp;VLOOKUP($A117,#REF!,8,FALSE)</f>
        <v>#REF!</v>
      </c>
      <c r="D117" s="64" t="e">
        <f>VLOOKUP($A117,#REF!,10,FALSE)&amp;""</f>
        <v>#REF!</v>
      </c>
      <c r="E117" s="64" t="e">
        <f>VLOOKUP($A117,#REF!,11,FALSE)&amp;""</f>
        <v>#REF!</v>
      </c>
      <c r="F117" s="50">
        <f t="shared" si="7"/>
        <v>248</v>
      </c>
      <c r="G117" s="52" t="e">
        <f>VLOOKUP($F117,#REF!,5,FALSE)&amp;""</f>
        <v>#REF!</v>
      </c>
      <c r="H117" s="135" t="e">
        <f>VLOOKUP($F117,#REF!,7,FALSE)&amp;VLOOKUP($F117,#REF!,8,FALSE)</f>
        <v>#REF!</v>
      </c>
      <c r="I117" s="64" t="e">
        <f>VLOOKUP($F117,#REF!,10,FALSE)&amp;""</f>
        <v>#REF!</v>
      </c>
      <c r="J117" s="64" t="e">
        <f>VLOOKUP($F117,#REF!,11,FALSE)&amp;""</f>
        <v>#REF!</v>
      </c>
      <c r="L117" s="127"/>
      <c r="M117" s="127"/>
      <c r="N117" s="127"/>
      <c r="O117" s="127"/>
      <c r="P117" s="127"/>
    </row>
    <row r="118" spans="1:16" s="45" customFormat="1" ht="25.2" customHeight="1" x14ac:dyDescent="0.45">
      <c r="A118" s="50">
        <f t="shared" si="6"/>
        <v>180</v>
      </c>
      <c r="B118" s="52" t="e">
        <f>VLOOKUP($A118,#REF!,5,FALSE)&amp;""</f>
        <v>#REF!</v>
      </c>
      <c r="C118" s="135" t="e">
        <f>VLOOKUP($A118,#REF!,7,FALSE)&amp;VLOOKUP($A118,#REF!,8,FALSE)</f>
        <v>#REF!</v>
      </c>
      <c r="D118" s="64" t="e">
        <f>VLOOKUP($A118,#REF!,10,FALSE)&amp;""</f>
        <v>#REF!</v>
      </c>
      <c r="E118" s="64" t="e">
        <f>VLOOKUP($A118,#REF!,11,FALSE)&amp;""</f>
        <v>#REF!</v>
      </c>
      <c r="F118" s="50">
        <f t="shared" si="7"/>
        <v>249</v>
      </c>
      <c r="G118" s="55" t="e">
        <f>VLOOKUP($F118,#REF!,5,FALSE)&amp;""</f>
        <v>#REF!</v>
      </c>
      <c r="H118" s="135" t="e">
        <f>VLOOKUP($F118,#REF!,7,FALSE)&amp;VLOOKUP($F118,#REF!,8,FALSE)</f>
        <v>#REF!</v>
      </c>
      <c r="I118" s="64" t="e">
        <f>VLOOKUP($F118,#REF!,10,FALSE)&amp;""</f>
        <v>#REF!</v>
      </c>
      <c r="J118" s="64" t="e">
        <f>VLOOKUP($F118,#REF!,11,FALSE)&amp;""</f>
        <v>#REF!</v>
      </c>
      <c r="L118" s="127"/>
      <c r="M118" s="127"/>
      <c r="N118" s="127"/>
      <c r="O118" s="127"/>
      <c r="P118" s="127"/>
    </row>
    <row r="119" spans="1:16" s="45" customFormat="1" ht="25.2" customHeight="1" x14ac:dyDescent="0.45">
      <c r="A119" s="50">
        <f t="shared" si="6"/>
        <v>181</v>
      </c>
      <c r="B119" s="52" t="e">
        <f>VLOOKUP($A119,#REF!,5,FALSE)&amp;""</f>
        <v>#REF!</v>
      </c>
      <c r="C119" s="135" t="e">
        <f>VLOOKUP($A119,#REF!,7,FALSE)&amp;VLOOKUP($A119,#REF!,8,FALSE)</f>
        <v>#REF!</v>
      </c>
      <c r="D119" s="64" t="e">
        <f>VLOOKUP($A119,#REF!,10,FALSE)&amp;""</f>
        <v>#REF!</v>
      </c>
      <c r="E119" s="64" t="e">
        <f>VLOOKUP($A119,#REF!,11,FALSE)&amp;""</f>
        <v>#REF!</v>
      </c>
      <c r="F119" s="50">
        <f t="shared" si="7"/>
        <v>250</v>
      </c>
      <c r="G119" s="52" t="e">
        <f>VLOOKUP($F119,#REF!,5,FALSE)&amp;""</f>
        <v>#REF!</v>
      </c>
      <c r="H119" s="135" t="e">
        <f>VLOOKUP($F119,#REF!,7,FALSE)&amp;VLOOKUP($F119,#REF!,8,FALSE)</f>
        <v>#REF!</v>
      </c>
      <c r="I119" s="64" t="e">
        <f>VLOOKUP($F119,#REF!,10,FALSE)&amp;""</f>
        <v>#REF!</v>
      </c>
      <c r="J119" s="64" t="e">
        <f>VLOOKUP($F119,#REF!,11,FALSE)&amp;""</f>
        <v>#REF!</v>
      </c>
      <c r="L119" s="127"/>
      <c r="M119" s="127"/>
      <c r="N119" s="127"/>
      <c r="O119" s="127"/>
      <c r="P119" s="127"/>
    </row>
    <row r="120" spans="1:16" s="45" customFormat="1" ht="25.2" customHeight="1" x14ac:dyDescent="0.45">
      <c r="A120" s="50">
        <f t="shared" si="6"/>
        <v>182</v>
      </c>
      <c r="B120" s="52" t="e">
        <f>VLOOKUP($A120,#REF!,5,FALSE)&amp;""</f>
        <v>#REF!</v>
      </c>
      <c r="C120" s="135" t="e">
        <f>VLOOKUP($A120,#REF!,7,FALSE)&amp;VLOOKUP($A120,#REF!,8,FALSE)</f>
        <v>#REF!</v>
      </c>
      <c r="D120" s="64" t="e">
        <f>VLOOKUP($A120,#REF!,10,FALSE)&amp;""</f>
        <v>#REF!</v>
      </c>
      <c r="E120" s="64" t="e">
        <f>VLOOKUP($A120,#REF!,11,FALSE)&amp;""</f>
        <v>#REF!</v>
      </c>
      <c r="F120" s="50">
        <f t="shared" si="7"/>
        <v>251</v>
      </c>
      <c r="G120" s="55" t="e">
        <f>VLOOKUP($F120,#REF!,5,FALSE)&amp;""</f>
        <v>#REF!</v>
      </c>
      <c r="H120" s="135" t="e">
        <f>VLOOKUP($F120,#REF!,7,FALSE)&amp;VLOOKUP($F120,#REF!,8,FALSE)</f>
        <v>#REF!</v>
      </c>
      <c r="I120" s="64" t="e">
        <f>VLOOKUP($F120,#REF!,10,FALSE)&amp;""</f>
        <v>#REF!</v>
      </c>
      <c r="J120" s="64" t="e">
        <f>VLOOKUP($F120,#REF!,11,FALSE)&amp;""</f>
        <v>#REF!</v>
      </c>
      <c r="L120" s="127"/>
      <c r="M120" s="127"/>
      <c r="N120" s="127"/>
      <c r="O120" s="127"/>
      <c r="P120" s="127"/>
    </row>
    <row r="121" spans="1:16" s="45" customFormat="1" ht="25.2" customHeight="1" x14ac:dyDescent="0.45">
      <c r="A121" s="50">
        <f t="shared" si="6"/>
        <v>183</v>
      </c>
      <c r="B121" s="52" t="e">
        <f>VLOOKUP($A121,#REF!,5,FALSE)&amp;""</f>
        <v>#REF!</v>
      </c>
      <c r="C121" s="135" t="e">
        <f>VLOOKUP($A121,#REF!,7,FALSE)&amp;VLOOKUP($A121,#REF!,8,FALSE)</f>
        <v>#REF!</v>
      </c>
      <c r="D121" s="64" t="e">
        <f>VLOOKUP($A121,#REF!,10,FALSE)&amp;""</f>
        <v>#REF!</v>
      </c>
      <c r="E121" s="64" t="e">
        <f>VLOOKUP($A121,#REF!,11,FALSE)&amp;""</f>
        <v>#REF!</v>
      </c>
      <c r="F121" s="50">
        <f t="shared" si="7"/>
        <v>252</v>
      </c>
      <c r="G121" s="55" t="e">
        <f>VLOOKUP($F121,#REF!,5,FALSE)&amp;""</f>
        <v>#REF!</v>
      </c>
      <c r="H121" s="135" t="e">
        <f>VLOOKUP($F121,#REF!,7,FALSE)&amp;VLOOKUP($F121,#REF!,8,FALSE)</f>
        <v>#REF!</v>
      </c>
      <c r="I121" s="64" t="e">
        <f>VLOOKUP($F121,#REF!,10,FALSE)&amp;""</f>
        <v>#REF!</v>
      </c>
      <c r="J121" s="64" t="e">
        <f>VLOOKUP($F121,#REF!,11,FALSE)&amp;""</f>
        <v>#REF!</v>
      </c>
      <c r="L121" s="127"/>
      <c r="M121" s="127"/>
      <c r="N121" s="127"/>
      <c r="O121" s="127"/>
      <c r="P121" s="127"/>
    </row>
    <row r="122" spans="1:16" s="45" customFormat="1" ht="25.2" customHeight="1" x14ac:dyDescent="0.45">
      <c r="A122" s="50">
        <f t="shared" si="6"/>
        <v>184</v>
      </c>
      <c r="B122" s="52" t="e">
        <f>VLOOKUP($A122,#REF!,5,FALSE)&amp;""</f>
        <v>#REF!</v>
      </c>
      <c r="C122" s="135" t="e">
        <f>VLOOKUP($A122,#REF!,7,FALSE)&amp;VLOOKUP($A122,#REF!,8,FALSE)</f>
        <v>#REF!</v>
      </c>
      <c r="D122" s="64" t="e">
        <f>VLOOKUP($A122,#REF!,10,FALSE)&amp;""</f>
        <v>#REF!</v>
      </c>
      <c r="E122" s="64" t="e">
        <f>VLOOKUP($A122,#REF!,11,FALSE)&amp;""</f>
        <v>#REF!</v>
      </c>
      <c r="F122" s="50">
        <f t="shared" si="7"/>
        <v>253</v>
      </c>
      <c r="G122" s="55" t="e">
        <f>VLOOKUP($F122,#REF!,5,FALSE)&amp;""</f>
        <v>#REF!</v>
      </c>
      <c r="H122" s="135" t="e">
        <f>VLOOKUP($F122,#REF!,7,FALSE)&amp;VLOOKUP($F122,#REF!,8,FALSE)</f>
        <v>#REF!</v>
      </c>
      <c r="I122" s="64" t="e">
        <f>VLOOKUP($F122,#REF!,10,FALSE)&amp;""</f>
        <v>#REF!</v>
      </c>
      <c r="J122" s="64" t="e">
        <f>VLOOKUP($F122,#REF!,11,FALSE)&amp;""</f>
        <v>#REF!</v>
      </c>
      <c r="L122" s="127"/>
      <c r="M122" s="127"/>
      <c r="N122" s="127"/>
      <c r="O122" s="127"/>
      <c r="P122" s="127"/>
    </row>
    <row r="123" spans="1:16" s="45" customFormat="1" ht="25.2" customHeight="1" x14ac:dyDescent="0.45">
      <c r="A123" s="50">
        <f t="shared" si="6"/>
        <v>185</v>
      </c>
      <c r="B123" s="52" t="e">
        <f>VLOOKUP($A123,#REF!,5,FALSE)&amp;""</f>
        <v>#REF!</v>
      </c>
      <c r="C123" s="135" t="e">
        <f>VLOOKUP($A123,#REF!,7,FALSE)&amp;VLOOKUP($A123,#REF!,8,FALSE)</f>
        <v>#REF!</v>
      </c>
      <c r="D123" s="64" t="e">
        <f>VLOOKUP($A123,#REF!,10,FALSE)&amp;""</f>
        <v>#REF!</v>
      </c>
      <c r="E123" s="64" t="e">
        <f>VLOOKUP($A123,#REF!,11,FALSE)&amp;""</f>
        <v>#REF!</v>
      </c>
      <c r="F123" s="50">
        <f t="shared" si="7"/>
        <v>254</v>
      </c>
      <c r="G123" s="55" t="e">
        <f>VLOOKUP($F123,#REF!,5,FALSE)&amp;""</f>
        <v>#REF!</v>
      </c>
      <c r="H123" s="135" t="e">
        <f>VLOOKUP($F123,#REF!,7,FALSE)&amp;VLOOKUP($F123,#REF!,8,FALSE)</f>
        <v>#REF!</v>
      </c>
      <c r="I123" s="64" t="e">
        <f>VLOOKUP($F123,#REF!,10,FALSE)&amp;""</f>
        <v>#REF!</v>
      </c>
      <c r="J123" s="64" t="e">
        <f>VLOOKUP($F123,#REF!,11,FALSE)&amp;""</f>
        <v>#REF!</v>
      </c>
      <c r="L123" s="127"/>
      <c r="M123" s="127"/>
      <c r="N123" s="127"/>
      <c r="O123" s="127"/>
      <c r="P123" s="127"/>
    </row>
    <row r="124" spans="1:16" s="45" customFormat="1" ht="25.2" customHeight="1" x14ac:dyDescent="0.45">
      <c r="A124" s="50">
        <f t="shared" si="6"/>
        <v>186</v>
      </c>
      <c r="B124" s="52" t="e">
        <f>VLOOKUP($A124,#REF!,5,FALSE)&amp;""</f>
        <v>#REF!</v>
      </c>
      <c r="C124" s="135" t="e">
        <f>VLOOKUP($A124,#REF!,7,FALSE)&amp;VLOOKUP($A124,#REF!,8,FALSE)</f>
        <v>#REF!</v>
      </c>
      <c r="D124" s="64" t="e">
        <f>VLOOKUP($A124,#REF!,10,FALSE)&amp;""</f>
        <v>#REF!</v>
      </c>
      <c r="E124" s="64" t="e">
        <f>VLOOKUP($A124,#REF!,11,FALSE)&amp;""</f>
        <v>#REF!</v>
      </c>
      <c r="F124" s="50">
        <f t="shared" si="7"/>
        <v>255</v>
      </c>
      <c r="G124" s="55" t="e">
        <f>VLOOKUP($F124,#REF!,5,FALSE)&amp;""</f>
        <v>#REF!</v>
      </c>
      <c r="H124" s="135" t="e">
        <f>VLOOKUP($F124,#REF!,7,FALSE)&amp;VLOOKUP($F124,#REF!,8,FALSE)</f>
        <v>#REF!</v>
      </c>
      <c r="I124" s="64" t="e">
        <f>VLOOKUP($F124,#REF!,10,FALSE)&amp;""</f>
        <v>#REF!</v>
      </c>
      <c r="J124" s="64" t="e">
        <f>VLOOKUP($F124,#REF!,11,FALSE)&amp;""</f>
        <v>#REF!</v>
      </c>
      <c r="L124" s="127"/>
      <c r="M124" s="127"/>
      <c r="N124" s="127"/>
      <c r="O124" s="127"/>
      <c r="P124" s="127"/>
    </row>
    <row r="125" spans="1:16" s="45" customFormat="1" ht="25.2" customHeight="1" x14ac:dyDescent="0.45">
      <c r="A125" s="50">
        <f>A124+1</f>
        <v>187</v>
      </c>
      <c r="B125" s="55" t="e">
        <f>VLOOKUP($A125,#REF!,5,FALSE)&amp;""</f>
        <v>#REF!</v>
      </c>
      <c r="C125" s="135" t="e">
        <f>VLOOKUP($A125,#REF!,7,FALSE)&amp;VLOOKUP($A125,#REF!,8,FALSE)</f>
        <v>#REF!</v>
      </c>
      <c r="D125" s="64" t="e">
        <f>VLOOKUP($A125,#REF!,10,FALSE)&amp;""</f>
        <v>#REF!</v>
      </c>
      <c r="E125" s="64" t="e">
        <f>VLOOKUP($A125,#REF!,11,FALSE)&amp;""</f>
        <v>#REF!</v>
      </c>
      <c r="F125" s="50">
        <f t="shared" si="7"/>
        <v>256</v>
      </c>
      <c r="G125" s="55" t="e">
        <f>VLOOKUP($F125,#REF!,5,FALSE)&amp;""</f>
        <v>#REF!</v>
      </c>
      <c r="H125" s="135" t="e">
        <f>VLOOKUP($F125,#REF!,7,FALSE)&amp;VLOOKUP($F125,#REF!,8,FALSE)</f>
        <v>#REF!</v>
      </c>
      <c r="I125" s="64" t="e">
        <f>VLOOKUP($F125,#REF!,10,FALSE)&amp;""</f>
        <v>#REF!</v>
      </c>
      <c r="J125" s="64" t="e">
        <f>VLOOKUP($F125,#REF!,11,FALSE)&amp;""</f>
        <v>#REF!</v>
      </c>
      <c r="L125" s="127"/>
      <c r="M125" s="127"/>
      <c r="N125" s="127"/>
      <c r="O125" s="127"/>
      <c r="P125" s="127"/>
    </row>
    <row r="126" spans="1:16" s="45" customFormat="1" ht="25.2" customHeight="1" x14ac:dyDescent="0.45">
      <c r="A126" s="70">
        <f>A125+1</f>
        <v>188</v>
      </c>
      <c r="B126" s="68" t="e">
        <f>VLOOKUP($A126,#REF!,5,FALSE)&amp;""</f>
        <v>#REF!</v>
      </c>
      <c r="C126" s="135" t="e">
        <f>VLOOKUP($A126,#REF!,7,FALSE)&amp;VLOOKUP($A126,#REF!,8,FALSE)</f>
        <v>#REF!</v>
      </c>
      <c r="D126" s="64" t="e">
        <f>VLOOKUP($A126,#REF!,10,FALSE)&amp;""</f>
        <v>#REF!</v>
      </c>
      <c r="E126" s="64" t="e">
        <f>VLOOKUP($A126,#REF!,11,FALSE)&amp;""</f>
        <v>#REF!</v>
      </c>
      <c r="F126" s="50">
        <f t="shared" si="7"/>
        <v>257</v>
      </c>
      <c r="G126" s="55" t="e">
        <f>VLOOKUP($F126,#REF!,5,FALSE)&amp;""</f>
        <v>#REF!</v>
      </c>
      <c r="H126" s="135" t="e">
        <f>VLOOKUP($F126,#REF!,7,FALSE)&amp;VLOOKUP($F126,#REF!,8,FALSE)</f>
        <v>#REF!</v>
      </c>
      <c r="I126" s="64" t="e">
        <f>VLOOKUP($F126,#REF!,10,FALSE)&amp;""</f>
        <v>#REF!</v>
      </c>
      <c r="J126" s="64" t="e">
        <f>VLOOKUP($F126,#REF!,11,FALSE)&amp;""</f>
        <v>#REF!</v>
      </c>
      <c r="L126" s="127"/>
      <c r="M126" s="127"/>
      <c r="N126" s="127"/>
      <c r="O126" s="127"/>
      <c r="P126" s="127"/>
    </row>
    <row r="127" spans="1:16" s="45" customFormat="1" ht="25.2" customHeight="1" x14ac:dyDescent="0.45">
      <c r="A127" s="50">
        <f>A126+1</f>
        <v>189</v>
      </c>
      <c r="B127" s="52" t="e">
        <f>VLOOKUP($A127,#REF!,5,FALSE)&amp;""</f>
        <v>#REF!</v>
      </c>
      <c r="C127" s="135" t="e">
        <f>VLOOKUP($A127,#REF!,7,FALSE)&amp;VLOOKUP($A127,#REF!,8,FALSE)</f>
        <v>#REF!</v>
      </c>
      <c r="D127" s="64" t="e">
        <f>VLOOKUP($A127,#REF!,10,FALSE)&amp;""</f>
        <v>#REF!</v>
      </c>
      <c r="E127" s="64" t="e">
        <f>VLOOKUP($A127,#REF!,11,FALSE)&amp;""</f>
        <v>#REF!</v>
      </c>
      <c r="F127" s="50">
        <f t="shared" si="7"/>
        <v>258</v>
      </c>
      <c r="G127" s="55" t="e">
        <f>VLOOKUP($F127,#REF!,5,FALSE)&amp;""</f>
        <v>#REF!</v>
      </c>
      <c r="H127" s="135" t="e">
        <f>VLOOKUP($F127,#REF!,7,FALSE)&amp;VLOOKUP($F127,#REF!,8,FALSE)</f>
        <v>#REF!</v>
      </c>
      <c r="I127" s="64" t="e">
        <f>VLOOKUP($F127,#REF!,10,FALSE)&amp;""</f>
        <v>#REF!</v>
      </c>
      <c r="J127" s="64" t="e">
        <f>VLOOKUP($F127,#REF!,11,FALSE)&amp;""</f>
        <v>#REF!</v>
      </c>
      <c r="L127" s="127"/>
      <c r="M127" s="127"/>
      <c r="N127" s="127"/>
      <c r="O127" s="127"/>
      <c r="P127" s="127"/>
    </row>
    <row r="128" spans="1:16" s="45" customFormat="1" ht="25.2" customHeight="1" x14ac:dyDescent="0.45">
      <c r="A128" s="50">
        <f t="shared" si="6"/>
        <v>190</v>
      </c>
      <c r="B128" s="52" t="e">
        <f>VLOOKUP($A128,#REF!,5,FALSE)&amp;""</f>
        <v>#REF!</v>
      </c>
      <c r="C128" s="135" t="e">
        <f>VLOOKUP($A128,#REF!,7,FALSE)&amp;VLOOKUP($A128,#REF!,8,FALSE)</f>
        <v>#REF!</v>
      </c>
      <c r="D128" s="64" t="e">
        <f>VLOOKUP($A128,#REF!,10,FALSE)&amp;""</f>
        <v>#REF!</v>
      </c>
      <c r="E128" s="64" t="e">
        <f>VLOOKUP($A128,#REF!,11,FALSE)&amp;""</f>
        <v>#REF!</v>
      </c>
      <c r="F128" s="50">
        <f t="shared" si="7"/>
        <v>259</v>
      </c>
      <c r="G128" s="55" t="e">
        <f>VLOOKUP($F128,#REF!,5,FALSE)&amp;""</f>
        <v>#REF!</v>
      </c>
      <c r="H128" s="135" t="e">
        <f>VLOOKUP($F128,#REF!,7,FALSE)&amp;VLOOKUP($F128,#REF!,8,FALSE)</f>
        <v>#REF!</v>
      </c>
      <c r="I128" s="64" t="e">
        <f>VLOOKUP($F128,#REF!,10,FALSE)&amp;""</f>
        <v>#REF!</v>
      </c>
      <c r="J128" s="64" t="e">
        <f>VLOOKUP($F128,#REF!,11,FALSE)&amp;""</f>
        <v>#REF!</v>
      </c>
      <c r="L128" s="127"/>
      <c r="M128" s="127"/>
      <c r="N128" s="127"/>
      <c r="O128" s="127"/>
      <c r="P128" s="127"/>
    </row>
    <row r="129" spans="1:16" s="45" customFormat="1" ht="25.2" customHeight="1" x14ac:dyDescent="0.45">
      <c r="A129" s="50">
        <f t="shared" si="6"/>
        <v>191</v>
      </c>
      <c r="B129" s="52" t="e">
        <f>VLOOKUP($A129,#REF!,5,FALSE)&amp;""</f>
        <v>#REF!</v>
      </c>
      <c r="C129" s="135" t="e">
        <f>VLOOKUP($A129,#REF!,7,FALSE)&amp;VLOOKUP($A129,#REF!,8,FALSE)</f>
        <v>#REF!</v>
      </c>
      <c r="D129" s="64" t="e">
        <f>VLOOKUP($A129,#REF!,10,FALSE)&amp;""</f>
        <v>#REF!</v>
      </c>
      <c r="E129" s="64" t="e">
        <f>VLOOKUP($A129,#REF!,11,FALSE)&amp;""</f>
        <v>#REF!</v>
      </c>
      <c r="F129" s="50">
        <f t="shared" si="7"/>
        <v>260</v>
      </c>
      <c r="G129" s="55" t="e">
        <f>VLOOKUP($F129,#REF!,5,FALSE)&amp;""</f>
        <v>#REF!</v>
      </c>
      <c r="H129" s="135" t="e">
        <f>VLOOKUP($F129,#REF!,7,FALSE)&amp;VLOOKUP($F129,#REF!,8,FALSE)</f>
        <v>#REF!</v>
      </c>
      <c r="I129" s="64" t="e">
        <f>VLOOKUP($F129,#REF!,10,FALSE)&amp;""</f>
        <v>#REF!</v>
      </c>
      <c r="J129" s="64" t="e">
        <f>VLOOKUP($F129,#REF!,11,FALSE)&amp;""</f>
        <v>#REF!</v>
      </c>
      <c r="L129" s="127"/>
      <c r="M129" s="127"/>
      <c r="N129" s="127"/>
      <c r="O129" s="127"/>
      <c r="P129" s="127"/>
    </row>
    <row r="130" spans="1:16" s="45" customFormat="1" ht="25.2" customHeight="1" x14ac:dyDescent="0.45">
      <c r="A130" s="50">
        <f t="shared" si="6"/>
        <v>192</v>
      </c>
      <c r="B130" s="52" t="e">
        <f>VLOOKUP($A130,#REF!,5,FALSE)&amp;""</f>
        <v>#REF!</v>
      </c>
      <c r="C130" s="135" t="e">
        <f>VLOOKUP($A130,#REF!,7,FALSE)&amp;VLOOKUP($A130,#REF!,8,FALSE)</f>
        <v>#REF!</v>
      </c>
      <c r="D130" s="64" t="e">
        <f>VLOOKUP($A130,#REF!,10,FALSE)&amp;""</f>
        <v>#REF!</v>
      </c>
      <c r="E130" s="64" t="e">
        <f>VLOOKUP($A130,#REF!,11,FALSE)&amp;""</f>
        <v>#REF!</v>
      </c>
      <c r="F130" s="50">
        <f t="shared" si="7"/>
        <v>261</v>
      </c>
      <c r="G130" s="55" t="e">
        <f>VLOOKUP($F130,#REF!,5,FALSE)&amp;""</f>
        <v>#REF!</v>
      </c>
      <c r="H130" s="135" t="e">
        <f>VLOOKUP($F130,#REF!,7,FALSE)&amp;VLOOKUP($F130,#REF!,8,FALSE)</f>
        <v>#REF!</v>
      </c>
      <c r="I130" s="64" t="e">
        <f>VLOOKUP($F130,#REF!,10,FALSE)&amp;""</f>
        <v>#REF!</v>
      </c>
      <c r="J130" s="64" t="e">
        <f>VLOOKUP($F130,#REF!,11,FALSE)&amp;""</f>
        <v>#REF!</v>
      </c>
      <c r="L130" s="127"/>
      <c r="M130" s="127"/>
      <c r="N130" s="127"/>
      <c r="O130" s="127"/>
      <c r="P130" s="127"/>
    </row>
    <row r="131" spans="1:16" s="45" customFormat="1" ht="25.2" customHeight="1" x14ac:dyDescent="0.45">
      <c r="A131" s="50">
        <f t="shared" si="6"/>
        <v>193</v>
      </c>
      <c r="B131" s="52" t="e">
        <f>VLOOKUP($A131,#REF!,5,FALSE)&amp;""</f>
        <v>#REF!</v>
      </c>
      <c r="C131" s="135" t="e">
        <f>VLOOKUP($A131,#REF!,7,FALSE)&amp;VLOOKUP($A131,#REF!,8,FALSE)</f>
        <v>#REF!</v>
      </c>
      <c r="D131" s="64" t="e">
        <f>VLOOKUP($A131,#REF!,10,FALSE)&amp;""</f>
        <v>#REF!</v>
      </c>
      <c r="E131" s="64" t="e">
        <f>VLOOKUP($A131,#REF!,11,FALSE)&amp;""</f>
        <v>#REF!</v>
      </c>
      <c r="F131" s="50">
        <f t="shared" si="7"/>
        <v>262</v>
      </c>
      <c r="G131" s="55" t="e">
        <f>VLOOKUP($F131,#REF!,5,FALSE)&amp;""</f>
        <v>#REF!</v>
      </c>
      <c r="H131" s="135" t="e">
        <f>VLOOKUP($F131,#REF!,7,FALSE)&amp;VLOOKUP($F131,#REF!,8,FALSE)</f>
        <v>#REF!</v>
      </c>
      <c r="I131" s="64" t="e">
        <f>VLOOKUP($F131,#REF!,10,FALSE)&amp;""</f>
        <v>#REF!</v>
      </c>
      <c r="J131" s="64" t="e">
        <f>VLOOKUP($F131,#REF!,11,FALSE)&amp;""</f>
        <v>#REF!</v>
      </c>
      <c r="L131" s="127"/>
      <c r="M131" s="127"/>
      <c r="N131" s="127"/>
      <c r="O131" s="127"/>
      <c r="P131" s="127"/>
    </row>
    <row r="132" spans="1:16" s="45" customFormat="1" ht="25.2" customHeight="1" x14ac:dyDescent="0.45">
      <c r="A132" s="50">
        <f t="shared" si="6"/>
        <v>194</v>
      </c>
      <c r="B132" s="52" t="e">
        <f>VLOOKUP($A132,#REF!,5,FALSE)&amp;""</f>
        <v>#REF!</v>
      </c>
      <c r="C132" s="135" t="e">
        <f>VLOOKUP($A132,#REF!,7,FALSE)&amp;VLOOKUP($A132,#REF!,8,FALSE)</f>
        <v>#REF!</v>
      </c>
      <c r="D132" s="64" t="e">
        <f>VLOOKUP($A132,#REF!,10,FALSE)&amp;""</f>
        <v>#REF!</v>
      </c>
      <c r="E132" s="64" t="e">
        <f>VLOOKUP($A132,#REF!,11,FALSE)&amp;""</f>
        <v>#REF!</v>
      </c>
      <c r="F132" s="50">
        <f t="shared" si="7"/>
        <v>263</v>
      </c>
      <c r="G132" s="55" t="e">
        <f>VLOOKUP($F132,#REF!,5,FALSE)&amp;""</f>
        <v>#REF!</v>
      </c>
      <c r="H132" s="135" t="e">
        <f>VLOOKUP($F132,#REF!,7,FALSE)&amp;VLOOKUP($F132,#REF!,8,FALSE)</f>
        <v>#REF!</v>
      </c>
      <c r="I132" s="64" t="e">
        <f>VLOOKUP($F132,#REF!,10,FALSE)&amp;""</f>
        <v>#REF!</v>
      </c>
      <c r="J132" s="64" t="e">
        <f>VLOOKUP($F132,#REF!,11,FALSE)&amp;""</f>
        <v>#REF!</v>
      </c>
      <c r="L132" s="127"/>
      <c r="M132" s="127"/>
      <c r="N132" s="127"/>
      <c r="O132" s="127"/>
      <c r="P132" s="127"/>
    </row>
    <row r="133" spans="1:16" s="45" customFormat="1" ht="25.2" customHeight="1" x14ac:dyDescent="0.45">
      <c r="A133" s="50">
        <f t="shared" si="6"/>
        <v>195</v>
      </c>
      <c r="B133" s="52" t="e">
        <f>VLOOKUP($A133,#REF!,5,FALSE)&amp;""</f>
        <v>#REF!</v>
      </c>
      <c r="C133" s="135" t="e">
        <f>VLOOKUP($A133,#REF!,7,FALSE)&amp;VLOOKUP($A133,#REF!,8,FALSE)</f>
        <v>#REF!</v>
      </c>
      <c r="D133" s="64" t="e">
        <f>VLOOKUP($A133,#REF!,10,FALSE)&amp;""</f>
        <v>#REF!</v>
      </c>
      <c r="E133" s="64" t="e">
        <f>VLOOKUP($A133,#REF!,11,FALSE)&amp;""</f>
        <v>#REF!</v>
      </c>
      <c r="F133" s="50">
        <f t="shared" si="7"/>
        <v>264</v>
      </c>
      <c r="G133" s="55" t="e">
        <f>VLOOKUP($F133,#REF!,5,FALSE)&amp;""</f>
        <v>#REF!</v>
      </c>
      <c r="H133" s="135" t="e">
        <f>VLOOKUP($F133,#REF!,7,FALSE)&amp;VLOOKUP($F133,#REF!,8,FALSE)</f>
        <v>#REF!</v>
      </c>
      <c r="I133" s="64" t="e">
        <f>VLOOKUP($F133,#REF!,10,FALSE)&amp;""</f>
        <v>#REF!</v>
      </c>
      <c r="J133" s="64" t="e">
        <f>VLOOKUP($F133,#REF!,11,FALSE)&amp;""</f>
        <v>#REF!</v>
      </c>
      <c r="L133" s="127"/>
      <c r="M133" s="127"/>
      <c r="N133" s="127"/>
      <c r="O133" s="127"/>
      <c r="P133" s="127"/>
    </row>
    <row r="134" spans="1:16" s="45" customFormat="1" ht="25.2" customHeight="1" x14ac:dyDescent="0.45">
      <c r="A134" s="50">
        <f t="shared" si="6"/>
        <v>196</v>
      </c>
      <c r="B134" s="52" t="e">
        <f>VLOOKUP($A134,#REF!,5,FALSE)&amp;""</f>
        <v>#REF!</v>
      </c>
      <c r="C134" s="135" t="e">
        <f>VLOOKUP($A134,#REF!,7,FALSE)&amp;VLOOKUP($A134,#REF!,8,FALSE)</f>
        <v>#REF!</v>
      </c>
      <c r="D134" s="64" t="e">
        <f>VLOOKUP($A134,#REF!,10,FALSE)&amp;""</f>
        <v>#REF!</v>
      </c>
      <c r="E134" s="64" t="e">
        <f>VLOOKUP($A134,#REF!,11,FALSE)&amp;""</f>
        <v>#REF!</v>
      </c>
      <c r="F134" s="50">
        <f t="shared" si="7"/>
        <v>265</v>
      </c>
      <c r="G134" s="55" t="e">
        <f>VLOOKUP($F134,#REF!,5,FALSE)&amp;""</f>
        <v>#REF!</v>
      </c>
      <c r="H134" s="135" t="e">
        <f>VLOOKUP($F134,#REF!,7,FALSE)&amp;VLOOKUP($F134,#REF!,8,FALSE)</f>
        <v>#REF!</v>
      </c>
      <c r="I134" s="64" t="e">
        <f>VLOOKUP($F134,#REF!,10,FALSE)&amp;""</f>
        <v>#REF!</v>
      </c>
      <c r="J134" s="64" t="e">
        <f>VLOOKUP($F134,#REF!,11,FALSE)&amp;""</f>
        <v>#REF!</v>
      </c>
      <c r="L134" s="127"/>
      <c r="M134" s="127"/>
      <c r="N134" s="127"/>
      <c r="O134" s="127"/>
      <c r="P134" s="127"/>
    </row>
    <row r="135" spans="1:16" s="45" customFormat="1" ht="25.2" customHeight="1" x14ac:dyDescent="0.45">
      <c r="A135" s="50">
        <f t="shared" si="6"/>
        <v>197</v>
      </c>
      <c r="B135" s="52" t="e">
        <f>VLOOKUP($A135,#REF!,5,FALSE)&amp;""</f>
        <v>#REF!</v>
      </c>
      <c r="C135" s="135" t="e">
        <f>VLOOKUP($A135,#REF!,7,FALSE)&amp;VLOOKUP($A135,#REF!,8,FALSE)</f>
        <v>#REF!</v>
      </c>
      <c r="D135" s="64" t="e">
        <f>VLOOKUP($A135,#REF!,10,FALSE)&amp;""</f>
        <v>#REF!</v>
      </c>
      <c r="E135" s="64" t="e">
        <f>VLOOKUP($A135,#REF!,11,FALSE)&amp;""</f>
        <v>#REF!</v>
      </c>
      <c r="F135" s="50">
        <f t="shared" si="7"/>
        <v>266</v>
      </c>
      <c r="G135" s="55" t="e">
        <f>VLOOKUP($F135,#REF!,5,FALSE)&amp;""</f>
        <v>#REF!</v>
      </c>
      <c r="H135" s="135" t="e">
        <f>VLOOKUP($F135,#REF!,7,FALSE)&amp;VLOOKUP($F135,#REF!,8,FALSE)</f>
        <v>#REF!</v>
      </c>
      <c r="I135" s="64" t="e">
        <f>VLOOKUP($F135,#REF!,10,FALSE)&amp;""</f>
        <v>#REF!</v>
      </c>
      <c r="J135" s="64" t="e">
        <f>VLOOKUP($F135,#REF!,11,FALSE)&amp;""</f>
        <v>#REF!</v>
      </c>
      <c r="L135" s="127"/>
      <c r="M135" s="127"/>
      <c r="N135" s="127"/>
      <c r="O135" s="127"/>
      <c r="P135" s="127"/>
    </row>
    <row r="136" spans="1:16" s="45" customFormat="1" ht="25.2" customHeight="1" x14ac:dyDescent="0.45">
      <c r="A136" s="50">
        <f t="shared" si="6"/>
        <v>198</v>
      </c>
      <c r="B136" s="52" t="e">
        <f>VLOOKUP($A136,#REF!,5,FALSE)&amp;""</f>
        <v>#REF!</v>
      </c>
      <c r="C136" s="135" t="e">
        <f>VLOOKUP($A136,#REF!,7,FALSE)&amp;VLOOKUP($A136,#REF!,8,FALSE)</f>
        <v>#REF!</v>
      </c>
      <c r="D136" s="64" t="e">
        <f>VLOOKUP($A136,#REF!,10,FALSE)&amp;""</f>
        <v>#REF!</v>
      </c>
      <c r="E136" s="64" t="e">
        <f>VLOOKUP($A136,#REF!,11,FALSE)&amp;""</f>
        <v>#REF!</v>
      </c>
      <c r="F136" s="50">
        <f t="shared" si="7"/>
        <v>267</v>
      </c>
      <c r="G136" s="55" t="e">
        <f>VLOOKUP($F136,#REF!,5,FALSE)&amp;""</f>
        <v>#REF!</v>
      </c>
      <c r="H136" s="135" t="e">
        <f>VLOOKUP($F136,#REF!,7,FALSE)&amp;VLOOKUP($F136,#REF!,8,FALSE)</f>
        <v>#REF!</v>
      </c>
      <c r="I136" s="64" t="e">
        <f>VLOOKUP($F136,#REF!,10,FALSE)&amp;""</f>
        <v>#REF!</v>
      </c>
      <c r="J136" s="64" t="e">
        <f>VLOOKUP($F136,#REF!,11,FALSE)&amp;""</f>
        <v>#REF!</v>
      </c>
      <c r="L136" s="127"/>
      <c r="M136" s="127"/>
      <c r="N136" s="127"/>
      <c r="O136" s="127"/>
      <c r="P136" s="127"/>
    </row>
    <row r="137" spans="1:16" s="45" customFormat="1" ht="25.2" customHeight="1" x14ac:dyDescent="0.45">
      <c r="A137" s="50">
        <f t="shared" si="6"/>
        <v>199</v>
      </c>
      <c r="B137" s="52" t="e">
        <f>VLOOKUP($A137,#REF!,5,FALSE)&amp;""</f>
        <v>#REF!</v>
      </c>
      <c r="C137" s="135" t="e">
        <f>VLOOKUP($A137,#REF!,7,FALSE)&amp;VLOOKUP($A137,#REF!,8,FALSE)</f>
        <v>#REF!</v>
      </c>
      <c r="D137" s="64" t="e">
        <f>VLOOKUP($A137,#REF!,10,FALSE)&amp;""</f>
        <v>#REF!</v>
      </c>
      <c r="E137" s="64" t="e">
        <f>VLOOKUP($A137,#REF!,11,FALSE)&amp;""</f>
        <v>#REF!</v>
      </c>
      <c r="F137" s="50">
        <f t="shared" si="7"/>
        <v>268</v>
      </c>
      <c r="G137" s="55" t="e">
        <f>VLOOKUP($F137,#REF!,5,FALSE)&amp;""</f>
        <v>#REF!</v>
      </c>
      <c r="H137" s="135" t="e">
        <f>VLOOKUP($F137,#REF!,7,FALSE)&amp;VLOOKUP($F137,#REF!,8,FALSE)</f>
        <v>#REF!</v>
      </c>
      <c r="I137" s="64" t="e">
        <f>VLOOKUP($F137,#REF!,10,FALSE)&amp;""</f>
        <v>#REF!</v>
      </c>
      <c r="J137" s="64" t="e">
        <f>VLOOKUP($F137,#REF!,11,FALSE)&amp;""</f>
        <v>#REF!</v>
      </c>
      <c r="L137" s="127"/>
      <c r="M137" s="127"/>
      <c r="N137" s="127"/>
      <c r="O137" s="127"/>
      <c r="P137" s="127"/>
    </row>
    <row r="138" spans="1:16" s="45" customFormat="1" ht="25.2" customHeight="1" x14ac:dyDescent="0.45">
      <c r="A138" s="50">
        <f t="shared" si="6"/>
        <v>200</v>
      </c>
      <c r="B138" s="52" t="e">
        <f>VLOOKUP($A138,#REF!,5,FALSE)&amp;""</f>
        <v>#REF!</v>
      </c>
      <c r="C138" s="135" t="e">
        <f>VLOOKUP($A138,#REF!,7,FALSE)&amp;VLOOKUP($A138,#REF!,8,FALSE)</f>
        <v>#REF!</v>
      </c>
      <c r="D138" s="64" t="e">
        <f>VLOOKUP($A138,#REF!,10,FALSE)&amp;""</f>
        <v>#REF!</v>
      </c>
      <c r="E138" s="64" t="e">
        <f>VLOOKUP($A138,#REF!,11,FALSE)&amp;""</f>
        <v>#REF!</v>
      </c>
      <c r="F138" s="50">
        <f t="shared" si="7"/>
        <v>269</v>
      </c>
      <c r="G138" s="55" t="e">
        <f>VLOOKUP($F138,#REF!,5,FALSE)&amp;""</f>
        <v>#REF!</v>
      </c>
      <c r="H138" s="135" t="e">
        <f>VLOOKUP($F138,#REF!,7,FALSE)&amp;VLOOKUP($F138,#REF!,8,FALSE)</f>
        <v>#REF!</v>
      </c>
      <c r="I138" s="64" t="e">
        <f>VLOOKUP($F138,#REF!,10,FALSE)&amp;""</f>
        <v>#REF!</v>
      </c>
      <c r="J138" s="64" t="e">
        <f>VLOOKUP($F138,#REF!,11,FALSE)&amp;""</f>
        <v>#REF!</v>
      </c>
      <c r="L138" s="127"/>
      <c r="M138" s="127"/>
      <c r="N138" s="127"/>
      <c r="O138" s="127"/>
      <c r="P138" s="127"/>
    </row>
    <row r="139" spans="1:16" s="45" customFormat="1" ht="25.2" customHeight="1" x14ac:dyDescent="0.45">
      <c r="A139" s="50">
        <f t="shared" si="6"/>
        <v>201</v>
      </c>
      <c r="B139" s="52" t="e">
        <f>VLOOKUP($A139,#REF!,5,FALSE)&amp;""</f>
        <v>#REF!</v>
      </c>
      <c r="C139" s="135" t="e">
        <f>VLOOKUP($A139,#REF!,7,FALSE)&amp;VLOOKUP($A139,#REF!,8,FALSE)</f>
        <v>#REF!</v>
      </c>
      <c r="D139" s="64" t="e">
        <f>VLOOKUP($A139,#REF!,10,FALSE)&amp;""</f>
        <v>#REF!</v>
      </c>
      <c r="E139" s="64" t="e">
        <f>VLOOKUP($A139,#REF!,11,FALSE)&amp;""</f>
        <v>#REF!</v>
      </c>
      <c r="F139" s="50">
        <f t="shared" si="7"/>
        <v>270</v>
      </c>
      <c r="G139" s="55" t="e">
        <f>VLOOKUP($F139,#REF!,5,FALSE)&amp;""</f>
        <v>#REF!</v>
      </c>
      <c r="H139" s="135" t="e">
        <f>VLOOKUP($F139,#REF!,7,FALSE)&amp;VLOOKUP($F139,#REF!,8,FALSE)</f>
        <v>#REF!</v>
      </c>
      <c r="I139" s="64" t="e">
        <f>VLOOKUP($F139,#REF!,10,FALSE)&amp;""</f>
        <v>#REF!</v>
      </c>
      <c r="J139" s="64" t="e">
        <f>VLOOKUP($F139,#REF!,11,FALSE)&amp;""</f>
        <v>#REF!</v>
      </c>
      <c r="L139" s="127"/>
      <c r="M139" s="127"/>
      <c r="N139" s="127"/>
      <c r="O139" s="127"/>
      <c r="P139" s="127"/>
    </row>
    <row r="140" spans="1:16" s="45" customFormat="1" ht="25.2" customHeight="1" x14ac:dyDescent="0.45">
      <c r="A140" s="50">
        <f t="shared" si="6"/>
        <v>202</v>
      </c>
      <c r="B140" s="52" t="e">
        <f>VLOOKUP($A140,#REF!,5,FALSE)&amp;""</f>
        <v>#REF!</v>
      </c>
      <c r="C140" s="135" t="e">
        <f>VLOOKUP($A140,#REF!,7,FALSE)&amp;VLOOKUP($A140,#REF!,8,FALSE)</f>
        <v>#REF!</v>
      </c>
      <c r="D140" s="64" t="e">
        <f>VLOOKUP($A140,#REF!,10,FALSE)&amp;""</f>
        <v>#REF!</v>
      </c>
      <c r="E140" s="64" t="e">
        <f>VLOOKUP($A140,#REF!,11,FALSE)&amp;""</f>
        <v>#REF!</v>
      </c>
      <c r="F140" s="50">
        <f t="shared" si="7"/>
        <v>271</v>
      </c>
      <c r="G140" s="55" t="e">
        <f>VLOOKUP($F140,#REF!,5,FALSE)&amp;""</f>
        <v>#REF!</v>
      </c>
      <c r="H140" s="135" t="e">
        <f>VLOOKUP($F140,#REF!,7,FALSE)&amp;VLOOKUP($F140,#REF!,8,FALSE)</f>
        <v>#REF!</v>
      </c>
      <c r="I140" s="64" t="e">
        <f>VLOOKUP($F140,#REF!,10,FALSE)&amp;""</f>
        <v>#REF!</v>
      </c>
      <c r="J140" s="64" t="e">
        <f>VLOOKUP($F140,#REF!,11,FALSE)&amp;""</f>
        <v>#REF!</v>
      </c>
      <c r="L140" s="127"/>
      <c r="M140" s="127"/>
      <c r="N140" s="127"/>
      <c r="O140" s="127"/>
      <c r="P140" s="127"/>
    </row>
    <row r="141" spans="1:16" s="45" customFormat="1" ht="25.2" customHeight="1" x14ac:dyDescent="0.45">
      <c r="A141" s="50">
        <f t="shared" si="6"/>
        <v>203</v>
      </c>
      <c r="B141" s="52" t="e">
        <f>VLOOKUP($A141,#REF!,5,FALSE)&amp;""</f>
        <v>#REF!</v>
      </c>
      <c r="C141" s="135" t="e">
        <f>VLOOKUP($A141,#REF!,7,FALSE)&amp;VLOOKUP($A141,#REF!,8,FALSE)</f>
        <v>#REF!</v>
      </c>
      <c r="D141" s="64" t="e">
        <f>VLOOKUP($A141,#REF!,10,FALSE)&amp;""</f>
        <v>#REF!</v>
      </c>
      <c r="E141" s="64" t="e">
        <f>VLOOKUP($A141,#REF!,11,FALSE)&amp;""</f>
        <v>#REF!</v>
      </c>
      <c r="F141" s="50">
        <f t="shared" si="7"/>
        <v>272</v>
      </c>
      <c r="G141" s="55" t="e">
        <f>VLOOKUP($F141,#REF!,5,FALSE)&amp;""</f>
        <v>#REF!</v>
      </c>
      <c r="H141" s="135" t="e">
        <f>VLOOKUP($F141,#REF!,7,FALSE)&amp;VLOOKUP($F141,#REF!,8,FALSE)</f>
        <v>#REF!</v>
      </c>
      <c r="I141" s="64" t="e">
        <f>VLOOKUP($F141,#REF!,10,FALSE)&amp;""</f>
        <v>#REF!</v>
      </c>
      <c r="J141" s="64" t="e">
        <f>VLOOKUP($F141,#REF!,11,FALSE)&amp;""</f>
        <v>#REF!</v>
      </c>
      <c r="L141" s="127"/>
      <c r="M141" s="127"/>
      <c r="N141" s="127"/>
      <c r="O141" s="127"/>
      <c r="P141" s="127"/>
    </row>
    <row r="142" spans="1:16" s="45" customFormat="1" ht="25.2" customHeight="1" x14ac:dyDescent="0.45">
      <c r="A142" s="50">
        <f t="shared" si="6"/>
        <v>204</v>
      </c>
      <c r="B142" s="52" t="e">
        <f>VLOOKUP($A142,#REF!,5,FALSE)&amp;""</f>
        <v>#REF!</v>
      </c>
      <c r="C142" s="135" t="e">
        <f>VLOOKUP($A142,#REF!,7,FALSE)&amp;VLOOKUP($A142,#REF!,8,FALSE)</f>
        <v>#REF!</v>
      </c>
      <c r="D142" s="64" t="e">
        <f>VLOOKUP($A142,#REF!,10,FALSE)&amp;""</f>
        <v>#REF!</v>
      </c>
      <c r="E142" s="64" t="e">
        <f>VLOOKUP($A142,#REF!,11,FALSE)&amp;""</f>
        <v>#REF!</v>
      </c>
      <c r="F142" s="50">
        <f t="shared" si="7"/>
        <v>273</v>
      </c>
      <c r="G142" s="55" t="e">
        <f>VLOOKUP($F142,#REF!,5,FALSE)&amp;""</f>
        <v>#REF!</v>
      </c>
      <c r="H142" s="135" t="e">
        <f>VLOOKUP($F142,#REF!,7,FALSE)&amp;VLOOKUP($F142,#REF!,8,FALSE)</f>
        <v>#REF!</v>
      </c>
      <c r="I142" s="64" t="e">
        <f>VLOOKUP($F142,#REF!,10,FALSE)&amp;""</f>
        <v>#REF!</v>
      </c>
      <c r="J142" s="64" t="e">
        <f>VLOOKUP($F142,#REF!,11,FALSE)&amp;""</f>
        <v>#REF!</v>
      </c>
      <c r="L142" s="127"/>
      <c r="M142" s="127"/>
      <c r="N142" s="127"/>
      <c r="O142" s="127"/>
      <c r="P142" s="127"/>
    </row>
    <row r="143" spans="1:16" s="45" customFormat="1" ht="25.2" customHeight="1" x14ac:dyDescent="0.45">
      <c r="A143" s="50">
        <f t="shared" si="6"/>
        <v>205</v>
      </c>
      <c r="B143" s="52" t="e">
        <f>VLOOKUP($A143,#REF!,5,FALSE)&amp;""</f>
        <v>#REF!</v>
      </c>
      <c r="C143" s="135" t="e">
        <f>VLOOKUP($A143,#REF!,7,FALSE)&amp;VLOOKUP($A143,#REF!,8,FALSE)</f>
        <v>#REF!</v>
      </c>
      <c r="D143" s="64" t="e">
        <f>VLOOKUP($A143,#REF!,10,FALSE)&amp;""</f>
        <v>#REF!</v>
      </c>
      <c r="E143" s="64" t="e">
        <f>VLOOKUP($A143,#REF!,11,FALSE)&amp;""</f>
        <v>#REF!</v>
      </c>
      <c r="F143" s="50">
        <f t="shared" si="7"/>
        <v>274</v>
      </c>
      <c r="G143" s="55" t="e">
        <f>VLOOKUP($F143,#REF!,5,FALSE)&amp;""</f>
        <v>#REF!</v>
      </c>
      <c r="H143" s="135" t="e">
        <f>VLOOKUP($F143,#REF!,7,FALSE)&amp;VLOOKUP($F143,#REF!,8,FALSE)</f>
        <v>#REF!</v>
      </c>
      <c r="I143" s="64" t="e">
        <f>VLOOKUP($F143,#REF!,10,FALSE)&amp;""</f>
        <v>#REF!</v>
      </c>
      <c r="J143" s="64" t="e">
        <f>VLOOKUP($F143,#REF!,11,FALSE)&amp;""</f>
        <v>#REF!</v>
      </c>
      <c r="L143" s="127"/>
      <c r="M143" s="127"/>
      <c r="N143" s="127"/>
      <c r="O143" s="127"/>
      <c r="P143" s="127"/>
    </row>
    <row r="144" spans="1:16" s="45" customFormat="1" ht="25.2" customHeight="1" x14ac:dyDescent="0.45">
      <c r="A144" s="50">
        <f t="shared" si="6"/>
        <v>206</v>
      </c>
      <c r="B144" s="52" t="e">
        <f>VLOOKUP($A144,#REF!,5,FALSE)&amp;""</f>
        <v>#REF!</v>
      </c>
      <c r="C144" s="135" t="e">
        <f>VLOOKUP($A144,#REF!,7,FALSE)&amp;VLOOKUP($A144,#REF!,8,FALSE)</f>
        <v>#REF!</v>
      </c>
      <c r="D144" s="64" t="e">
        <f>VLOOKUP($A144,#REF!,10,FALSE)&amp;""</f>
        <v>#REF!</v>
      </c>
      <c r="E144" s="64" t="e">
        <f>VLOOKUP($A144,#REF!,11,FALSE)&amp;""</f>
        <v>#REF!</v>
      </c>
      <c r="F144" s="50">
        <f t="shared" si="7"/>
        <v>275</v>
      </c>
      <c r="G144" s="55" t="e">
        <f>VLOOKUP($F144,#REF!,5,FALSE)&amp;""</f>
        <v>#REF!</v>
      </c>
      <c r="H144" s="135" t="e">
        <f>VLOOKUP($F144,#REF!,7,FALSE)&amp;VLOOKUP($F144,#REF!,8,FALSE)</f>
        <v>#REF!</v>
      </c>
      <c r="I144" s="64" t="e">
        <f>VLOOKUP($F144,#REF!,10,FALSE)&amp;""</f>
        <v>#REF!</v>
      </c>
      <c r="J144" s="64" t="e">
        <f>VLOOKUP($F144,#REF!,11,FALSE)&amp;""</f>
        <v>#REF!</v>
      </c>
      <c r="L144" s="127"/>
      <c r="M144" s="127"/>
      <c r="N144" s="127"/>
      <c r="O144" s="127"/>
      <c r="P144" s="127"/>
    </row>
    <row r="145" spans="1:16" s="45" customFormat="1" ht="25.2" customHeight="1" x14ac:dyDescent="0.45">
      <c r="A145" s="50">
        <f t="shared" si="6"/>
        <v>207</v>
      </c>
      <c r="B145" s="52" t="e">
        <f>VLOOKUP($A145,#REF!,5,FALSE)&amp;""</f>
        <v>#REF!</v>
      </c>
      <c r="C145" s="135" t="e">
        <f>VLOOKUP($A145,#REF!,7,FALSE)&amp;VLOOKUP($A145,#REF!,8,FALSE)</f>
        <v>#REF!</v>
      </c>
      <c r="D145" s="64" t="e">
        <f>VLOOKUP($A145,#REF!,10,FALSE)&amp;""</f>
        <v>#REF!</v>
      </c>
      <c r="E145" s="64" t="e">
        <f>VLOOKUP($A145,#REF!,11,FALSE)&amp;""</f>
        <v>#REF!</v>
      </c>
      <c r="F145" s="50">
        <f t="shared" si="7"/>
        <v>276</v>
      </c>
      <c r="G145" s="55" t="e">
        <f>VLOOKUP($F145,#REF!,5,FALSE)&amp;""</f>
        <v>#REF!</v>
      </c>
      <c r="H145" s="135" t="e">
        <f>VLOOKUP($F145,#REF!,7,FALSE)&amp;VLOOKUP($F145,#REF!,8,FALSE)</f>
        <v>#REF!</v>
      </c>
      <c r="I145" s="64" t="e">
        <f>VLOOKUP($F145,#REF!,10,FALSE)&amp;""</f>
        <v>#REF!</v>
      </c>
      <c r="J145" s="64" t="e">
        <f>VLOOKUP($F145,#REF!,11,FALSE)&amp;""</f>
        <v>#REF!</v>
      </c>
      <c r="L145" s="127"/>
      <c r="M145" s="127"/>
      <c r="N145" s="127"/>
      <c r="O145" s="127"/>
      <c r="P145" s="127"/>
    </row>
    <row r="146" spans="1:16" s="45" customFormat="1" ht="25.2" customHeight="1" x14ac:dyDescent="0.45">
      <c r="A146" s="46" t="s">
        <v>1204</v>
      </c>
      <c r="B146" s="47"/>
      <c r="C146" s="47"/>
      <c r="D146" s="47"/>
      <c r="E146" s="47"/>
      <c r="F146" s="47"/>
      <c r="G146" s="297" t="s">
        <v>1592</v>
      </c>
      <c r="H146" s="297"/>
      <c r="I146" s="297"/>
      <c r="J146" s="297"/>
      <c r="L146" s="127"/>
      <c r="M146" s="127"/>
      <c r="N146" s="127"/>
      <c r="O146" s="127"/>
      <c r="P146" s="127"/>
    </row>
    <row r="147" spans="1:16" s="45" customFormat="1" ht="25.2" customHeight="1" x14ac:dyDescent="0.45">
      <c r="A147" s="319" t="s">
        <v>0</v>
      </c>
      <c r="B147" s="305" t="s">
        <v>1</v>
      </c>
      <c r="C147" s="305" t="s">
        <v>1149</v>
      </c>
      <c r="D147" s="307" t="s">
        <v>1298</v>
      </c>
      <c r="E147" s="308"/>
      <c r="G147" s="76" t="s">
        <v>1603</v>
      </c>
      <c r="H147"/>
      <c r="I147"/>
      <c r="J147"/>
      <c r="L147" s="127"/>
      <c r="M147" s="127"/>
      <c r="N147" s="127"/>
      <c r="O147" s="127"/>
      <c r="P147" s="127"/>
    </row>
    <row r="148" spans="1:16" s="45" customFormat="1" ht="25.2" customHeight="1" x14ac:dyDescent="0.45">
      <c r="A148" s="320"/>
      <c r="B148" s="306"/>
      <c r="C148" s="306"/>
      <c r="D148" s="50" t="s">
        <v>227</v>
      </c>
      <c r="E148" s="50" t="s">
        <v>1282</v>
      </c>
      <c r="G148" s="76" t="s">
        <v>1206</v>
      </c>
      <c r="H148"/>
      <c r="I148"/>
      <c r="J148"/>
      <c r="L148" s="127"/>
      <c r="M148" s="127"/>
      <c r="N148" s="127"/>
      <c r="O148" s="127"/>
      <c r="P148" s="127"/>
    </row>
    <row r="149" spans="1:16" s="45" customFormat="1" ht="25.2" customHeight="1" x14ac:dyDescent="0.45">
      <c r="A149" s="50">
        <f>F145+1</f>
        <v>277</v>
      </c>
      <c r="B149" s="52" t="e">
        <f>VLOOKUP($A149,#REF!,5,FALSE)&amp;""</f>
        <v>#REF!</v>
      </c>
      <c r="C149" s="136" t="e">
        <f>VLOOKUP($A149,#REF!,7,FALSE)&amp;VLOOKUP($A149,#REF!,8,FALSE)</f>
        <v>#REF!</v>
      </c>
      <c r="D149" s="64" t="e">
        <f>VLOOKUP($A149,#REF!,10,FALSE)&amp;""</f>
        <v>#REF!</v>
      </c>
      <c r="E149" s="64" t="e">
        <f>VLOOKUP($A149,#REF!,11,FALSE)&amp;""</f>
        <v>#REF!</v>
      </c>
      <c r="F149"/>
      <c r="G149" s="76" t="s">
        <v>1601</v>
      </c>
      <c r="H149"/>
      <c r="I149"/>
      <c r="J149"/>
      <c r="L149" s="127"/>
      <c r="M149" s="127"/>
      <c r="N149" s="127"/>
      <c r="O149" s="127"/>
      <c r="P149" s="127"/>
    </row>
    <row r="150" spans="1:16" s="45" customFormat="1" ht="25.2" customHeight="1" x14ac:dyDescent="0.45">
      <c r="A150" s="50">
        <f t="shared" ref="A150" si="8">A149+1</f>
        <v>278</v>
      </c>
      <c r="B150" s="52" t="e">
        <f>VLOOKUP($A150,#REF!,5,FALSE)&amp;""</f>
        <v>#REF!</v>
      </c>
      <c r="C150" s="136" t="e">
        <f>VLOOKUP($A150,#REF!,7,FALSE)&amp;VLOOKUP($A150,#REF!,8,FALSE)</f>
        <v>#REF!</v>
      </c>
      <c r="D150" s="64" t="e">
        <f>VLOOKUP($A150,#REF!,10,FALSE)&amp;""</f>
        <v>#REF!</v>
      </c>
      <c r="E150" s="64" t="e">
        <f>VLOOKUP($A150,#REF!,11,FALSE)&amp;""</f>
        <v>#REF!</v>
      </c>
      <c r="F150"/>
      <c r="G150" s="76" t="s">
        <v>1446</v>
      </c>
      <c r="H150"/>
      <c r="I150"/>
      <c r="J150"/>
      <c r="L150" s="127"/>
      <c r="M150" s="127"/>
      <c r="N150" s="127"/>
      <c r="O150" s="127"/>
      <c r="P150" s="127"/>
    </row>
    <row r="151" spans="1:16" s="45" customFormat="1" ht="25.2" customHeight="1" x14ac:dyDescent="0.45">
      <c r="A151"/>
      <c r="B151"/>
      <c r="C151"/>
      <c r="D151"/>
      <c r="E151"/>
      <c r="I151"/>
      <c r="J151"/>
      <c r="L151" s="127"/>
      <c r="M151" s="127"/>
      <c r="N151" s="127"/>
      <c r="O151" s="127"/>
      <c r="P151" s="127"/>
    </row>
    <row r="152" spans="1:16" ht="25.2" customHeight="1" x14ac:dyDescent="0.45"/>
    <row r="153" spans="1:16" s="101" customFormat="1" ht="25.2" customHeight="1" x14ac:dyDescent="0.45">
      <c r="A153" s="100" t="s">
        <v>1600</v>
      </c>
      <c r="F153" s="102"/>
      <c r="J153" s="113" t="s">
        <v>1579</v>
      </c>
    </row>
    <row r="154" spans="1:16" s="101" customFormat="1" ht="25.2" customHeight="1" x14ac:dyDescent="0.45">
      <c r="A154" s="298" t="s">
        <v>0</v>
      </c>
      <c r="B154" s="300" t="s">
        <v>1516</v>
      </c>
      <c r="C154" s="301"/>
      <c r="D154" s="309" t="s">
        <v>1298</v>
      </c>
      <c r="E154" s="310"/>
      <c r="F154" s="298" t="s">
        <v>0</v>
      </c>
      <c r="G154" s="300" t="s">
        <v>1516</v>
      </c>
      <c r="H154" s="301"/>
      <c r="I154" s="309" t="s">
        <v>1298</v>
      </c>
      <c r="J154" s="310"/>
    </row>
    <row r="155" spans="1:16" s="101" customFormat="1" ht="25.2" customHeight="1" x14ac:dyDescent="0.45">
      <c r="A155" s="299"/>
      <c r="B155" s="302"/>
      <c r="C155" s="303"/>
      <c r="D155" s="104" t="s">
        <v>227</v>
      </c>
      <c r="E155" s="104" t="s">
        <v>1282</v>
      </c>
      <c r="F155" s="299"/>
      <c r="G155" s="302"/>
      <c r="H155" s="303"/>
      <c r="I155" s="104" t="s">
        <v>227</v>
      </c>
      <c r="J155" s="104" t="s">
        <v>1282</v>
      </c>
    </row>
    <row r="156" spans="1:16" s="101" customFormat="1" ht="25.2" customHeight="1" x14ac:dyDescent="0.45">
      <c r="A156" s="311">
        <v>1</v>
      </c>
      <c r="B156" s="315" t="s">
        <v>1573</v>
      </c>
      <c r="C156" s="316"/>
      <c r="D156" s="313" t="s">
        <v>1297</v>
      </c>
      <c r="E156" s="313"/>
      <c r="F156" s="104">
        <v>26</v>
      </c>
      <c r="G156" s="291" t="s">
        <v>1524</v>
      </c>
      <c r="H156" s="292"/>
      <c r="I156" s="106" t="s">
        <v>1297</v>
      </c>
      <c r="J156" s="106" t="s">
        <v>1297</v>
      </c>
    </row>
    <row r="157" spans="1:16" s="101" customFormat="1" ht="25.2" customHeight="1" x14ac:dyDescent="0.45">
      <c r="A157" s="312"/>
      <c r="B157" s="317"/>
      <c r="C157" s="318"/>
      <c r="D157" s="314"/>
      <c r="E157" s="314"/>
      <c r="F157" s="104">
        <v>27</v>
      </c>
      <c r="G157" s="291" t="s">
        <v>1658</v>
      </c>
      <c r="H157" s="292"/>
      <c r="I157" s="116" t="s">
        <v>1518</v>
      </c>
      <c r="J157" s="116" t="s">
        <v>1518</v>
      </c>
    </row>
    <row r="158" spans="1:16" s="101" customFormat="1" ht="25.2" customHeight="1" x14ac:dyDescent="0.45">
      <c r="A158" s="104">
        <v>2</v>
      </c>
      <c r="B158" s="291" t="s">
        <v>1521</v>
      </c>
      <c r="C158" s="292"/>
      <c r="D158" s="106" t="s">
        <v>1297</v>
      </c>
      <c r="E158" s="106"/>
      <c r="F158" s="104">
        <v>28</v>
      </c>
      <c r="G158" s="291" t="s">
        <v>1526</v>
      </c>
      <c r="H158" s="292"/>
      <c r="I158" s="106"/>
      <c r="J158" s="106" t="s">
        <v>1297</v>
      </c>
    </row>
    <row r="159" spans="1:16" s="101" customFormat="1" ht="25.2" customHeight="1" x14ac:dyDescent="0.45">
      <c r="A159" s="104">
        <v>3</v>
      </c>
      <c r="B159" s="291" t="s">
        <v>1572</v>
      </c>
      <c r="C159" s="292"/>
      <c r="D159" s="106"/>
      <c r="E159" s="106" t="s">
        <v>1297</v>
      </c>
      <c r="F159" s="104">
        <v>29</v>
      </c>
      <c r="G159" s="291" t="s">
        <v>1528</v>
      </c>
      <c r="H159" s="292"/>
      <c r="I159" s="106" t="s">
        <v>1297</v>
      </c>
      <c r="J159" s="106"/>
    </row>
    <row r="160" spans="1:16" s="101" customFormat="1" ht="25.2" customHeight="1" x14ac:dyDescent="0.45">
      <c r="A160" s="104">
        <v>4</v>
      </c>
      <c r="B160" s="291" t="s">
        <v>1525</v>
      </c>
      <c r="C160" s="292"/>
      <c r="D160" s="106"/>
      <c r="E160" s="106" t="s">
        <v>1297</v>
      </c>
      <c r="F160" s="104">
        <v>30</v>
      </c>
      <c r="G160" s="291" t="s">
        <v>1530</v>
      </c>
      <c r="H160" s="292"/>
      <c r="I160" s="106" t="s">
        <v>1297</v>
      </c>
      <c r="J160" s="106"/>
    </row>
    <row r="161" spans="1:10" s="101" customFormat="1" ht="25.2" customHeight="1" x14ac:dyDescent="0.45">
      <c r="A161" s="104">
        <v>5</v>
      </c>
      <c r="B161" s="291" t="s">
        <v>1527</v>
      </c>
      <c r="C161" s="292"/>
      <c r="D161" s="106" t="s">
        <v>1297</v>
      </c>
      <c r="E161" s="106" t="s">
        <v>1297</v>
      </c>
      <c r="F161" s="104">
        <v>31</v>
      </c>
      <c r="G161" s="291" t="s">
        <v>1532</v>
      </c>
      <c r="H161" s="292"/>
      <c r="I161" s="106" t="s">
        <v>1297</v>
      </c>
      <c r="J161" s="106"/>
    </row>
    <row r="162" spans="1:10" s="101" customFormat="1" ht="25.2" customHeight="1" x14ac:dyDescent="0.45">
      <c r="A162" s="104">
        <v>6</v>
      </c>
      <c r="B162" s="291" t="s">
        <v>1529</v>
      </c>
      <c r="C162" s="292"/>
      <c r="D162" s="106" t="s">
        <v>1297</v>
      </c>
      <c r="E162" s="106" t="s">
        <v>1297</v>
      </c>
      <c r="F162" s="104">
        <v>32</v>
      </c>
      <c r="G162" s="291" t="s">
        <v>1534</v>
      </c>
      <c r="H162" s="292"/>
      <c r="I162" s="106" t="s">
        <v>1297</v>
      </c>
      <c r="J162" s="106"/>
    </row>
    <row r="163" spans="1:10" s="101" customFormat="1" ht="25.2" customHeight="1" x14ac:dyDescent="0.45">
      <c r="A163" s="104">
        <v>7</v>
      </c>
      <c r="B163" s="291" t="s">
        <v>1531</v>
      </c>
      <c r="C163" s="292"/>
      <c r="D163" s="106" t="s">
        <v>1297</v>
      </c>
      <c r="E163" s="106"/>
      <c r="F163" s="104">
        <v>33</v>
      </c>
      <c r="G163" s="291" t="s">
        <v>1536</v>
      </c>
      <c r="H163" s="292"/>
      <c r="I163" s="106" t="s">
        <v>1297</v>
      </c>
      <c r="J163" s="106"/>
    </row>
    <row r="164" spans="1:10" s="101" customFormat="1" ht="25.2" customHeight="1" x14ac:dyDescent="0.45">
      <c r="A164" s="104">
        <v>8</v>
      </c>
      <c r="B164" s="291" t="s">
        <v>1533</v>
      </c>
      <c r="C164" s="292"/>
      <c r="D164" s="106" t="s">
        <v>1297</v>
      </c>
      <c r="E164" s="106" t="s">
        <v>1297</v>
      </c>
      <c r="F164" s="104">
        <v>34</v>
      </c>
      <c r="G164" s="291" t="s">
        <v>1538</v>
      </c>
      <c r="H164" s="292"/>
      <c r="I164" s="106" t="s">
        <v>1297</v>
      </c>
      <c r="J164" s="106"/>
    </row>
    <row r="165" spans="1:10" s="101" customFormat="1" ht="25.2" customHeight="1" x14ac:dyDescent="0.45">
      <c r="A165" s="104">
        <v>9</v>
      </c>
      <c r="B165" s="291" t="s">
        <v>1535</v>
      </c>
      <c r="C165" s="292"/>
      <c r="D165" s="106" t="s">
        <v>1297</v>
      </c>
      <c r="E165" s="106" t="s">
        <v>1297</v>
      </c>
      <c r="F165" s="104">
        <v>35</v>
      </c>
      <c r="G165" s="291" t="s">
        <v>1540</v>
      </c>
      <c r="H165" s="292"/>
      <c r="I165" s="106" t="s">
        <v>1297</v>
      </c>
      <c r="J165" s="106"/>
    </row>
    <row r="166" spans="1:10" s="101" customFormat="1" ht="25.2" customHeight="1" x14ac:dyDescent="0.45">
      <c r="A166" s="104">
        <v>10</v>
      </c>
      <c r="B166" s="291" t="s">
        <v>1653</v>
      </c>
      <c r="C166" s="292"/>
      <c r="D166" s="106"/>
      <c r="E166" s="106" t="s">
        <v>1297</v>
      </c>
      <c r="F166" s="104">
        <v>36</v>
      </c>
      <c r="G166" s="291" t="s">
        <v>1542</v>
      </c>
      <c r="H166" s="292"/>
      <c r="I166" s="106" t="s">
        <v>1297</v>
      </c>
      <c r="J166" s="106" t="s">
        <v>1297</v>
      </c>
    </row>
    <row r="167" spans="1:10" s="101" customFormat="1" ht="25.2" customHeight="1" x14ac:dyDescent="0.45">
      <c r="A167" s="104">
        <v>11</v>
      </c>
      <c r="B167" s="291" t="s">
        <v>1654</v>
      </c>
      <c r="C167" s="292"/>
      <c r="D167" s="106"/>
      <c r="E167" s="106" t="s">
        <v>1297</v>
      </c>
      <c r="F167" s="104">
        <v>37</v>
      </c>
      <c r="G167" s="291" t="s">
        <v>1659</v>
      </c>
      <c r="H167" s="292"/>
      <c r="I167" s="106" t="s">
        <v>1297</v>
      </c>
      <c r="J167" s="106"/>
    </row>
    <row r="168" spans="1:10" s="101" customFormat="1" ht="25.2" customHeight="1" x14ac:dyDescent="0.45">
      <c r="A168" s="104">
        <v>12</v>
      </c>
      <c r="B168" s="291" t="s">
        <v>1541</v>
      </c>
      <c r="C168" s="292"/>
      <c r="D168" s="106" t="s">
        <v>1518</v>
      </c>
      <c r="E168" s="106" t="s">
        <v>1297</v>
      </c>
      <c r="F168" s="104">
        <v>38</v>
      </c>
      <c r="G168" s="291" t="s">
        <v>1546</v>
      </c>
      <c r="H168" s="292"/>
      <c r="I168" s="106" t="s">
        <v>1297</v>
      </c>
      <c r="J168" s="106"/>
    </row>
    <row r="169" spans="1:10" s="101" customFormat="1" ht="25.2" customHeight="1" x14ac:dyDescent="0.45">
      <c r="A169" s="104">
        <v>13</v>
      </c>
      <c r="B169" s="291" t="s">
        <v>1655</v>
      </c>
      <c r="C169" s="292"/>
      <c r="D169" s="106" t="s">
        <v>1297</v>
      </c>
      <c r="E169" s="106" t="s">
        <v>1297</v>
      </c>
      <c r="F169" s="104">
        <v>39</v>
      </c>
      <c r="G169" s="291" t="s">
        <v>1660</v>
      </c>
      <c r="H169" s="292"/>
      <c r="I169" s="106" t="s">
        <v>1297</v>
      </c>
      <c r="J169" s="106"/>
    </row>
    <row r="170" spans="1:10" s="101" customFormat="1" ht="25.2" customHeight="1" x14ac:dyDescent="0.45">
      <c r="A170" s="104">
        <v>14</v>
      </c>
      <c r="B170" s="291" t="s">
        <v>1656</v>
      </c>
      <c r="C170" s="292"/>
      <c r="D170" s="106"/>
      <c r="E170" s="106" t="s">
        <v>1297</v>
      </c>
      <c r="F170" s="104">
        <v>40</v>
      </c>
      <c r="G170" s="291" t="s">
        <v>1588</v>
      </c>
      <c r="H170" s="292"/>
      <c r="I170" s="106"/>
      <c r="J170" s="106" t="s">
        <v>1297</v>
      </c>
    </row>
    <row r="171" spans="1:10" s="101" customFormat="1" ht="25.2" customHeight="1" x14ac:dyDescent="0.45">
      <c r="A171" s="104">
        <v>15</v>
      </c>
      <c r="B171" s="291" t="s">
        <v>1661</v>
      </c>
      <c r="C171" s="292"/>
      <c r="D171" s="106"/>
      <c r="E171" s="106" t="s">
        <v>1297</v>
      </c>
      <c r="F171" s="104">
        <v>41</v>
      </c>
      <c r="G171" s="291" t="s">
        <v>1550</v>
      </c>
      <c r="H171" s="292"/>
      <c r="I171" s="106" t="s">
        <v>1297</v>
      </c>
      <c r="J171" s="106"/>
    </row>
    <row r="172" spans="1:10" s="101" customFormat="1" ht="25.2" customHeight="1" x14ac:dyDescent="0.45">
      <c r="A172" s="104">
        <v>16</v>
      </c>
      <c r="B172" s="291" t="s">
        <v>1657</v>
      </c>
      <c r="C172" s="292"/>
      <c r="D172" s="106" t="s">
        <v>1297</v>
      </c>
      <c r="E172" s="106" t="s">
        <v>1297</v>
      </c>
      <c r="F172" s="104">
        <v>42</v>
      </c>
      <c r="G172" s="291" t="s">
        <v>1552</v>
      </c>
      <c r="H172" s="292"/>
      <c r="I172" s="106" t="s">
        <v>1297</v>
      </c>
      <c r="J172" s="106"/>
    </row>
    <row r="173" spans="1:10" s="101" customFormat="1" ht="25.2" customHeight="1" x14ac:dyDescent="0.45">
      <c r="A173" s="104">
        <v>17</v>
      </c>
      <c r="B173" s="291" t="s">
        <v>1549</v>
      </c>
      <c r="C173" s="292"/>
      <c r="D173" s="106" t="s">
        <v>1297</v>
      </c>
      <c r="E173" s="106"/>
      <c r="F173" s="104">
        <v>43</v>
      </c>
      <c r="G173" s="291" t="s">
        <v>1553</v>
      </c>
      <c r="H173" s="292"/>
      <c r="I173" s="109" t="s">
        <v>1297</v>
      </c>
      <c r="J173" s="109"/>
    </row>
    <row r="174" spans="1:10" s="101" customFormat="1" ht="25.2" customHeight="1" x14ac:dyDescent="0.45">
      <c r="A174" s="311">
        <v>18</v>
      </c>
      <c r="B174" s="293" t="s">
        <v>1574</v>
      </c>
      <c r="C174" s="294"/>
      <c r="D174" s="313" t="s">
        <v>1297</v>
      </c>
      <c r="E174" s="313"/>
      <c r="F174" s="104">
        <v>44</v>
      </c>
      <c r="G174" s="291" t="s">
        <v>1557</v>
      </c>
      <c r="H174" s="292"/>
      <c r="I174" s="106" t="s">
        <v>1297</v>
      </c>
      <c r="J174" s="106"/>
    </row>
    <row r="175" spans="1:10" s="101" customFormat="1" ht="25.2" customHeight="1" x14ac:dyDescent="0.45">
      <c r="A175" s="312"/>
      <c r="B175" s="295"/>
      <c r="C175" s="296"/>
      <c r="D175" s="314"/>
      <c r="E175" s="314"/>
      <c r="F175" s="104">
        <v>45</v>
      </c>
      <c r="G175" s="291" t="s">
        <v>1662</v>
      </c>
      <c r="H175" s="292"/>
      <c r="I175" s="106"/>
      <c r="J175" s="106" t="s">
        <v>1297</v>
      </c>
    </row>
    <row r="176" spans="1:10" s="101" customFormat="1" ht="25.2" customHeight="1" x14ac:dyDescent="0.45">
      <c r="A176" s="103">
        <v>19</v>
      </c>
      <c r="B176" s="291" t="s">
        <v>1554</v>
      </c>
      <c r="C176" s="292"/>
      <c r="D176" s="111" t="s">
        <v>1297</v>
      </c>
      <c r="E176" s="111"/>
      <c r="F176" s="104">
        <v>46</v>
      </c>
      <c r="G176" s="291" t="s">
        <v>1561</v>
      </c>
      <c r="H176" s="292"/>
      <c r="I176" s="106"/>
      <c r="J176" s="106" t="s">
        <v>1297</v>
      </c>
    </row>
    <row r="177" spans="1:16" s="101" customFormat="1" ht="25.2" customHeight="1" x14ac:dyDescent="0.45">
      <c r="A177" s="104">
        <v>20</v>
      </c>
      <c r="B177" s="291" t="s">
        <v>1556</v>
      </c>
      <c r="C177" s="292"/>
      <c r="D177" s="106" t="s">
        <v>1297</v>
      </c>
      <c r="E177" s="106"/>
    </row>
    <row r="178" spans="1:16" s="101" customFormat="1" ht="25.2" customHeight="1" x14ac:dyDescent="0.45">
      <c r="A178" s="104">
        <v>21</v>
      </c>
      <c r="B178" s="291" t="s">
        <v>1558</v>
      </c>
      <c r="C178" s="292"/>
      <c r="D178" s="106"/>
      <c r="E178" s="106" t="s">
        <v>1297</v>
      </c>
      <c r="G178" s="304" t="s">
        <v>1577</v>
      </c>
      <c r="H178" s="304"/>
      <c r="I178" s="304"/>
      <c r="J178" s="304"/>
    </row>
    <row r="179" spans="1:16" s="101" customFormat="1" ht="25.2" customHeight="1" x14ac:dyDescent="0.45">
      <c r="A179" s="104">
        <v>22</v>
      </c>
      <c r="B179" s="291" t="s">
        <v>1560</v>
      </c>
      <c r="C179" s="292"/>
      <c r="D179" s="106"/>
      <c r="E179" s="106" t="s">
        <v>1297</v>
      </c>
      <c r="G179" s="304"/>
      <c r="H179" s="304"/>
      <c r="I179" s="304"/>
      <c r="J179" s="304"/>
    </row>
    <row r="180" spans="1:16" s="101" customFormat="1" ht="25.2" customHeight="1" x14ac:dyDescent="0.45">
      <c r="A180" s="104">
        <v>23</v>
      </c>
      <c r="B180" s="291" t="s">
        <v>1575</v>
      </c>
      <c r="C180" s="292"/>
      <c r="D180" s="106"/>
      <c r="E180" s="106" t="s">
        <v>1297</v>
      </c>
      <c r="G180" s="118" t="s">
        <v>1576</v>
      </c>
      <c r="H180" s="118"/>
    </row>
    <row r="181" spans="1:16" s="101" customFormat="1" ht="25.2" customHeight="1" x14ac:dyDescent="0.45">
      <c r="A181" s="104">
        <v>24</v>
      </c>
      <c r="B181" s="291" t="s">
        <v>1520</v>
      </c>
      <c r="C181" s="292"/>
      <c r="D181" s="106" t="s">
        <v>1297</v>
      </c>
      <c r="E181" s="106"/>
      <c r="G181" s="125" t="s">
        <v>1601</v>
      </c>
      <c r="H181" s="125"/>
    </row>
    <row r="182" spans="1:16" ht="25.2" customHeight="1" x14ac:dyDescent="0.45">
      <c r="A182" s="104">
        <v>25</v>
      </c>
      <c r="B182" s="291" t="s">
        <v>1522</v>
      </c>
      <c r="C182" s="292"/>
      <c r="D182" s="106" t="s">
        <v>1297</v>
      </c>
      <c r="E182" s="106"/>
      <c r="G182" s="118" t="s">
        <v>1578</v>
      </c>
      <c r="H182" s="118"/>
    </row>
    <row r="183" spans="1:16" ht="25.2" customHeight="1" x14ac:dyDescent="0.45"/>
    <row r="184" spans="1:16" ht="25.2" customHeight="1" x14ac:dyDescent="0.45"/>
    <row r="185" spans="1:16" ht="25.2" customHeight="1" x14ac:dyDescent="0.45"/>
    <row r="186" spans="1:16" ht="25.2" customHeight="1" x14ac:dyDescent="0.45"/>
    <row r="187" spans="1:16" ht="25.2" customHeight="1" x14ac:dyDescent="0.45"/>
    <row r="188" spans="1:16" ht="25.2" customHeight="1" x14ac:dyDescent="0.45"/>
    <row r="189" spans="1:16" ht="25.2" customHeight="1" x14ac:dyDescent="0.45"/>
    <row r="190" spans="1:16" ht="25.2" customHeight="1" x14ac:dyDescent="0.45"/>
    <row r="191" spans="1:16" s="7" customFormat="1" ht="25.2" customHeight="1" x14ac:dyDescent="0.45">
      <c r="B191" s="4"/>
      <c r="C191" s="4"/>
      <c r="D191" s="4"/>
      <c r="E191" s="4"/>
      <c r="F191" s="40"/>
      <c r="G191" s="4"/>
      <c r="H191" s="4"/>
      <c r="I191" s="4"/>
      <c r="J191" s="4"/>
      <c r="L191" s="126"/>
      <c r="M191" s="126"/>
      <c r="N191" s="126"/>
      <c r="O191" s="126"/>
      <c r="P191" s="126"/>
    </row>
    <row r="192" spans="1:16" s="7" customFormat="1" ht="25.2" customHeight="1" x14ac:dyDescent="0.45">
      <c r="B192" s="4"/>
      <c r="C192" s="4"/>
      <c r="D192" s="4"/>
      <c r="E192" s="4"/>
      <c r="F192" s="40"/>
      <c r="G192" s="4"/>
      <c r="H192" s="4"/>
      <c r="I192" s="4"/>
      <c r="J192" s="4"/>
      <c r="L192" s="126"/>
      <c r="M192" s="126"/>
      <c r="N192" s="126"/>
      <c r="O192" s="126"/>
      <c r="P192" s="126"/>
    </row>
    <row r="193" spans="2:16" s="7" customFormat="1" ht="25.2" customHeight="1" x14ac:dyDescent="0.45">
      <c r="B193" s="4"/>
      <c r="C193" s="4"/>
      <c r="D193" s="4"/>
      <c r="E193" s="4"/>
      <c r="F193" s="40"/>
      <c r="G193" s="4"/>
      <c r="H193" s="4"/>
      <c r="I193" s="4"/>
      <c r="J193" s="4"/>
      <c r="L193" s="126"/>
      <c r="M193" s="126"/>
      <c r="N193" s="126"/>
      <c r="O193" s="126"/>
      <c r="P193" s="126"/>
    </row>
    <row r="194" spans="2:16" s="7" customFormat="1" ht="25.2" customHeight="1" x14ac:dyDescent="0.45">
      <c r="B194" s="4"/>
      <c r="C194" s="4"/>
      <c r="D194" s="4"/>
      <c r="E194" s="4"/>
      <c r="F194" s="40"/>
      <c r="G194" s="4"/>
      <c r="H194" s="4"/>
      <c r="I194" s="4"/>
      <c r="J194" s="4"/>
      <c r="L194" s="126"/>
      <c r="M194" s="126"/>
      <c r="N194" s="126"/>
      <c r="O194" s="126"/>
      <c r="P194" s="126"/>
    </row>
    <row r="195" spans="2:16" s="7" customFormat="1" ht="25.2" customHeight="1" x14ac:dyDescent="0.45">
      <c r="B195" s="4"/>
      <c r="C195" s="4"/>
      <c r="D195" s="4"/>
      <c r="E195" s="4"/>
      <c r="F195" s="40"/>
      <c r="G195" s="4"/>
      <c r="H195" s="4"/>
      <c r="I195" s="4"/>
      <c r="J195" s="4"/>
      <c r="L195" s="126"/>
      <c r="M195" s="126"/>
      <c r="N195" s="126"/>
      <c r="O195" s="126"/>
      <c r="P195" s="126"/>
    </row>
    <row r="196" spans="2:16" s="7" customFormat="1" ht="25.2" customHeight="1" x14ac:dyDescent="0.45">
      <c r="B196" s="4"/>
      <c r="C196" s="4"/>
      <c r="D196" s="4"/>
      <c r="E196" s="4"/>
      <c r="F196" s="40"/>
      <c r="G196" s="4"/>
      <c r="H196" s="4"/>
      <c r="I196" s="4"/>
      <c r="J196" s="4"/>
      <c r="L196" s="126"/>
      <c r="M196" s="126"/>
      <c r="N196" s="126"/>
      <c r="O196" s="126"/>
      <c r="P196" s="126"/>
    </row>
    <row r="197" spans="2:16" s="7" customFormat="1" ht="25.2" customHeight="1" x14ac:dyDescent="0.45">
      <c r="B197" s="4"/>
      <c r="C197" s="4"/>
      <c r="D197" s="4"/>
      <c r="E197" s="4"/>
      <c r="F197" s="40"/>
      <c r="G197" s="4"/>
      <c r="H197" s="4"/>
      <c r="I197" s="4"/>
      <c r="J197" s="4"/>
      <c r="L197" s="126"/>
      <c r="M197" s="126"/>
      <c r="N197" s="126"/>
      <c r="O197" s="126"/>
      <c r="P197" s="126"/>
    </row>
    <row r="198" spans="2:16" s="7" customFormat="1" ht="25.2" customHeight="1" x14ac:dyDescent="0.45">
      <c r="B198" s="4"/>
      <c r="C198" s="4"/>
      <c r="D198" s="4"/>
      <c r="E198" s="4"/>
      <c r="F198" s="40"/>
      <c r="G198" s="4"/>
      <c r="H198" s="4"/>
      <c r="I198" s="4"/>
      <c r="J198" s="4"/>
      <c r="L198" s="126"/>
      <c r="M198" s="126"/>
      <c r="N198" s="126"/>
      <c r="O198" s="126"/>
      <c r="P198" s="126"/>
    </row>
    <row r="199" spans="2:16" s="7" customFormat="1" ht="25.2" customHeight="1" x14ac:dyDescent="0.45">
      <c r="B199" s="4"/>
      <c r="C199" s="4"/>
      <c r="D199" s="4"/>
      <c r="E199" s="4"/>
      <c r="F199" s="40"/>
      <c r="G199" s="4"/>
      <c r="H199" s="4"/>
      <c r="I199" s="4"/>
      <c r="J199" s="4"/>
      <c r="L199" s="126"/>
      <c r="M199" s="126"/>
      <c r="N199" s="126"/>
      <c r="O199" s="126"/>
      <c r="P199" s="126"/>
    </row>
    <row r="200" spans="2:16" s="7" customFormat="1" ht="25.2" customHeight="1" x14ac:dyDescent="0.45">
      <c r="B200" s="4"/>
      <c r="C200" s="4"/>
      <c r="D200" s="4"/>
      <c r="E200" s="4"/>
      <c r="F200" s="40"/>
      <c r="G200" s="4"/>
      <c r="H200" s="4"/>
      <c r="I200" s="4"/>
      <c r="J200" s="4"/>
      <c r="L200" s="126"/>
      <c r="M200" s="126"/>
      <c r="N200" s="126"/>
      <c r="O200" s="126"/>
      <c r="P200" s="126"/>
    </row>
    <row r="201" spans="2:16" s="7" customFormat="1" ht="25.2" customHeight="1" x14ac:dyDescent="0.45">
      <c r="B201" s="4"/>
      <c r="C201" s="4"/>
      <c r="D201" s="4"/>
      <c r="E201" s="4"/>
      <c r="F201" s="40"/>
      <c r="G201" s="4"/>
      <c r="H201" s="4"/>
      <c r="I201" s="4"/>
      <c r="J201" s="4"/>
      <c r="L201" s="126"/>
      <c r="M201" s="126"/>
      <c r="N201" s="126"/>
      <c r="O201" s="126"/>
      <c r="P201" s="126"/>
    </row>
    <row r="202" spans="2:16" s="7" customFormat="1" ht="25.2" customHeight="1" x14ac:dyDescent="0.45">
      <c r="B202" s="4"/>
      <c r="C202" s="4"/>
      <c r="D202" s="4"/>
      <c r="E202" s="4"/>
      <c r="F202" s="40"/>
      <c r="G202" s="4"/>
      <c r="H202" s="4"/>
      <c r="I202" s="4"/>
      <c r="J202" s="4"/>
      <c r="L202" s="126"/>
      <c r="M202" s="126"/>
      <c r="N202" s="126"/>
      <c r="O202" s="126"/>
      <c r="P202" s="126"/>
    </row>
    <row r="203" spans="2:16" s="7" customFormat="1" ht="25.2" customHeight="1" x14ac:dyDescent="0.45">
      <c r="B203" s="4"/>
      <c r="C203" s="4"/>
      <c r="D203" s="4"/>
      <c r="E203" s="4"/>
      <c r="F203" s="40"/>
      <c r="G203" s="4"/>
      <c r="H203" s="4"/>
      <c r="I203" s="4"/>
      <c r="J203" s="4"/>
      <c r="L203" s="126"/>
      <c r="M203" s="126"/>
      <c r="N203" s="126"/>
      <c r="O203" s="126"/>
      <c r="P203" s="126"/>
    </row>
    <row r="204" spans="2:16" s="7" customFormat="1" ht="25.2" customHeight="1" x14ac:dyDescent="0.45">
      <c r="B204" s="4"/>
      <c r="C204" s="4"/>
      <c r="D204" s="4"/>
      <c r="E204" s="4"/>
      <c r="F204" s="40"/>
      <c r="G204" s="4"/>
      <c r="H204" s="4"/>
      <c r="I204" s="4"/>
      <c r="J204" s="4"/>
      <c r="L204" s="126"/>
      <c r="M204" s="126"/>
      <c r="N204" s="126"/>
      <c r="O204" s="126"/>
      <c r="P204" s="126"/>
    </row>
    <row r="205" spans="2:16" s="7" customFormat="1" ht="25.2" customHeight="1" x14ac:dyDescent="0.45">
      <c r="B205" s="4"/>
      <c r="C205" s="4"/>
      <c r="D205" s="4"/>
      <c r="E205" s="4"/>
      <c r="F205" s="40"/>
      <c r="G205" s="4"/>
      <c r="H205" s="4"/>
      <c r="I205" s="4"/>
      <c r="J205" s="4"/>
      <c r="L205" s="126"/>
      <c r="M205" s="126"/>
      <c r="N205" s="126"/>
      <c r="O205" s="126"/>
      <c r="P205" s="126"/>
    </row>
    <row r="206" spans="2:16" s="7" customFormat="1" ht="25.2" customHeight="1" x14ac:dyDescent="0.45">
      <c r="B206" s="4"/>
      <c r="C206" s="4"/>
      <c r="D206" s="4"/>
      <c r="E206" s="4"/>
      <c r="F206" s="40"/>
      <c r="G206" s="4"/>
      <c r="H206" s="4"/>
      <c r="I206" s="4"/>
      <c r="J206" s="4"/>
      <c r="L206" s="126"/>
      <c r="M206" s="126"/>
      <c r="N206" s="126"/>
      <c r="O206" s="126"/>
      <c r="P206" s="126"/>
    </row>
    <row r="207" spans="2:16" s="7" customFormat="1" ht="25.2" customHeight="1" x14ac:dyDescent="0.45">
      <c r="B207" s="4"/>
      <c r="C207" s="4"/>
      <c r="D207" s="4"/>
      <c r="E207" s="4"/>
      <c r="F207" s="40"/>
      <c r="G207" s="4"/>
      <c r="H207" s="4"/>
      <c r="I207" s="4"/>
      <c r="J207" s="4"/>
      <c r="L207" s="126"/>
      <c r="M207" s="126"/>
      <c r="N207" s="126"/>
      <c r="O207" s="126"/>
      <c r="P207" s="126"/>
    </row>
    <row r="208" spans="2:16" s="7" customFormat="1" ht="25.2" customHeight="1" x14ac:dyDescent="0.45">
      <c r="B208" s="4"/>
      <c r="C208" s="4"/>
      <c r="D208" s="4"/>
      <c r="E208" s="4"/>
      <c r="F208" s="40"/>
      <c r="G208" s="4"/>
      <c r="H208" s="4"/>
      <c r="I208" s="4"/>
      <c r="J208" s="4"/>
      <c r="L208" s="126"/>
      <c r="M208" s="126"/>
      <c r="N208" s="126"/>
      <c r="O208" s="126"/>
      <c r="P208" s="126"/>
    </row>
    <row r="209" spans="2:16" s="7" customFormat="1" ht="25.2" customHeight="1" x14ac:dyDescent="0.45">
      <c r="B209" s="4"/>
      <c r="C209" s="4"/>
      <c r="D209" s="4"/>
      <c r="E209" s="4"/>
      <c r="F209" s="40"/>
      <c r="G209" s="4"/>
      <c r="H209" s="4"/>
      <c r="I209" s="4"/>
      <c r="J209" s="4"/>
      <c r="L209" s="126"/>
      <c r="M209" s="126"/>
      <c r="N209" s="126"/>
      <c r="O209" s="126"/>
      <c r="P209" s="126"/>
    </row>
    <row r="210" spans="2:16" s="7" customFormat="1" ht="25.2" customHeight="1" x14ac:dyDescent="0.45">
      <c r="B210" s="4"/>
      <c r="C210" s="4"/>
      <c r="D210" s="4"/>
      <c r="E210" s="4"/>
      <c r="F210" s="40"/>
      <c r="G210" s="4"/>
      <c r="H210" s="4"/>
      <c r="I210" s="4"/>
      <c r="J210" s="4"/>
      <c r="L210" s="126"/>
      <c r="M210" s="126"/>
      <c r="N210" s="126"/>
      <c r="O210" s="126"/>
      <c r="P210" s="126"/>
    </row>
    <row r="211" spans="2:16" s="7" customFormat="1" ht="25.2" customHeight="1" x14ac:dyDescent="0.45">
      <c r="B211" s="4"/>
      <c r="C211" s="4"/>
      <c r="D211" s="4"/>
      <c r="E211" s="4"/>
      <c r="F211" s="40"/>
      <c r="G211" s="4"/>
      <c r="H211" s="4"/>
      <c r="I211" s="4"/>
      <c r="J211" s="4"/>
      <c r="L211" s="126"/>
      <c r="M211" s="126"/>
      <c r="N211" s="126"/>
      <c r="O211" s="126"/>
      <c r="P211" s="126"/>
    </row>
    <row r="212" spans="2:16" s="7" customFormat="1" ht="25.2" customHeight="1" x14ac:dyDescent="0.45">
      <c r="B212" s="4"/>
      <c r="C212" s="4"/>
      <c r="D212" s="4"/>
      <c r="E212" s="4"/>
      <c r="F212" s="40"/>
      <c r="G212" s="4"/>
      <c r="H212" s="4"/>
      <c r="I212" s="4"/>
      <c r="J212" s="4"/>
      <c r="L212" s="126"/>
      <c r="M212" s="126"/>
      <c r="N212" s="126"/>
      <c r="O212" s="126"/>
      <c r="P212" s="126"/>
    </row>
    <row r="213" spans="2:16" s="7" customFormat="1" ht="25.2" customHeight="1" x14ac:dyDescent="0.45">
      <c r="B213" s="4"/>
      <c r="C213" s="4"/>
      <c r="D213" s="4"/>
      <c r="E213" s="4"/>
      <c r="F213" s="40"/>
      <c r="G213" s="4"/>
      <c r="H213" s="4"/>
      <c r="I213" s="4"/>
      <c r="J213" s="4"/>
      <c r="L213" s="126"/>
      <c r="M213" s="126"/>
      <c r="N213" s="126"/>
      <c r="O213" s="126"/>
      <c r="P213" s="126"/>
    </row>
    <row r="214" spans="2:16" s="7" customFormat="1" ht="25.2" customHeight="1" x14ac:dyDescent="0.45">
      <c r="B214" s="4"/>
      <c r="C214" s="4"/>
      <c r="D214" s="4"/>
      <c r="E214" s="4"/>
      <c r="F214" s="40"/>
      <c r="G214" s="4"/>
      <c r="H214" s="4"/>
      <c r="I214" s="4"/>
      <c r="J214" s="4"/>
      <c r="L214" s="126"/>
      <c r="M214" s="126"/>
      <c r="N214" s="126"/>
      <c r="O214" s="126"/>
      <c r="P214" s="126"/>
    </row>
    <row r="215" spans="2:16" s="7" customFormat="1" ht="25.2" customHeight="1" x14ac:dyDescent="0.45">
      <c r="B215" s="4"/>
      <c r="C215" s="4"/>
      <c r="D215" s="4"/>
      <c r="E215" s="4"/>
      <c r="F215" s="40"/>
      <c r="G215" s="4"/>
      <c r="H215" s="4"/>
      <c r="I215" s="4"/>
      <c r="J215" s="4"/>
      <c r="L215" s="126"/>
      <c r="M215" s="126"/>
      <c r="N215" s="126"/>
      <c r="O215" s="126"/>
      <c r="P215" s="126"/>
    </row>
    <row r="216" spans="2:16" s="7" customFormat="1" ht="25.2" customHeight="1" x14ac:dyDescent="0.45">
      <c r="B216" s="4"/>
      <c r="C216" s="4"/>
      <c r="D216" s="4"/>
      <c r="E216" s="4"/>
      <c r="F216" s="40"/>
      <c r="G216" s="4"/>
      <c r="H216" s="4"/>
      <c r="I216" s="4"/>
      <c r="J216" s="4"/>
      <c r="L216" s="126"/>
      <c r="M216" s="126"/>
      <c r="N216" s="126"/>
      <c r="O216" s="126"/>
      <c r="P216" s="126"/>
    </row>
    <row r="217" spans="2:16" s="7" customFormat="1" ht="25.2" customHeight="1" x14ac:dyDescent="0.45">
      <c r="B217" s="4"/>
      <c r="C217" s="4"/>
      <c r="D217" s="4"/>
      <c r="E217" s="4"/>
      <c r="F217" s="40"/>
      <c r="G217" s="4"/>
      <c r="H217" s="4"/>
      <c r="I217" s="4"/>
      <c r="J217" s="4"/>
      <c r="L217" s="126"/>
      <c r="M217" s="126"/>
      <c r="N217" s="126"/>
      <c r="O217" s="126"/>
      <c r="P217" s="126"/>
    </row>
    <row r="218" spans="2:16" s="7" customFormat="1" ht="25.2" customHeight="1" x14ac:dyDescent="0.45">
      <c r="B218" s="4"/>
      <c r="C218" s="4"/>
      <c r="D218" s="4"/>
      <c r="E218" s="4"/>
      <c r="F218" s="40"/>
      <c r="G218" s="4"/>
      <c r="H218" s="4"/>
      <c r="I218" s="4"/>
      <c r="J218" s="4"/>
      <c r="L218" s="126"/>
      <c r="M218" s="126"/>
      <c r="N218" s="126"/>
      <c r="O218" s="126"/>
      <c r="P218" s="126"/>
    </row>
    <row r="219" spans="2:16" s="7" customFormat="1" ht="25.2" customHeight="1" x14ac:dyDescent="0.45">
      <c r="B219" s="4"/>
      <c r="C219" s="4"/>
      <c r="D219" s="4"/>
      <c r="E219" s="4"/>
      <c r="F219" s="40"/>
      <c r="G219" s="4"/>
      <c r="H219" s="4"/>
      <c r="I219" s="4"/>
      <c r="J219" s="4"/>
      <c r="L219" s="126"/>
      <c r="M219" s="126"/>
      <c r="N219" s="126"/>
      <c r="O219" s="126"/>
      <c r="P219" s="126"/>
    </row>
    <row r="220" spans="2:16" s="7" customFormat="1" ht="25.2" customHeight="1" x14ac:dyDescent="0.45">
      <c r="B220" s="4"/>
      <c r="C220" s="4"/>
      <c r="D220" s="4"/>
      <c r="E220" s="4"/>
      <c r="F220" s="40"/>
      <c r="G220" s="4"/>
      <c r="H220" s="4"/>
      <c r="I220" s="4"/>
      <c r="J220" s="4"/>
      <c r="L220" s="126"/>
      <c r="M220" s="126"/>
      <c r="N220" s="126"/>
      <c r="O220" s="126"/>
      <c r="P220" s="126"/>
    </row>
    <row r="221" spans="2:16" s="7" customFormat="1" ht="25.2" customHeight="1" x14ac:dyDescent="0.45">
      <c r="B221" s="4"/>
      <c r="C221" s="4"/>
      <c r="D221" s="4"/>
      <c r="E221" s="4"/>
      <c r="F221" s="40"/>
      <c r="G221" s="4"/>
      <c r="H221" s="4"/>
      <c r="I221" s="4"/>
      <c r="J221" s="4"/>
      <c r="L221" s="126"/>
      <c r="M221" s="126"/>
      <c r="N221" s="126"/>
      <c r="O221" s="126"/>
      <c r="P221" s="126"/>
    </row>
    <row r="222" spans="2:16" s="7" customFormat="1" ht="25.2" customHeight="1" x14ac:dyDescent="0.45">
      <c r="B222" s="4"/>
      <c r="C222" s="4"/>
      <c r="D222" s="4"/>
      <c r="E222" s="4"/>
      <c r="F222" s="40"/>
      <c r="G222" s="4"/>
      <c r="H222" s="4"/>
      <c r="I222" s="4"/>
      <c r="J222" s="4"/>
      <c r="L222" s="126"/>
      <c r="M222" s="126"/>
      <c r="N222" s="126"/>
      <c r="O222" s="126"/>
      <c r="P222" s="126"/>
    </row>
    <row r="223" spans="2:16" s="7" customFormat="1" ht="25.2" customHeight="1" x14ac:dyDescent="0.45">
      <c r="B223" s="4"/>
      <c r="C223" s="4"/>
      <c r="D223" s="4"/>
      <c r="E223" s="4"/>
      <c r="F223" s="40"/>
      <c r="G223" s="4"/>
      <c r="H223" s="4"/>
      <c r="I223" s="4"/>
      <c r="J223" s="4"/>
      <c r="L223" s="126"/>
      <c r="M223" s="126"/>
      <c r="N223" s="126"/>
      <c r="O223" s="126"/>
      <c r="P223" s="126"/>
    </row>
    <row r="224" spans="2:16" s="7" customFormat="1" ht="25.2" customHeight="1" x14ac:dyDescent="0.45">
      <c r="B224" s="4"/>
      <c r="C224" s="4"/>
      <c r="D224" s="4"/>
      <c r="E224" s="4"/>
      <c r="F224" s="40"/>
      <c r="G224" s="4"/>
      <c r="H224" s="4"/>
      <c r="I224" s="4"/>
      <c r="J224" s="4"/>
      <c r="L224" s="126"/>
      <c r="M224" s="126"/>
      <c r="N224" s="126"/>
      <c r="O224" s="126"/>
      <c r="P224" s="126"/>
    </row>
  </sheetData>
  <mergeCells count="82">
    <mergeCell ref="A75:A76"/>
    <mergeCell ref="B75:B76"/>
    <mergeCell ref="D75:E75"/>
    <mergeCell ref="F75:F76"/>
    <mergeCell ref="A1:J1"/>
    <mergeCell ref="A3:A4"/>
    <mergeCell ref="B3:B4"/>
    <mergeCell ref="D3:E3"/>
    <mergeCell ref="F3:F4"/>
    <mergeCell ref="G3:G4"/>
    <mergeCell ref="I3:J3"/>
    <mergeCell ref="C3:C4"/>
    <mergeCell ref="H3:H4"/>
    <mergeCell ref="C75:C76"/>
    <mergeCell ref="H75:H76"/>
    <mergeCell ref="A147:A148"/>
    <mergeCell ref="B147:B148"/>
    <mergeCell ref="D147:E147"/>
    <mergeCell ref="A154:A155"/>
    <mergeCell ref="D154:E154"/>
    <mergeCell ref="C147:C148"/>
    <mergeCell ref="B154:C155"/>
    <mergeCell ref="A156:A157"/>
    <mergeCell ref="D156:D157"/>
    <mergeCell ref="E156:E157"/>
    <mergeCell ref="A174:A175"/>
    <mergeCell ref="D174:D175"/>
    <mergeCell ref="E174:E175"/>
    <mergeCell ref="B156:C157"/>
    <mergeCell ref="B158:C158"/>
    <mergeCell ref="B159:C159"/>
    <mergeCell ref="B160:C160"/>
    <mergeCell ref="B161:C161"/>
    <mergeCell ref="B162:C162"/>
    <mergeCell ref="B163:C163"/>
    <mergeCell ref="B168:C168"/>
    <mergeCell ref="B169:C169"/>
    <mergeCell ref="B170:C170"/>
    <mergeCell ref="G178:J179"/>
    <mergeCell ref="G75:G76"/>
    <mergeCell ref="I75:J75"/>
    <mergeCell ref="I154:J154"/>
    <mergeCell ref="G146:J146"/>
    <mergeCell ref="G167:H167"/>
    <mergeCell ref="G168:H168"/>
    <mergeCell ref="G169:H169"/>
    <mergeCell ref="G170:H170"/>
    <mergeCell ref="G176:H176"/>
    <mergeCell ref="G171:H171"/>
    <mergeCell ref="G172:H172"/>
    <mergeCell ref="G173:H173"/>
    <mergeCell ref="G174:H174"/>
    <mergeCell ref="G175:H175"/>
    <mergeCell ref="F154:F155"/>
    <mergeCell ref="G154:H155"/>
    <mergeCell ref="B164:C164"/>
    <mergeCell ref="B165:C165"/>
    <mergeCell ref="B166:C166"/>
    <mergeCell ref="B167:C167"/>
    <mergeCell ref="G74:J74"/>
    <mergeCell ref="B171:C171"/>
    <mergeCell ref="B172:C172"/>
    <mergeCell ref="B173:C173"/>
    <mergeCell ref="G156:H156"/>
    <mergeCell ref="G157:H157"/>
    <mergeCell ref="G158:H158"/>
    <mergeCell ref="G159:H159"/>
    <mergeCell ref="G160:H160"/>
    <mergeCell ref="G161:H161"/>
    <mergeCell ref="G162:H162"/>
    <mergeCell ref="G163:H163"/>
    <mergeCell ref="G164:H164"/>
    <mergeCell ref="G165:H165"/>
    <mergeCell ref="G166:H166"/>
    <mergeCell ref="B179:C179"/>
    <mergeCell ref="B180:C180"/>
    <mergeCell ref="B181:C181"/>
    <mergeCell ref="B182:C182"/>
    <mergeCell ref="B174:C175"/>
    <mergeCell ref="B176:C176"/>
    <mergeCell ref="B177:C177"/>
    <mergeCell ref="B178:C178"/>
  </mergeCells>
  <phoneticPr fontId="1"/>
  <printOptions horizontalCentered="1" verticalCentered="1"/>
  <pageMargins left="0.70866141732283472" right="0.70866141732283472" top="0.62992125984251968" bottom="0.62992125984251968" header="0.31496062992125984" footer="0.31496062992125984"/>
  <pageSetup paperSize="9" scale="34" fitToWidth="0" fitToHeight="2" orientation="portrait" r:id="rId1"/>
  <headerFooter scaleWithDoc="0">
    <oddFooter>&amp;C&amp;"BIZ UDPゴシック,標準"&amp;P/&amp;N</oddFooter>
  </headerFooter>
  <rowBreaks count="2" manualBreakCount="2">
    <brk id="73" max="9" man="1"/>
    <brk id="145"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24DE-E91B-4746-AC54-9B7B135DA04D}">
  <sheetPr codeName="Sheet11">
    <pageSetUpPr fitToPage="1"/>
  </sheetPr>
  <dimension ref="A1:AB422"/>
  <sheetViews>
    <sheetView view="pageBreakPreview" zoomScale="60" zoomScaleNormal="55" zoomScalePageLayoutView="55" workbookViewId="0">
      <selection activeCell="B183" sqref="B183"/>
    </sheetView>
  </sheetViews>
  <sheetFormatPr defaultColWidth="8.69921875" defaultRowHeight="18.600000000000001" x14ac:dyDescent="0.45"/>
  <cols>
    <col min="1" max="1" width="8.69921875" style="75"/>
    <col min="2" max="2" width="105.69921875" style="54" customWidth="1"/>
    <col min="3" max="3" width="19.8984375" style="53" bestFit="1" customWidth="1"/>
    <col min="4" max="4" width="21.09765625" style="99" customWidth="1"/>
    <col min="5" max="7" width="12.09765625" style="75" customWidth="1"/>
    <col min="8" max="9" width="21.09765625" style="75" customWidth="1"/>
    <col min="10" max="19" width="56.69921875" style="98" customWidth="1"/>
    <col min="20" max="16384" width="8.69921875" style="75"/>
  </cols>
  <sheetData>
    <row r="1" spans="1:28" ht="39.6" customHeight="1" x14ac:dyDescent="0.45">
      <c r="A1" s="358" t="s">
        <v>2018</v>
      </c>
      <c r="B1" s="358"/>
      <c r="C1" s="358"/>
      <c r="D1" s="358"/>
      <c r="E1" s="358"/>
      <c r="F1" s="358"/>
      <c r="G1" s="358"/>
      <c r="H1" s="358"/>
      <c r="I1" s="358"/>
      <c r="J1" s="358"/>
      <c r="K1" s="358"/>
      <c r="L1" s="358"/>
      <c r="M1" s="358"/>
      <c r="N1" s="358"/>
      <c r="O1" s="358"/>
      <c r="P1" s="358"/>
      <c r="Q1" s="358"/>
      <c r="R1" s="358"/>
      <c r="S1" s="358"/>
      <c r="T1" s="138"/>
      <c r="U1" s="138"/>
      <c r="V1" s="138"/>
      <c r="X1" s="139"/>
      <c r="Y1" s="139"/>
      <c r="Z1" s="139"/>
      <c r="AA1" s="139"/>
      <c r="AB1" s="139"/>
    </row>
    <row r="2" spans="1:28" ht="25.2" customHeight="1" x14ac:dyDescent="0.45">
      <c r="A2" s="100" t="s">
        <v>2267</v>
      </c>
      <c r="D2" s="54"/>
      <c r="J2" s="137"/>
      <c r="K2" s="137"/>
      <c r="L2" s="137"/>
      <c r="M2" s="137"/>
      <c r="N2" s="137" t="s">
        <v>1979</v>
      </c>
      <c r="O2" s="137"/>
      <c r="P2" s="137"/>
      <c r="Q2" s="137"/>
      <c r="R2" s="137"/>
      <c r="S2" s="137" t="s">
        <v>1979</v>
      </c>
    </row>
    <row r="3" spans="1:28" s="53" customFormat="1" ht="25.2" customHeight="1" x14ac:dyDescent="0.45">
      <c r="A3" s="330" t="s">
        <v>1842</v>
      </c>
      <c r="B3" s="343" t="s">
        <v>1978</v>
      </c>
      <c r="C3" s="330" t="s">
        <v>1844</v>
      </c>
      <c r="D3" s="343" t="s">
        <v>1149</v>
      </c>
      <c r="E3" s="330" t="s">
        <v>1843</v>
      </c>
      <c r="F3" s="330"/>
      <c r="G3" s="330"/>
      <c r="H3" s="319" t="s">
        <v>1981</v>
      </c>
      <c r="I3" s="319" t="s">
        <v>1982</v>
      </c>
      <c r="J3" s="343" t="s">
        <v>2188</v>
      </c>
      <c r="K3" s="343" t="s">
        <v>2189</v>
      </c>
      <c r="L3" s="343" t="s">
        <v>2190</v>
      </c>
      <c r="M3" s="343" t="s">
        <v>2191</v>
      </c>
      <c r="N3" s="343" t="s">
        <v>2192</v>
      </c>
      <c r="O3" s="343" t="s">
        <v>2193</v>
      </c>
      <c r="P3" s="343" t="s">
        <v>2194</v>
      </c>
      <c r="Q3" s="343" t="s">
        <v>2195</v>
      </c>
      <c r="R3" s="343" t="s">
        <v>2196</v>
      </c>
      <c r="S3" s="343" t="s">
        <v>2197</v>
      </c>
    </row>
    <row r="4" spans="1:28" s="53" customFormat="1" ht="48.6" customHeight="1" x14ac:dyDescent="0.45">
      <c r="A4" s="330"/>
      <c r="B4" s="343"/>
      <c r="C4" s="330"/>
      <c r="D4" s="343"/>
      <c r="E4" s="50" t="s">
        <v>227</v>
      </c>
      <c r="F4" s="49" t="s">
        <v>1846</v>
      </c>
      <c r="G4" s="49" t="s">
        <v>1847</v>
      </c>
      <c r="H4" s="306"/>
      <c r="I4" s="306"/>
      <c r="J4" s="343"/>
      <c r="K4" s="343"/>
      <c r="L4" s="343"/>
      <c r="M4" s="343"/>
      <c r="N4" s="343"/>
      <c r="O4" s="343"/>
      <c r="P4" s="343"/>
      <c r="Q4" s="343"/>
      <c r="R4" s="343"/>
      <c r="S4" s="343"/>
    </row>
    <row r="5" spans="1:28" ht="25.2" customHeight="1" x14ac:dyDescent="0.45">
      <c r="A5" s="140">
        <v>1</v>
      </c>
      <c r="B5" s="52" t="e">
        <f>VLOOKUP($A5,#REF!,5,FALSE)&amp;""</f>
        <v>#REF!</v>
      </c>
      <c r="C5" s="51" t="e">
        <f>VLOOKUP($A5,#REF!,4,FALSE)&amp;""</f>
        <v>#REF!</v>
      </c>
      <c r="D5" s="135" t="e">
        <f>VLOOKUP($A5,#REF!,7,FALSE)&amp;VLOOKUP($A5,#REF!,8,FALSE)</f>
        <v>#REF!</v>
      </c>
      <c r="E5" s="64" t="e">
        <f>VLOOKUP($A5,#REF!,10,FALSE)&amp;""</f>
        <v>#REF!</v>
      </c>
      <c r="F5" s="64" t="e">
        <f>VLOOKUP($A5,#REF!,11,FALSE)&amp;""</f>
        <v>#REF!</v>
      </c>
      <c r="G5" s="64" t="e">
        <f>VLOOKUP($A5,#REF!,12,FALSE)&amp;""</f>
        <v>#REF!</v>
      </c>
      <c r="H5" s="64" t="e">
        <f>VLOOKUP($A5,#REF!,16,FALSE)&amp;""</f>
        <v>#REF!</v>
      </c>
      <c r="I5" s="64" t="e">
        <f>VLOOKUP($A5,#REF!,17,FALSE)&amp;""</f>
        <v>#REF!</v>
      </c>
      <c r="J5" s="64" t="e">
        <f>VLOOKUP($A5,#REF!,18,FALSE)&amp;""</f>
        <v>#REF!</v>
      </c>
      <c r="K5" s="64" t="e">
        <f>VLOOKUP($A5,#REF!,19,FALSE)&amp;""</f>
        <v>#REF!</v>
      </c>
      <c r="L5" s="64" t="e">
        <f>VLOOKUP($A5,#REF!,20,FALSE)&amp;""</f>
        <v>#REF!</v>
      </c>
      <c r="M5" s="64" t="e">
        <f>VLOOKUP($A5,#REF!,21,FALSE)&amp;""</f>
        <v>#REF!</v>
      </c>
      <c r="N5" s="64" t="e">
        <f>VLOOKUP($A5,#REF!,22,FALSE)&amp;""</f>
        <v>#REF!</v>
      </c>
      <c r="O5" s="64" t="e">
        <f>VLOOKUP($A5,#REF!,23,FALSE)&amp;""</f>
        <v>#REF!</v>
      </c>
      <c r="P5" s="64" t="e">
        <f>VLOOKUP($A5,#REF!,24,FALSE)&amp;""</f>
        <v>#REF!</v>
      </c>
      <c r="Q5" s="64" t="e">
        <f>VLOOKUP($A5,#REF!,25,FALSE)&amp;""</f>
        <v>#REF!</v>
      </c>
      <c r="R5" s="64" t="e">
        <f>VLOOKUP($A5,#REF!,26,FALSE)&amp;""</f>
        <v>#REF!</v>
      </c>
      <c r="S5" s="64" t="e">
        <f>VLOOKUP($A5,#REF!,27,FALSE)&amp;""</f>
        <v>#REF!</v>
      </c>
    </row>
    <row r="6" spans="1:28" ht="25.2" customHeight="1" x14ac:dyDescent="0.45">
      <c r="A6" s="140">
        <v>2</v>
      </c>
      <c r="B6" s="52" t="e">
        <f>VLOOKUP($A6,#REF!,5,FALSE)&amp;""</f>
        <v>#REF!</v>
      </c>
      <c r="C6" s="51" t="e">
        <f>VLOOKUP($A6,#REF!,4,FALSE)&amp;""</f>
        <v>#REF!</v>
      </c>
      <c r="D6" s="135" t="e">
        <f>VLOOKUP($A6,#REF!,7,FALSE)&amp;VLOOKUP($A6,#REF!,8,FALSE)</f>
        <v>#REF!</v>
      </c>
      <c r="E6" s="64" t="e">
        <f>VLOOKUP($A6,#REF!,10,FALSE)&amp;""</f>
        <v>#REF!</v>
      </c>
      <c r="F6" s="64" t="e">
        <f>VLOOKUP($A6,#REF!,11,FALSE)&amp;""</f>
        <v>#REF!</v>
      </c>
      <c r="G6" s="64" t="e">
        <f>VLOOKUP($A6,#REF!,12,FALSE)&amp;""</f>
        <v>#REF!</v>
      </c>
      <c r="H6" s="64" t="e">
        <f>VLOOKUP($A6,#REF!,16,FALSE)&amp;""</f>
        <v>#REF!</v>
      </c>
      <c r="I6" s="64" t="e">
        <f>VLOOKUP($A6,#REF!,17,FALSE)&amp;""</f>
        <v>#REF!</v>
      </c>
      <c r="J6" s="64" t="e">
        <f>VLOOKUP($A6,#REF!,18,FALSE)&amp;""</f>
        <v>#REF!</v>
      </c>
      <c r="K6" s="64" t="e">
        <f>VLOOKUP($A6,#REF!,19,FALSE)&amp;""</f>
        <v>#REF!</v>
      </c>
      <c r="L6" s="64" t="e">
        <f>VLOOKUP($A6,#REF!,20,FALSE)&amp;""</f>
        <v>#REF!</v>
      </c>
      <c r="M6" s="64" t="e">
        <f>VLOOKUP($A6,#REF!,21,FALSE)&amp;""</f>
        <v>#REF!</v>
      </c>
      <c r="N6" s="64" t="e">
        <f>VLOOKUP($A6,#REF!,22,FALSE)&amp;""</f>
        <v>#REF!</v>
      </c>
      <c r="O6" s="64" t="e">
        <f>VLOOKUP($A6,#REF!,23,FALSE)&amp;""</f>
        <v>#REF!</v>
      </c>
      <c r="P6" s="64" t="e">
        <f>VLOOKUP($A6,#REF!,24,FALSE)&amp;""</f>
        <v>#REF!</v>
      </c>
      <c r="Q6" s="64" t="e">
        <f>VLOOKUP($A6,#REF!,25,FALSE)&amp;""</f>
        <v>#REF!</v>
      </c>
      <c r="R6" s="64" t="e">
        <f>VLOOKUP($A6,#REF!,26,FALSE)&amp;""</f>
        <v>#REF!</v>
      </c>
      <c r="S6" s="64" t="e">
        <f>VLOOKUP($A6,#REF!,27,FALSE)&amp;""</f>
        <v>#REF!</v>
      </c>
    </row>
    <row r="7" spans="1:28" ht="25.2" customHeight="1" x14ac:dyDescent="0.45">
      <c r="A7" s="140">
        <v>3</v>
      </c>
      <c r="B7" s="52" t="e">
        <f>VLOOKUP($A7,#REF!,5,FALSE)&amp;""</f>
        <v>#REF!</v>
      </c>
      <c r="C7" s="51" t="e">
        <f>VLOOKUP($A7,#REF!,4,FALSE)&amp;""</f>
        <v>#REF!</v>
      </c>
      <c r="D7" s="135" t="e">
        <f>VLOOKUP($A7,#REF!,7,FALSE)&amp;VLOOKUP($A7,#REF!,8,FALSE)</f>
        <v>#REF!</v>
      </c>
      <c r="E7" s="64" t="e">
        <f>VLOOKUP($A7,#REF!,10,FALSE)&amp;""</f>
        <v>#REF!</v>
      </c>
      <c r="F7" s="64" t="e">
        <f>VLOOKUP($A7,#REF!,11,FALSE)&amp;""</f>
        <v>#REF!</v>
      </c>
      <c r="G7" s="64" t="e">
        <f>VLOOKUP($A7,#REF!,12,FALSE)&amp;""</f>
        <v>#REF!</v>
      </c>
      <c r="H7" s="64" t="e">
        <f>VLOOKUP($A7,#REF!,16,FALSE)&amp;""</f>
        <v>#REF!</v>
      </c>
      <c r="I7" s="64" t="e">
        <f>VLOOKUP($A7,#REF!,17,FALSE)&amp;""</f>
        <v>#REF!</v>
      </c>
      <c r="J7" s="64" t="e">
        <f>VLOOKUP($A7,#REF!,18,FALSE)&amp;""</f>
        <v>#REF!</v>
      </c>
      <c r="K7" s="64" t="e">
        <f>VLOOKUP($A7,#REF!,19,FALSE)&amp;""</f>
        <v>#REF!</v>
      </c>
      <c r="L7" s="64" t="e">
        <f>VLOOKUP($A7,#REF!,20,FALSE)&amp;""</f>
        <v>#REF!</v>
      </c>
      <c r="M7" s="64" t="e">
        <f>VLOOKUP($A7,#REF!,21,FALSE)&amp;""</f>
        <v>#REF!</v>
      </c>
      <c r="N7" s="64" t="e">
        <f>VLOOKUP($A7,#REF!,22,FALSE)&amp;""</f>
        <v>#REF!</v>
      </c>
      <c r="O7" s="64" t="e">
        <f>VLOOKUP($A7,#REF!,23,FALSE)&amp;""</f>
        <v>#REF!</v>
      </c>
      <c r="P7" s="64" t="e">
        <f>VLOOKUP($A7,#REF!,24,FALSE)&amp;""</f>
        <v>#REF!</v>
      </c>
      <c r="Q7" s="64" t="e">
        <f>VLOOKUP($A7,#REF!,25,FALSE)&amp;""</f>
        <v>#REF!</v>
      </c>
      <c r="R7" s="64" t="e">
        <f>VLOOKUP($A7,#REF!,26,FALSE)&amp;""</f>
        <v>#REF!</v>
      </c>
      <c r="S7" s="64" t="e">
        <f>VLOOKUP($A7,#REF!,27,FALSE)&amp;""</f>
        <v>#REF!</v>
      </c>
    </row>
    <row r="8" spans="1:28" ht="25.2" customHeight="1" x14ac:dyDescent="0.45">
      <c r="A8" s="140">
        <v>4</v>
      </c>
      <c r="B8" s="52" t="e">
        <f>VLOOKUP($A8,#REF!,5,FALSE)&amp;""</f>
        <v>#REF!</v>
      </c>
      <c r="C8" s="51" t="e">
        <f>VLOOKUP($A8,#REF!,4,FALSE)&amp;""</f>
        <v>#REF!</v>
      </c>
      <c r="D8" s="135" t="e">
        <f>VLOOKUP($A8,#REF!,7,FALSE)&amp;VLOOKUP($A8,#REF!,8,FALSE)</f>
        <v>#REF!</v>
      </c>
      <c r="E8" s="64" t="e">
        <f>VLOOKUP($A8,#REF!,10,FALSE)&amp;""</f>
        <v>#REF!</v>
      </c>
      <c r="F8" s="64" t="e">
        <f>VLOOKUP($A8,#REF!,11,FALSE)&amp;""</f>
        <v>#REF!</v>
      </c>
      <c r="G8" s="64" t="e">
        <f>VLOOKUP($A8,#REF!,12,FALSE)&amp;""</f>
        <v>#REF!</v>
      </c>
      <c r="H8" s="64" t="e">
        <f>VLOOKUP($A8,#REF!,16,FALSE)&amp;""</f>
        <v>#REF!</v>
      </c>
      <c r="I8" s="64" t="e">
        <f>VLOOKUP($A8,#REF!,17,FALSE)&amp;""</f>
        <v>#REF!</v>
      </c>
      <c r="J8" s="64" t="e">
        <f>VLOOKUP($A8,#REF!,18,FALSE)&amp;""</f>
        <v>#REF!</v>
      </c>
      <c r="K8" s="64" t="e">
        <f>VLOOKUP($A8,#REF!,19,FALSE)&amp;""</f>
        <v>#REF!</v>
      </c>
      <c r="L8" s="64" t="e">
        <f>VLOOKUP($A8,#REF!,20,FALSE)&amp;""</f>
        <v>#REF!</v>
      </c>
      <c r="M8" s="64" t="e">
        <f>VLOOKUP($A8,#REF!,21,FALSE)&amp;""</f>
        <v>#REF!</v>
      </c>
      <c r="N8" s="64" t="e">
        <f>VLOOKUP($A8,#REF!,22,FALSE)&amp;""</f>
        <v>#REF!</v>
      </c>
      <c r="O8" s="64" t="e">
        <f>VLOOKUP($A8,#REF!,23,FALSE)&amp;""</f>
        <v>#REF!</v>
      </c>
      <c r="P8" s="64" t="e">
        <f>VLOOKUP($A8,#REF!,24,FALSE)&amp;""</f>
        <v>#REF!</v>
      </c>
      <c r="Q8" s="64" t="e">
        <f>VLOOKUP($A8,#REF!,25,FALSE)&amp;""</f>
        <v>#REF!</v>
      </c>
      <c r="R8" s="64" t="e">
        <f>VLOOKUP($A8,#REF!,26,FALSE)&amp;""</f>
        <v>#REF!</v>
      </c>
      <c r="S8" s="64" t="e">
        <f>VLOOKUP($A8,#REF!,27,FALSE)&amp;""</f>
        <v>#REF!</v>
      </c>
    </row>
    <row r="9" spans="1:28" ht="25.2" customHeight="1" x14ac:dyDescent="0.45">
      <c r="A9" s="140">
        <v>5</v>
      </c>
      <c r="B9" s="52" t="e">
        <f>VLOOKUP($A9,#REF!,5,FALSE)&amp;""</f>
        <v>#REF!</v>
      </c>
      <c r="C9" s="51" t="e">
        <f>VLOOKUP($A9,#REF!,4,FALSE)&amp;""</f>
        <v>#REF!</v>
      </c>
      <c r="D9" s="135" t="e">
        <f>VLOOKUP($A9,#REF!,7,FALSE)&amp;VLOOKUP($A9,#REF!,8,FALSE)</f>
        <v>#REF!</v>
      </c>
      <c r="E9" s="64" t="e">
        <f>VLOOKUP($A9,#REF!,10,FALSE)&amp;""</f>
        <v>#REF!</v>
      </c>
      <c r="F9" s="64" t="e">
        <f>VLOOKUP($A9,#REF!,11,FALSE)&amp;""</f>
        <v>#REF!</v>
      </c>
      <c r="G9" s="64" t="e">
        <f>VLOOKUP($A9,#REF!,12,FALSE)&amp;""</f>
        <v>#REF!</v>
      </c>
      <c r="H9" s="64" t="e">
        <f>VLOOKUP($A9,#REF!,16,FALSE)&amp;""</f>
        <v>#REF!</v>
      </c>
      <c r="I9" s="64" t="e">
        <f>VLOOKUP($A9,#REF!,17,FALSE)&amp;""</f>
        <v>#REF!</v>
      </c>
      <c r="J9" s="64" t="e">
        <f>VLOOKUP($A9,#REF!,18,FALSE)&amp;""</f>
        <v>#REF!</v>
      </c>
      <c r="K9" s="64" t="e">
        <f>VLOOKUP($A9,#REF!,19,FALSE)&amp;""</f>
        <v>#REF!</v>
      </c>
      <c r="L9" s="64" t="e">
        <f>VLOOKUP($A9,#REF!,20,FALSE)&amp;""</f>
        <v>#REF!</v>
      </c>
      <c r="M9" s="64" t="e">
        <f>VLOOKUP($A9,#REF!,21,FALSE)&amp;""</f>
        <v>#REF!</v>
      </c>
      <c r="N9" s="64" t="e">
        <f>VLOOKUP($A9,#REF!,22,FALSE)&amp;""</f>
        <v>#REF!</v>
      </c>
      <c r="O9" s="64" t="e">
        <f>VLOOKUP($A9,#REF!,23,FALSE)&amp;""</f>
        <v>#REF!</v>
      </c>
      <c r="P9" s="64" t="e">
        <f>VLOOKUP($A9,#REF!,24,FALSE)&amp;""</f>
        <v>#REF!</v>
      </c>
      <c r="Q9" s="64" t="e">
        <f>VLOOKUP($A9,#REF!,25,FALSE)&amp;""</f>
        <v>#REF!</v>
      </c>
      <c r="R9" s="64" t="e">
        <f>VLOOKUP($A9,#REF!,26,FALSE)&amp;""</f>
        <v>#REF!</v>
      </c>
      <c r="S9" s="64" t="e">
        <f>VLOOKUP($A9,#REF!,27,FALSE)&amp;""</f>
        <v>#REF!</v>
      </c>
    </row>
    <row r="10" spans="1:28" ht="25.2" customHeight="1" x14ac:dyDescent="0.45">
      <c r="A10" s="140">
        <v>6</v>
      </c>
      <c r="B10" s="52" t="e">
        <f>VLOOKUP($A10,#REF!,5,FALSE)&amp;""</f>
        <v>#REF!</v>
      </c>
      <c r="C10" s="51" t="e">
        <f>VLOOKUP($A10,#REF!,4,FALSE)&amp;""</f>
        <v>#REF!</v>
      </c>
      <c r="D10" s="135" t="e">
        <f>VLOOKUP($A10,#REF!,7,FALSE)&amp;VLOOKUP($A10,#REF!,8,FALSE)</f>
        <v>#REF!</v>
      </c>
      <c r="E10" s="64" t="e">
        <f>VLOOKUP($A10,#REF!,10,FALSE)&amp;""</f>
        <v>#REF!</v>
      </c>
      <c r="F10" s="64" t="e">
        <f>VLOOKUP($A10,#REF!,11,FALSE)&amp;""</f>
        <v>#REF!</v>
      </c>
      <c r="G10" s="64" t="e">
        <f>VLOOKUP($A10,#REF!,12,FALSE)&amp;""</f>
        <v>#REF!</v>
      </c>
      <c r="H10" s="64" t="e">
        <f>VLOOKUP($A10,#REF!,16,FALSE)&amp;""</f>
        <v>#REF!</v>
      </c>
      <c r="I10" s="64" t="e">
        <f>VLOOKUP($A10,#REF!,17,FALSE)&amp;""</f>
        <v>#REF!</v>
      </c>
      <c r="J10" s="64" t="e">
        <f>VLOOKUP($A10,#REF!,18,FALSE)&amp;""</f>
        <v>#REF!</v>
      </c>
      <c r="K10" s="64" t="e">
        <f>VLOOKUP($A10,#REF!,19,FALSE)&amp;""</f>
        <v>#REF!</v>
      </c>
      <c r="L10" s="64" t="e">
        <f>VLOOKUP($A10,#REF!,20,FALSE)&amp;""</f>
        <v>#REF!</v>
      </c>
      <c r="M10" s="64" t="e">
        <f>VLOOKUP($A10,#REF!,21,FALSE)&amp;""</f>
        <v>#REF!</v>
      </c>
      <c r="N10" s="64" t="e">
        <f>VLOOKUP($A10,#REF!,22,FALSE)&amp;""</f>
        <v>#REF!</v>
      </c>
      <c r="O10" s="64" t="e">
        <f>VLOOKUP($A10,#REF!,23,FALSE)&amp;""</f>
        <v>#REF!</v>
      </c>
      <c r="P10" s="64" t="e">
        <f>VLOOKUP($A10,#REF!,24,FALSE)&amp;""</f>
        <v>#REF!</v>
      </c>
      <c r="Q10" s="64" t="e">
        <f>VLOOKUP($A10,#REF!,25,FALSE)&amp;""</f>
        <v>#REF!</v>
      </c>
      <c r="R10" s="64" t="e">
        <f>VLOOKUP($A10,#REF!,26,FALSE)&amp;""</f>
        <v>#REF!</v>
      </c>
      <c r="S10" s="64" t="e">
        <f>VLOOKUP($A10,#REF!,27,FALSE)&amp;""</f>
        <v>#REF!</v>
      </c>
    </row>
    <row r="11" spans="1:28" ht="25.2" customHeight="1" x14ac:dyDescent="0.45">
      <c r="A11" s="140">
        <v>7</v>
      </c>
      <c r="B11" s="52" t="e">
        <f>VLOOKUP($A11,#REF!,5,FALSE)&amp;""</f>
        <v>#REF!</v>
      </c>
      <c r="C11" s="51" t="e">
        <f>VLOOKUP($A11,#REF!,4,FALSE)&amp;""</f>
        <v>#REF!</v>
      </c>
      <c r="D11" s="135" t="e">
        <f>VLOOKUP($A11,#REF!,7,FALSE)&amp;VLOOKUP($A11,#REF!,8,FALSE)</f>
        <v>#REF!</v>
      </c>
      <c r="E11" s="64" t="e">
        <f>VLOOKUP($A11,#REF!,10,FALSE)&amp;""</f>
        <v>#REF!</v>
      </c>
      <c r="F11" s="64" t="e">
        <f>VLOOKUP($A11,#REF!,11,FALSE)&amp;""</f>
        <v>#REF!</v>
      </c>
      <c r="G11" s="64" t="e">
        <f>VLOOKUP($A11,#REF!,12,FALSE)&amp;""</f>
        <v>#REF!</v>
      </c>
      <c r="H11" s="64" t="e">
        <f>VLOOKUP($A11,#REF!,16,FALSE)&amp;""</f>
        <v>#REF!</v>
      </c>
      <c r="I11" s="64" t="e">
        <f>VLOOKUP($A11,#REF!,17,FALSE)&amp;""</f>
        <v>#REF!</v>
      </c>
      <c r="J11" s="64" t="e">
        <f>VLOOKUP($A11,#REF!,18,FALSE)&amp;""</f>
        <v>#REF!</v>
      </c>
      <c r="K11" s="64" t="e">
        <f>VLOOKUP($A11,#REF!,19,FALSE)&amp;""</f>
        <v>#REF!</v>
      </c>
      <c r="L11" s="64" t="e">
        <f>VLOOKUP($A11,#REF!,20,FALSE)&amp;""</f>
        <v>#REF!</v>
      </c>
      <c r="M11" s="64" t="e">
        <f>VLOOKUP($A11,#REF!,21,FALSE)&amp;""</f>
        <v>#REF!</v>
      </c>
      <c r="N11" s="64" t="e">
        <f>VLOOKUP($A11,#REF!,22,FALSE)&amp;""</f>
        <v>#REF!</v>
      </c>
      <c r="O11" s="64" t="e">
        <f>VLOOKUP($A11,#REF!,23,FALSE)&amp;""</f>
        <v>#REF!</v>
      </c>
      <c r="P11" s="64" t="e">
        <f>VLOOKUP($A11,#REF!,24,FALSE)&amp;""</f>
        <v>#REF!</v>
      </c>
      <c r="Q11" s="64" t="e">
        <f>VLOOKUP($A11,#REF!,25,FALSE)&amp;""</f>
        <v>#REF!</v>
      </c>
      <c r="R11" s="64" t="e">
        <f>VLOOKUP($A11,#REF!,26,FALSE)&amp;""</f>
        <v>#REF!</v>
      </c>
      <c r="S11" s="64" t="e">
        <f>VLOOKUP($A11,#REF!,27,FALSE)&amp;""</f>
        <v>#REF!</v>
      </c>
    </row>
    <row r="12" spans="1:28" ht="25.2" customHeight="1" x14ac:dyDescent="0.45">
      <c r="A12" s="140">
        <v>8</v>
      </c>
      <c r="B12" s="52" t="e">
        <f>VLOOKUP($A12,#REF!,5,FALSE)&amp;""</f>
        <v>#REF!</v>
      </c>
      <c r="C12" s="51" t="e">
        <f>VLOOKUP($A12,#REF!,4,FALSE)&amp;""</f>
        <v>#REF!</v>
      </c>
      <c r="D12" s="135" t="e">
        <f>VLOOKUP($A12,#REF!,7,FALSE)&amp;VLOOKUP($A12,#REF!,8,FALSE)</f>
        <v>#REF!</v>
      </c>
      <c r="E12" s="64" t="e">
        <f>VLOOKUP($A12,#REF!,10,FALSE)&amp;""</f>
        <v>#REF!</v>
      </c>
      <c r="F12" s="64" t="e">
        <f>VLOOKUP($A12,#REF!,11,FALSE)&amp;""</f>
        <v>#REF!</v>
      </c>
      <c r="G12" s="64" t="e">
        <f>VLOOKUP($A12,#REF!,12,FALSE)&amp;""</f>
        <v>#REF!</v>
      </c>
      <c r="H12" s="64" t="e">
        <f>VLOOKUP($A12,#REF!,16,FALSE)&amp;""</f>
        <v>#REF!</v>
      </c>
      <c r="I12" s="64" t="e">
        <f>VLOOKUP($A12,#REF!,17,FALSE)&amp;""</f>
        <v>#REF!</v>
      </c>
      <c r="J12" s="64" t="e">
        <f>VLOOKUP($A12,#REF!,18,FALSE)&amp;""</f>
        <v>#REF!</v>
      </c>
      <c r="K12" s="64" t="e">
        <f>VLOOKUP($A12,#REF!,19,FALSE)&amp;""</f>
        <v>#REF!</v>
      </c>
      <c r="L12" s="64" t="e">
        <f>VLOOKUP($A12,#REF!,20,FALSE)&amp;""</f>
        <v>#REF!</v>
      </c>
      <c r="M12" s="64" t="e">
        <f>VLOOKUP($A12,#REF!,21,FALSE)&amp;""</f>
        <v>#REF!</v>
      </c>
      <c r="N12" s="64" t="e">
        <f>VLOOKUP($A12,#REF!,22,FALSE)&amp;""</f>
        <v>#REF!</v>
      </c>
      <c r="O12" s="64" t="e">
        <f>VLOOKUP($A12,#REF!,23,FALSE)&amp;""</f>
        <v>#REF!</v>
      </c>
      <c r="P12" s="64" t="e">
        <f>VLOOKUP($A12,#REF!,24,FALSE)&amp;""</f>
        <v>#REF!</v>
      </c>
      <c r="Q12" s="64" t="e">
        <f>VLOOKUP($A12,#REF!,25,FALSE)&amp;""</f>
        <v>#REF!</v>
      </c>
      <c r="R12" s="64" t="e">
        <f>VLOOKUP($A12,#REF!,26,FALSE)&amp;""</f>
        <v>#REF!</v>
      </c>
      <c r="S12" s="64" t="e">
        <f>VLOOKUP($A12,#REF!,27,FALSE)&amp;""</f>
        <v>#REF!</v>
      </c>
    </row>
    <row r="13" spans="1:28" ht="25.2" customHeight="1" x14ac:dyDescent="0.45">
      <c r="A13" s="140">
        <v>9</v>
      </c>
      <c r="B13" s="52" t="e">
        <f>VLOOKUP($A13,#REF!,5,FALSE)&amp;""</f>
        <v>#REF!</v>
      </c>
      <c r="C13" s="51" t="e">
        <f>VLOOKUP($A13,#REF!,4,FALSE)&amp;""</f>
        <v>#REF!</v>
      </c>
      <c r="D13" s="135" t="e">
        <f>VLOOKUP($A13,#REF!,7,FALSE)&amp;VLOOKUP($A13,#REF!,8,FALSE)</f>
        <v>#REF!</v>
      </c>
      <c r="E13" s="64" t="e">
        <f>VLOOKUP($A13,#REF!,10,FALSE)&amp;""</f>
        <v>#REF!</v>
      </c>
      <c r="F13" s="64" t="e">
        <f>VLOOKUP($A13,#REF!,11,FALSE)&amp;""</f>
        <v>#REF!</v>
      </c>
      <c r="G13" s="64" t="e">
        <f>VLOOKUP($A13,#REF!,12,FALSE)&amp;""</f>
        <v>#REF!</v>
      </c>
      <c r="H13" s="64" t="e">
        <f>VLOOKUP($A13,#REF!,16,FALSE)&amp;""</f>
        <v>#REF!</v>
      </c>
      <c r="I13" s="64" t="e">
        <f>VLOOKUP($A13,#REF!,17,FALSE)&amp;""</f>
        <v>#REF!</v>
      </c>
      <c r="J13" s="64" t="e">
        <f>VLOOKUP($A13,#REF!,18,FALSE)&amp;""</f>
        <v>#REF!</v>
      </c>
      <c r="K13" s="64" t="e">
        <f>VLOOKUP($A13,#REF!,19,FALSE)&amp;""</f>
        <v>#REF!</v>
      </c>
      <c r="L13" s="64" t="e">
        <f>VLOOKUP($A13,#REF!,20,FALSE)&amp;""</f>
        <v>#REF!</v>
      </c>
      <c r="M13" s="64" t="e">
        <f>VLOOKUP($A13,#REF!,21,FALSE)&amp;""</f>
        <v>#REF!</v>
      </c>
      <c r="N13" s="64" t="e">
        <f>VLOOKUP($A13,#REF!,22,FALSE)&amp;""</f>
        <v>#REF!</v>
      </c>
      <c r="O13" s="64" t="e">
        <f>VLOOKUP($A13,#REF!,23,FALSE)&amp;""</f>
        <v>#REF!</v>
      </c>
      <c r="P13" s="64" t="e">
        <f>VLOOKUP($A13,#REF!,24,FALSE)&amp;""</f>
        <v>#REF!</v>
      </c>
      <c r="Q13" s="64" t="e">
        <f>VLOOKUP($A13,#REF!,25,FALSE)&amp;""</f>
        <v>#REF!</v>
      </c>
      <c r="R13" s="64" t="e">
        <f>VLOOKUP($A13,#REF!,26,FALSE)&amp;""</f>
        <v>#REF!</v>
      </c>
      <c r="S13" s="64" t="e">
        <f>VLOOKUP($A13,#REF!,27,FALSE)&amp;""</f>
        <v>#REF!</v>
      </c>
    </row>
    <row r="14" spans="1:28" ht="25.2" customHeight="1" x14ac:dyDescent="0.45">
      <c r="A14" s="140">
        <v>10</v>
      </c>
      <c r="B14" s="52" t="e">
        <f>VLOOKUP($A14,#REF!,5,FALSE)&amp;""</f>
        <v>#REF!</v>
      </c>
      <c r="C14" s="51" t="e">
        <f>VLOOKUP($A14,#REF!,4,FALSE)&amp;""</f>
        <v>#REF!</v>
      </c>
      <c r="D14" s="135" t="e">
        <f>VLOOKUP($A14,#REF!,7,FALSE)&amp;VLOOKUP($A14,#REF!,8,FALSE)</f>
        <v>#REF!</v>
      </c>
      <c r="E14" s="64" t="e">
        <f>VLOOKUP($A14,#REF!,10,FALSE)&amp;""</f>
        <v>#REF!</v>
      </c>
      <c r="F14" s="64" t="e">
        <f>VLOOKUP($A14,#REF!,11,FALSE)&amp;""</f>
        <v>#REF!</v>
      </c>
      <c r="G14" s="64" t="e">
        <f>VLOOKUP($A14,#REF!,12,FALSE)&amp;""</f>
        <v>#REF!</v>
      </c>
      <c r="H14" s="64" t="e">
        <f>VLOOKUP($A14,#REF!,16,FALSE)&amp;""</f>
        <v>#REF!</v>
      </c>
      <c r="I14" s="64" t="e">
        <f>VLOOKUP($A14,#REF!,17,FALSE)&amp;""</f>
        <v>#REF!</v>
      </c>
      <c r="J14" s="64" t="e">
        <f>VLOOKUP($A14,#REF!,18,FALSE)&amp;""</f>
        <v>#REF!</v>
      </c>
      <c r="K14" s="64" t="e">
        <f>VLOOKUP($A14,#REF!,19,FALSE)&amp;""</f>
        <v>#REF!</v>
      </c>
      <c r="L14" s="64" t="e">
        <f>VLOOKUP($A14,#REF!,20,FALSE)&amp;""</f>
        <v>#REF!</v>
      </c>
      <c r="M14" s="64" t="e">
        <f>VLOOKUP($A14,#REF!,21,FALSE)&amp;""</f>
        <v>#REF!</v>
      </c>
      <c r="N14" s="64" t="e">
        <f>VLOOKUP($A14,#REF!,22,FALSE)&amp;""</f>
        <v>#REF!</v>
      </c>
      <c r="O14" s="64" t="e">
        <f>VLOOKUP($A14,#REF!,23,FALSE)&amp;""</f>
        <v>#REF!</v>
      </c>
      <c r="P14" s="64" t="e">
        <f>VLOOKUP($A14,#REF!,24,FALSE)&amp;""</f>
        <v>#REF!</v>
      </c>
      <c r="Q14" s="64" t="e">
        <f>VLOOKUP($A14,#REF!,25,FALSE)&amp;""</f>
        <v>#REF!</v>
      </c>
      <c r="R14" s="64" t="e">
        <f>VLOOKUP($A14,#REF!,26,FALSE)&amp;""</f>
        <v>#REF!</v>
      </c>
      <c r="S14" s="64" t="e">
        <f>VLOOKUP($A14,#REF!,27,FALSE)&amp;""</f>
        <v>#REF!</v>
      </c>
    </row>
    <row r="15" spans="1:28" ht="25.2" customHeight="1" x14ac:dyDescent="0.45">
      <c r="A15" s="140">
        <v>11</v>
      </c>
      <c r="B15" s="52" t="e">
        <f>VLOOKUP($A15,#REF!,5,FALSE)&amp;""</f>
        <v>#REF!</v>
      </c>
      <c r="C15" s="51" t="e">
        <f>VLOOKUP($A15,#REF!,4,FALSE)&amp;""</f>
        <v>#REF!</v>
      </c>
      <c r="D15" s="135" t="e">
        <f>VLOOKUP($A15,#REF!,7,FALSE)&amp;VLOOKUP($A15,#REF!,8,FALSE)</f>
        <v>#REF!</v>
      </c>
      <c r="E15" s="64" t="e">
        <f>VLOOKUP($A15,#REF!,10,FALSE)&amp;""</f>
        <v>#REF!</v>
      </c>
      <c r="F15" s="64" t="e">
        <f>VLOOKUP($A15,#REF!,11,FALSE)&amp;""</f>
        <v>#REF!</v>
      </c>
      <c r="G15" s="64" t="e">
        <f>VLOOKUP($A15,#REF!,12,FALSE)&amp;""</f>
        <v>#REF!</v>
      </c>
      <c r="H15" s="64" t="e">
        <f>VLOOKUP($A15,#REF!,16,FALSE)&amp;""</f>
        <v>#REF!</v>
      </c>
      <c r="I15" s="64" t="e">
        <f>VLOOKUP($A15,#REF!,17,FALSE)&amp;""</f>
        <v>#REF!</v>
      </c>
      <c r="J15" s="64" t="e">
        <f>VLOOKUP($A15,#REF!,18,FALSE)&amp;""</f>
        <v>#REF!</v>
      </c>
      <c r="K15" s="64" t="e">
        <f>VLOOKUP($A15,#REF!,19,FALSE)&amp;""</f>
        <v>#REF!</v>
      </c>
      <c r="L15" s="64" t="e">
        <f>VLOOKUP($A15,#REF!,20,FALSE)&amp;""</f>
        <v>#REF!</v>
      </c>
      <c r="M15" s="64" t="e">
        <f>VLOOKUP($A15,#REF!,21,FALSE)&amp;""</f>
        <v>#REF!</v>
      </c>
      <c r="N15" s="64" t="e">
        <f>VLOOKUP($A15,#REF!,22,FALSE)&amp;""</f>
        <v>#REF!</v>
      </c>
      <c r="O15" s="64" t="e">
        <f>VLOOKUP($A15,#REF!,23,FALSE)&amp;""</f>
        <v>#REF!</v>
      </c>
      <c r="P15" s="64" t="e">
        <f>VLOOKUP($A15,#REF!,24,FALSE)&amp;""</f>
        <v>#REF!</v>
      </c>
      <c r="Q15" s="64" t="e">
        <f>VLOOKUP($A15,#REF!,25,FALSE)&amp;""</f>
        <v>#REF!</v>
      </c>
      <c r="R15" s="64" t="e">
        <f>VLOOKUP($A15,#REF!,26,FALSE)&amp;""</f>
        <v>#REF!</v>
      </c>
      <c r="S15" s="64" t="e">
        <f>VLOOKUP($A15,#REF!,27,FALSE)&amp;""</f>
        <v>#REF!</v>
      </c>
    </row>
    <row r="16" spans="1:28" ht="25.2" customHeight="1" x14ac:dyDescent="0.45">
      <c r="A16" s="140">
        <v>12</v>
      </c>
      <c r="B16" s="52" t="e">
        <f>VLOOKUP($A16,#REF!,5,FALSE)&amp;""</f>
        <v>#REF!</v>
      </c>
      <c r="C16" s="51" t="e">
        <f>VLOOKUP($A16,#REF!,4,FALSE)&amp;""</f>
        <v>#REF!</v>
      </c>
      <c r="D16" s="135" t="e">
        <f>VLOOKUP($A16,#REF!,7,FALSE)&amp;VLOOKUP($A16,#REF!,8,FALSE)</f>
        <v>#REF!</v>
      </c>
      <c r="E16" s="64" t="e">
        <f>VLOOKUP($A16,#REF!,10,FALSE)&amp;""</f>
        <v>#REF!</v>
      </c>
      <c r="F16" s="64" t="e">
        <f>VLOOKUP($A16,#REF!,11,FALSE)&amp;""</f>
        <v>#REF!</v>
      </c>
      <c r="G16" s="64" t="e">
        <f>VLOOKUP($A16,#REF!,12,FALSE)&amp;""</f>
        <v>#REF!</v>
      </c>
      <c r="H16" s="64" t="e">
        <f>VLOOKUP($A16,#REF!,16,FALSE)&amp;""</f>
        <v>#REF!</v>
      </c>
      <c r="I16" s="64" t="e">
        <f>VLOOKUP($A16,#REF!,17,FALSE)&amp;""</f>
        <v>#REF!</v>
      </c>
      <c r="J16" s="64" t="e">
        <f>VLOOKUP($A16,#REF!,18,FALSE)&amp;""</f>
        <v>#REF!</v>
      </c>
      <c r="K16" s="64" t="e">
        <f>VLOOKUP($A16,#REF!,19,FALSE)&amp;""</f>
        <v>#REF!</v>
      </c>
      <c r="L16" s="64" t="e">
        <f>VLOOKUP($A16,#REF!,20,FALSE)&amp;""</f>
        <v>#REF!</v>
      </c>
      <c r="M16" s="64" t="e">
        <f>VLOOKUP($A16,#REF!,21,FALSE)&amp;""</f>
        <v>#REF!</v>
      </c>
      <c r="N16" s="64" t="e">
        <f>VLOOKUP($A16,#REF!,22,FALSE)&amp;""</f>
        <v>#REF!</v>
      </c>
      <c r="O16" s="64" t="e">
        <f>VLOOKUP($A16,#REF!,23,FALSE)&amp;""</f>
        <v>#REF!</v>
      </c>
      <c r="P16" s="64" t="e">
        <f>VLOOKUP($A16,#REF!,24,FALSE)&amp;""</f>
        <v>#REF!</v>
      </c>
      <c r="Q16" s="64" t="e">
        <f>VLOOKUP($A16,#REF!,25,FALSE)&amp;""</f>
        <v>#REF!</v>
      </c>
      <c r="R16" s="64" t="e">
        <f>VLOOKUP($A16,#REF!,26,FALSE)&amp;""</f>
        <v>#REF!</v>
      </c>
      <c r="S16" s="64" t="e">
        <f>VLOOKUP($A16,#REF!,27,FALSE)&amp;""</f>
        <v>#REF!</v>
      </c>
    </row>
    <row r="17" spans="1:19" ht="25.2" customHeight="1" x14ac:dyDescent="0.45">
      <c r="A17" s="140">
        <v>13</v>
      </c>
      <c r="B17" s="52" t="e">
        <f>VLOOKUP($A17,#REF!,5,FALSE)&amp;""</f>
        <v>#REF!</v>
      </c>
      <c r="C17" s="51" t="e">
        <f>VLOOKUP($A17,#REF!,4,FALSE)&amp;""</f>
        <v>#REF!</v>
      </c>
      <c r="D17" s="135" t="e">
        <f>VLOOKUP($A17,#REF!,7,FALSE)&amp;VLOOKUP($A17,#REF!,8,FALSE)</f>
        <v>#REF!</v>
      </c>
      <c r="E17" s="64" t="e">
        <f>VLOOKUP($A17,#REF!,10,FALSE)&amp;""</f>
        <v>#REF!</v>
      </c>
      <c r="F17" s="64" t="e">
        <f>VLOOKUP($A17,#REF!,11,FALSE)&amp;""</f>
        <v>#REF!</v>
      </c>
      <c r="G17" s="64" t="e">
        <f>VLOOKUP($A17,#REF!,12,FALSE)&amp;""</f>
        <v>#REF!</v>
      </c>
      <c r="H17" s="64" t="e">
        <f>VLOOKUP($A17,#REF!,16,FALSE)&amp;""</f>
        <v>#REF!</v>
      </c>
      <c r="I17" s="64" t="e">
        <f>VLOOKUP($A17,#REF!,17,FALSE)&amp;""</f>
        <v>#REF!</v>
      </c>
      <c r="J17" s="64" t="e">
        <f>VLOOKUP($A17,#REF!,18,FALSE)&amp;""</f>
        <v>#REF!</v>
      </c>
      <c r="K17" s="64" t="e">
        <f>VLOOKUP($A17,#REF!,19,FALSE)&amp;""</f>
        <v>#REF!</v>
      </c>
      <c r="L17" s="64" t="e">
        <f>VLOOKUP($A17,#REF!,20,FALSE)&amp;""</f>
        <v>#REF!</v>
      </c>
      <c r="M17" s="64" t="e">
        <f>VLOOKUP($A17,#REF!,21,FALSE)&amp;""</f>
        <v>#REF!</v>
      </c>
      <c r="N17" s="64" t="e">
        <f>VLOOKUP($A17,#REF!,22,FALSE)&amp;""</f>
        <v>#REF!</v>
      </c>
      <c r="O17" s="64" t="e">
        <f>VLOOKUP($A17,#REF!,23,FALSE)&amp;""</f>
        <v>#REF!</v>
      </c>
      <c r="P17" s="64" t="e">
        <f>VLOOKUP($A17,#REF!,24,FALSE)&amp;""</f>
        <v>#REF!</v>
      </c>
      <c r="Q17" s="64" t="e">
        <f>VLOOKUP($A17,#REF!,25,FALSE)&amp;""</f>
        <v>#REF!</v>
      </c>
      <c r="R17" s="64" t="e">
        <f>VLOOKUP($A17,#REF!,26,FALSE)&amp;""</f>
        <v>#REF!</v>
      </c>
      <c r="S17" s="64" t="e">
        <f>VLOOKUP($A17,#REF!,27,FALSE)&amp;""</f>
        <v>#REF!</v>
      </c>
    </row>
    <row r="18" spans="1:19" ht="25.2" customHeight="1" x14ac:dyDescent="0.45">
      <c r="A18" s="140">
        <v>14</v>
      </c>
      <c r="B18" s="52" t="e">
        <f>VLOOKUP($A18,#REF!,5,FALSE)&amp;""</f>
        <v>#REF!</v>
      </c>
      <c r="C18" s="51" t="e">
        <f>VLOOKUP($A18,#REF!,4,FALSE)&amp;""</f>
        <v>#REF!</v>
      </c>
      <c r="D18" s="135" t="e">
        <f>VLOOKUP($A18,#REF!,7,FALSE)&amp;VLOOKUP($A18,#REF!,8,FALSE)</f>
        <v>#REF!</v>
      </c>
      <c r="E18" s="64" t="e">
        <f>VLOOKUP($A18,#REF!,10,FALSE)&amp;""</f>
        <v>#REF!</v>
      </c>
      <c r="F18" s="64" t="e">
        <f>VLOOKUP($A18,#REF!,11,FALSE)&amp;""</f>
        <v>#REF!</v>
      </c>
      <c r="G18" s="64" t="e">
        <f>VLOOKUP($A18,#REF!,12,FALSE)&amp;""</f>
        <v>#REF!</v>
      </c>
      <c r="H18" s="64" t="e">
        <f>VLOOKUP($A18,#REF!,16,FALSE)&amp;""</f>
        <v>#REF!</v>
      </c>
      <c r="I18" s="64" t="e">
        <f>VLOOKUP($A18,#REF!,17,FALSE)&amp;""</f>
        <v>#REF!</v>
      </c>
      <c r="J18" s="64" t="e">
        <f>VLOOKUP($A18,#REF!,18,FALSE)&amp;""</f>
        <v>#REF!</v>
      </c>
      <c r="K18" s="64" t="e">
        <f>VLOOKUP($A18,#REF!,19,FALSE)&amp;""</f>
        <v>#REF!</v>
      </c>
      <c r="L18" s="64" t="e">
        <f>VLOOKUP($A18,#REF!,20,FALSE)&amp;""</f>
        <v>#REF!</v>
      </c>
      <c r="M18" s="64" t="e">
        <f>VLOOKUP($A18,#REF!,21,FALSE)&amp;""</f>
        <v>#REF!</v>
      </c>
      <c r="N18" s="64" t="e">
        <f>VLOOKUP($A18,#REF!,22,FALSE)&amp;""</f>
        <v>#REF!</v>
      </c>
      <c r="O18" s="64" t="e">
        <f>VLOOKUP($A18,#REF!,23,FALSE)&amp;""</f>
        <v>#REF!</v>
      </c>
      <c r="P18" s="64" t="e">
        <f>VLOOKUP($A18,#REF!,24,FALSE)&amp;""</f>
        <v>#REF!</v>
      </c>
      <c r="Q18" s="64" t="e">
        <f>VLOOKUP($A18,#REF!,25,FALSE)&amp;""</f>
        <v>#REF!</v>
      </c>
      <c r="R18" s="64" t="e">
        <f>VLOOKUP($A18,#REF!,26,FALSE)&amp;""</f>
        <v>#REF!</v>
      </c>
      <c r="S18" s="64" t="e">
        <f>VLOOKUP($A18,#REF!,27,FALSE)&amp;""</f>
        <v>#REF!</v>
      </c>
    </row>
    <row r="19" spans="1:19" ht="25.2" customHeight="1" x14ac:dyDescent="0.45">
      <c r="A19" s="140">
        <v>15</v>
      </c>
      <c r="B19" s="52" t="e">
        <f>VLOOKUP($A19,#REF!,5,FALSE)&amp;""</f>
        <v>#REF!</v>
      </c>
      <c r="C19" s="51" t="e">
        <f>VLOOKUP($A19,#REF!,4,FALSE)&amp;""</f>
        <v>#REF!</v>
      </c>
      <c r="D19" s="135" t="e">
        <f>VLOOKUP($A19,#REF!,7,FALSE)&amp;VLOOKUP($A19,#REF!,8,FALSE)</f>
        <v>#REF!</v>
      </c>
      <c r="E19" s="64" t="e">
        <f>VLOOKUP($A19,#REF!,10,FALSE)&amp;""</f>
        <v>#REF!</v>
      </c>
      <c r="F19" s="64" t="e">
        <f>VLOOKUP($A19,#REF!,11,FALSE)&amp;""</f>
        <v>#REF!</v>
      </c>
      <c r="G19" s="64" t="e">
        <f>VLOOKUP($A19,#REF!,12,FALSE)&amp;""</f>
        <v>#REF!</v>
      </c>
      <c r="H19" s="64" t="e">
        <f>VLOOKUP($A19,#REF!,16,FALSE)&amp;""</f>
        <v>#REF!</v>
      </c>
      <c r="I19" s="64" t="e">
        <f>VLOOKUP($A19,#REF!,17,FALSE)&amp;""</f>
        <v>#REF!</v>
      </c>
      <c r="J19" s="64" t="e">
        <f>VLOOKUP($A19,#REF!,18,FALSE)&amp;""</f>
        <v>#REF!</v>
      </c>
      <c r="K19" s="64" t="e">
        <f>VLOOKUP($A19,#REF!,19,FALSE)&amp;""</f>
        <v>#REF!</v>
      </c>
      <c r="L19" s="64" t="e">
        <f>VLOOKUP($A19,#REF!,20,FALSE)&amp;""</f>
        <v>#REF!</v>
      </c>
      <c r="M19" s="64" t="e">
        <f>VLOOKUP($A19,#REF!,21,FALSE)&amp;""</f>
        <v>#REF!</v>
      </c>
      <c r="N19" s="64" t="e">
        <f>VLOOKUP($A19,#REF!,22,FALSE)&amp;""</f>
        <v>#REF!</v>
      </c>
      <c r="O19" s="64" t="e">
        <f>VLOOKUP($A19,#REF!,23,FALSE)&amp;""</f>
        <v>#REF!</v>
      </c>
      <c r="P19" s="64" t="e">
        <f>VLOOKUP($A19,#REF!,24,FALSE)&amp;""</f>
        <v>#REF!</v>
      </c>
      <c r="Q19" s="64" t="e">
        <f>VLOOKUP($A19,#REF!,25,FALSE)&amp;""</f>
        <v>#REF!</v>
      </c>
      <c r="R19" s="64" t="e">
        <f>VLOOKUP($A19,#REF!,26,FALSE)&amp;""</f>
        <v>#REF!</v>
      </c>
      <c r="S19" s="64" t="e">
        <f>VLOOKUP($A19,#REF!,27,FALSE)&amp;""</f>
        <v>#REF!</v>
      </c>
    </row>
    <row r="20" spans="1:19" ht="25.2" customHeight="1" x14ac:dyDescent="0.45">
      <c r="A20" s="140">
        <v>16</v>
      </c>
      <c r="B20" s="52" t="e">
        <f>VLOOKUP($A20,#REF!,5,FALSE)&amp;""</f>
        <v>#REF!</v>
      </c>
      <c r="C20" s="51" t="e">
        <f>VLOOKUP($A20,#REF!,4,FALSE)&amp;""</f>
        <v>#REF!</v>
      </c>
      <c r="D20" s="135" t="e">
        <f>VLOOKUP($A20,#REF!,7,FALSE)&amp;VLOOKUP($A20,#REF!,8,FALSE)</f>
        <v>#REF!</v>
      </c>
      <c r="E20" s="64" t="e">
        <f>VLOOKUP($A20,#REF!,10,FALSE)&amp;""</f>
        <v>#REF!</v>
      </c>
      <c r="F20" s="64" t="e">
        <f>VLOOKUP($A20,#REF!,11,FALSE)&amp;""</f>
        <v>#REF!</v>
      </c>
      <c r="G20" s="64" t="e">
        <f>VLOOKUP($A20,#REF!,12,FALSE)&amp;""</f>
        <v>#REF!</v>
      </c>
      <c r="H20" s="64" t="e">
        <f>VLOOKUP($A20,#REF!,16,FALSE)&amp;""</f>
        <v>#REF!</v>
      </c>
      <c r="I20" s="64" t="e">
        <f>VLOOKUP($A20,#REF!,17,FALSE)&amp;""</f>
        <v>#REF!</v>
      </c>
      <c r="J20" s="64" t="e">
        <f>VLOOKUP($A20,#REF!,18,FALSE)&amp;""</f>
        <v>#REF!</v>
      </c>
      <c r="K20" s="64" t="e">
        <f>VLOOKUP($A20,#REF!,19,FALSE)&amp;""</f>
        <v>#REF!</v>
      </c>
      <c r="L20" s="64" t="e">
        <f>VLOOKUP($A20,#REF!,20,FALSE)&amp;""</f>
        <v>#REF!</v>
      </c>
      <c r="M20" s="64" t="e">
        <f>VLOOKUP($A20,#REF!,21,FALSE)&amp;""</f>
        <v>#REF!</v>
      </c>
      <c r="N20" s="64" t="e">
        <f>VLOOKUP($A20,#REF!,22,FALSE)&amp;""</f>
        <v>#REF!</v>
      </c>
      <c r="O20" s="64" t="e">
        <f>VLOOKUP($A20,#REF!,23,FALSE)&amp;""</f>
        <v>#REF!</v>
      </c>
      <c r="P20" s="64" t="e">
        <f>VLOOKUP($A20,#REF!,24,FALSE)&amp;""</f>
        <v>#REF!</v>
      </c>
      <c r="Q20" s="64" t="e">
        <f>VLOOKUP($A20,#REF!,25,FALSE)&amp;""</f>
        <v>#REF!</v>
      </c>
      <c r="R20" s="64" t="e">
        <f>VLOOKUP($A20,#REF!,26,FALSE)&amp;""</f>
        <v>#REF!</v>
      </c>
      <c r="S20" s="64" t="e">
        <f>VLOOKUP($A20,#REF!,27,FALSE)&amp;""</f>
        <v>#REF!</v>
      </c>
    </row>
    <row r="21" spans="1:19" ht="25.2" customHeight="1" x14ac:dyDescent="0.45">
      <c r="A21" s="140">
        <v>17</v>
      </c>
      <c r="B21" s="52" t="e">
        <f>VLOOKUP($A21,#REF!,5,FALSE)&amp;""</f>
        <v>#REF!</v>
      </c>
      <c r="C21" s="51" t="e">
        <f>VLOOKUP($A21,#REF!,4,FALSE)&amp;""</f>
        <v>#REF!</v>
      </c>
      <c r="D21" s="135" t="e">
        <f>VLOOKUP($A21,#REF!,7,FALSE)&amp;VLOOKUP($A21,#REF!,8,FALSE)</f>
        <v>#REF!</v>
      </c>
      <c r="E21" s="64" t="e">
        <f>VLOOKUP($A21,#REF!,10,FALSE)&amp;""</f>
        <v>#REF!</v>
      </c>
      <c r="F21" s="64" t="e">
        <f>VLOOKUP($A21,#REF!,11,FALSE)&amp;""</f>
        <v>#REF!</v>
      </c>
      <c r="G21" s="64" t="e">
        <f>VLOOKUP($A21,#REF!,12,FALSE)&amp;""</f>
        <v>#REF!</v>
      </c>
      <c r="H21" s="64" t="e">
        <f>VLOOKUP($A21,#REF!,16,FALSE)&amp;""</f>
        <v>#REF!</v>
      </c>
      <c r="I21" s="64" t="e">
        <f>VLOOKUP($A21,#REF!,17,FALSE)&amp;""</f>
        <v>#REF!</v>
      </c>
      <c r="J21" s="64" t="e">
        <f>VLOOKUP($A21,#REF!,18,FALSE)&amp;""</f>
        <v>#REF!</v>
      </c>
      <c r="K21" s="64" t="e">
        <f>VLOOKUP($A21,#REF!,19,FALSE)&amp;""</f>
        <v>#REF!</v>
      </c>
      <c r="L21" s="64" t="e">
        <f>VLOOKUP($A21,#REF!,20,FALSE)&amp;""</f>
        <v>#REF!</v>
      </c>
      <c r="M21" s="64" t="e">
        <f>VLOOKUP($A21,#REF!,21,FALSE)&amp;""</f>
        <v>#REF!</v>
      </c>
      <c r="N21" s="64" t="e">
        <f>VLOOKUP($A21,#REF!,22,FALSE)&amp;""</f>
        <v>#REF!</v>
      </c>
      <c r="O21" s="64" t="e">
        <f>VLOOKUP($A21,#REF!,23,FALSE)&amp;""</f>
        <v>#REF!</v>
      </c>
      <c r="P21" s="64" t="e">
        <f>VLOOKUP($A21,#REF!,24,FALSE)&amp;""</f>
        <v>#REF!</v>
      </c>
      <c r="Q21" s="64" t="e">
        <f>VLOOKUP($A21,#REF!,25,FALSE)&amp;""</f>
        <v>#REF!</v>
      </c>
      <c r="R21" s="64" t="e">
        <f>VLOOKUP($A21,#REF!,26,FALSE)&amp;""</f>
        <v>#REF!</v>
      </c>
      <c r="S21" s="64" t="e">
        <f>VLOOKUP($A21,#REF!,27,FALSE)&amp;""</f>
        <v>#REF!</v>
      </c>
    </row>
    <row r="22" spans="1:19" ht="25.2" customHeight="1" x14ac:dyDescent="0.45">
      <c r="A22" s="140">
        <v>18</v>
      </c>
      <c r="B22" s="52" t="e">
        <f>VLOOKUP($A22,#REF!,5,FALSE)&amp;""</f>
        <v>#REF!</v>
      </c>
      <c r="C22" s="51" t="e">
        <f>VLOOKUP($A22,#REF!,4,FALSE)&amp;""</f>
        <v>#REF!</v>
      </c>
      <c r="D22" s="135" t="e">
        <f>VLOOKUP($A22,#REF!,7,FALSE)&amp;VLOOKUP($A22,#REF!,8,FALSE)</f>
        <v>#REF!</v>
      </c>
      <c r="E22" s="64" t="e">
        <f>VLOOKUP($A22,#REF!,10,FALSE)&amp;""</f>
        <v>#REF!</v>
      </c>
      <c r="F22" s="64" t="e">
        <f>VLOOKUP($A22,#REF!,11,FALSE)&amp;""</f>
        <v>#REF!</v>
      </c>
      <c r="G22" s="64" t="e">
        <f>VLOOKUP($A22,#REF!,12,FALSE)&amp;""</f>
        <v>#REF!</v>
      </c>
      <c r="H22" s="64" t="e">
        <f>VLOOKUP($A22,#REF!,16,FALSE)&amp;""</f>
        <v>#REF!</v>
      </c>
      <c r="I22" s="64" t="e">
        <f>VLOOKUP($A22,#REF!,17,FALSE)&amp;""</f>
        <v>#REF!</v>
      </c>
      <c r="J22" s="64" t="e">
        <f>VLOOKUP($A22,#REF!,18,FALSE)&amp;""</f>
        <v>#REF!</v>
      </c>
      <c r="K22" s="64" t="e">
        <f>VLOOKUP($A22,#REF!,19,FALSE)&amp;""</f>
        <v>#REF!</v>
      </c>
      <c r="L22" s="64" t="e">
        <f>VLOOKUP($A22,#REF!,20,FALSE)&amp;""</f>
        <v>#REF!</v>
      </c>
      <c r="M22" s="64" t="e">
        <f>VLOOKUP($A22,#REF!,21,FALSE)&amp;""</f>
        <v>#REF!</v>
      </c>
      <c r="N22" s="64" t="e">
        <f>VLOOKUP($A22,#REF!,22,FALSE)&amp;""</f>
        <v>#REF!</v>
      </c>
      <c r="O22" s="64" t="e">
        <f>VLOOKUP($A22,#REF!,23,FALSE)&amp;""</f>
        <v>#REF!</v>
      </c>
      <c r="P22" s="64" t="e">
        <f>VLOOKUP($A22,#REF!,24,FALSE)&amp;""</f>
        <v>#REF!</v>
      </c>
      <c r="Q22" s="64" t="e">
        <f>VLOOKUP($A22,#REF!,25,FALSE)&amp;""</f>
        <v>#REF!</v>
      </c>
      <c r="R22" s="64" t="e">
        <f>VLOOKUP($A22,#REF!,26,FALSE)&amp;""</f>
        <v>#REF!</v>
      </c>
      <c r="S22" s="64" t="e">
        <f>VLOOKUP($A22,#REF!,27,FALSE)&amp;""</f>
        <v>#REF!</v>
      </c>
    </row>
    <row r="23" spans="1:19" ht="25.2" customHeight="1" x14ac:dyDescent="0.45">
      <c r="A23" s="140">
        <v>19</v>
      </c>
      <c r="B23" s="52" t="e">
        <f>VLOOKUP($A23,#REF!,5,FALSE)&amp;""</f>
        <v>#REF!</v>
      </c>
      <c r="C23" s="51" t="e">
        <f>VLOOKUP($A23,#REF!,4,FALSE)&amp;""</f>
        <v>#REF!</v>
      </c>
      <c r="D23" s="135" t="e">
        <f>VLOOKUP($A23,#REF!,7,FALSE)&amp;VLOOKUP($A23,#REF!,8,FALSE)</f>
        <v>#REF!</v>
      </c>
      <c r="E23" s="64" t="e">
        <f>VLOOKUP($A23,#REF!,10,FALSE)&amp;""</f>
        <v>#REF!</v>
      </c>
      <c r="F23" s="64" t="e">
        <f>VLOOKUP($A23,#REF!,11,FALSE)&amp;""</f>
        <v>#REF!</v>
      </c>
      <c r="G23" s="64" t="e">
        <f>VLOOKUP($A23,#REF!,12,FALSE)&amp;""</f>
        <v>#REF!</v>
      </c>
      <c r="H23" s="64" t="e">
        <f>VLOOKUP($A23,#REF!,16,FALSE)&amp;""</f>
        <v>#REF!</v>
      </c>
      <c r="I23" s="64" t="e">
        <f>VLOOKUP($A23,#REF!,17,FALSE)&amp;""</f>
        <v>#REF!</v>
      </c>
      <c r="J23" s="64" t="e">
        <f>VLOOKUP($A23,#REF!,18,FALSE)&amp;""</f>
        <v>#REF!</v>
      </c>
      <c r="K23" s="64" t="e">
        <f>VLOOKUP($A23,#REF!,19,FALSE)&amp;""</f>
        <v>#REF!</v>
      </c>
      <c r="L23" s="64" t="e">
        <f>VLOOKUP($A23,#REF!,20,FALSE)&amp;""</f>
        <v>#REF!</v>
      </c>
      <c r="M23" s="64" t="e">
        <f>VLOOKUP($A23,#REF!,21,FALSE)&amp;""</f>
        <v>#REF!</v>
      </c>
      <c r="N23" s="64" t="e">
        <f>VLOOKUP($A23,#REF!,22,FALSE)&amp;""</f>
        <v>#REF!</v>
      </c>
      <c r="O23" s="64" t="e">
        <f>VLOOKUP($A23,#REF!,23,FALSE)&amp;""</f>
        <v>#REF!</v>
      </c>
      <c r="P23" s="64" t="e">
        <f>VLOOKUP($A23,#REF!,24,FALSE)&amp;""</f>
        <v>#REF!</v>
      </c>
      <c r="Q23" s="64" t="e">
        <f>VLOOKUP($A23,#REF!,25,FALSE)&amp;""</f>
        <v>#REF!</v>
      </c>
      <c r="R23" s="64" t="e">
        <f>VLOOKUP($A23,#REF!,26,FALSE)&amp;""</f>
        <v>#REF!</v>
      </c>
      <c r="S23" s="64" t="e">
        <f>VLOOKUP($A23,#REF!,27,FALSE)&amp;""</f>
        <v>#REF!</v>
      </c>
    </row>
    <row r="24" spans="1:19" ht="25.2" customHeight="1" x14ac:dyDescent="0.45">
      <c r="A24" s="140">
        <v>20</v>
      </c>
      <c r="B24" s="52" t="e">
        <f>VLOOKUP($A24,#REF!,5,FALSE)&amp;""</f>
        <v>#REF!</v>
      </c>
      <c r="C24" s="51" t="e">
        <f>VLOOKUP($A24,#REF!,4,FALSE)&amp;""</f>
        <v>#REF!</v>
      </c>
      <c r="D24" s="135" t="e">
        <f>VLOOKUP($A24,#REF!,7,FALSE)&amp;VLOOKUP($A24,#REF!,8,FALSE)</f>
        <v>#REF!</v>
      </c>
      <c r="E24" s="64" t="e">
        <f>VLOOKUP($A24,#REF!,10,FALSE)&amp;""</f>
        <v>#REF!</v>
      </c>
      <c r="F24" s="64" t="e">
        <f>VLOOKUP($A24,#REF!,11,FALSE)&amp;""</f>
        <v>#REF!</v>
      </c>
      <c r="G24" s="64" t="e">
        <f>VLOOKUP($A24,#REF!,12,FALSE)&amp;""</f>
        <v>#REF!</v>
      </c>
      <c r="H24" s="64" t="e">
        <f>VLOOKUP($A24,#REF!,16,FALSE)&amp;""</f>
        <v>#REF!</v>
      </c>
      <c r="I24" s="64" t="e">
        <f>VLOOKUP($A24,#REF!,17,FALSE)&amp;""</f>
        <v>#REF!</v>
      </c>
      <c r="J24" s="64" t="e">
        <f>VLOOKUP($A24,#REF!,18,FALSE)&amp;""</f>
        <v>#REF!</v>
      </c>
      <c r="K24" s="64" t="e">
        <f>VLOOKUP($A24,#REF!,19,FALSE)&amp;""</f>
        <v>#REF!</v>
      </c>
      <c r="L24" s="64" t="e">
        <f>VLOOKUP($A24,#REF!,20,FALSE)&amp;""</f>
        <v>#REF!</v>
      </c>
      <c r="M24" s="64" t="e">
        <f>VLOOKUP($A24,#REF!,21,FALSE)&amp;""</f>
        <v>#REF!</v>
      </c>
      <c r="N24" s="64" t="e">
        <f>VLOOKUP($A24,#REF!,22,FALSE)&amp;""</f>
        <v>#REF!</v>
      </c>
      <c r="O24" s="64" t="e">
        <f>VLOOKUP($A24,#REF!,23,FALSE)&amp;""</f>
        <v>#REF!</v>
      </c>
      <c r="P24" s="64" t="e">
        <f>VLOOKUP($A24,#REF!,24,FALSE)&amp;""</f>
        <v>#REF!</v>
      </c>
      <c r="Q24" s="64" t="e">
        <f>VLOOKUP($A24,#REF!,25,FALSE)&amp;""</f>
        <v>#REF!</v>
      </c>
      <c r="R24" s="64" t="e">
        <f>VLOOKUP($A24,#REF!,26,FALSE)&amp;""</f>
        <v>#REF!</v>
      </c>
      <c r="S24" s="64" t="e">
        <f>VLOOKUP($A24,#REF!,27,FALSE)&amp;""</f>
        <v>#REF!</v>
      </c>
    </row>
    <row r="25" spans="1:19" ht="25.2" customHeight="1" x14ac:dyDescent="0.45">
      <c r="A25" s="140">
        <v>21</v>
      </c>
      <c r="B25" s="52" t="e">
        <f>VLOOKUP($A25,#REF!,5,FALSE)&amp;""</f>
        <v>#REF!</v>
      </c>
      <c r="C25" s="51" t="e">
        <f>VLOOKUP($A25,#REF!,4,FALSE)&amp;""</f>
        <v>#REF!</v>
      </c>
      <c r="D25" s="135" t="e">
        <f>VLOOKUP($A25,#REF!,7,FALSE)&amp;VLOOKUP($A25,#REF!,8,FALSE)</f>
        <v>#REF!</v>
      </c>
      <c r="E25" s="64" t="e">
        <f>VLOOKUP($A25,#REF!,10,FALSE)&amp;""</f>
        <v>#REF!</v>
      </c>
      <c r="F25" s="64" t="e">
        <f>VLOOKUP($A25,#REF!,11,FALSE)&amp;""</f>
        <v>#REF!</v>
      </c>
      <c r="G25" s="64" t="e">
        <f>VLOOKUP($A25,#REF!,12,FALSE)&amp;""</f>
        <v>#REF!</v>
      </c>
      <c r="H25" s="64" t="e">
        <f>VLOOKUP($A25,#REF!,16,FALSE)&amp;""</f>
        <v>#REF!</v>
      </c>
      <c r="I25" s="64" t="e">
        <f>VLOOKUP($A25,#REF!,17,FALSE)&amp;""</f>
        <v>#REF!</v>
      </c>
      <c r="J25" s="64" t="e">
        <f>VLOOKUP($A25,#REF!,18,FALSE)&amp;""</f>
        <v>#REF!</v>
      </c>
      <c r="K25" s="64" t="e">
        <f>VLOOKUP($A25,#REF!,19,FALSE)&amp;""</f>
        <v>#REF!</v>
      </c>
      <c r="L25" s="64" t="e">
        <f>VLOOKUP($A25,#REF!,20,FALSE)&amp;""</f>
        <v>#REF!</v>
      </c>
      <c r="M25" s="64" t="e">
        <f>VLOOKUP($A25,#REF!,21,FALSE)&amp;""</f>
        <v>#REF!</v>
      </c>
      <c r="N25" s="64" t="e">
        <f>VLOOKUP($A25,#REF!,22,FALSE)&amp;""</f>
        <v>#REF!</v>
      </c>
      <c r="O25" s="64" t="e">
        <f>VLOOKUP($A25,#REF!,23,FALSE)&amp;""</f>
        <v>#REF!</v>
      </c>
      <c r="P25" s="64" t="e">
        <f>VLOOKUP($A25,#REF!,24,FALSE)&amp;""</f>
        <v>#REF!</v>
      </c>
      <c r="Q25" s="64" t="e">
        <f>VLOOKUP($A25,#REF!,25,FALSE)&amp;""</f>
        <v>#REF!</v>
      </c>
      <c r="R25" s="64" t="e">
        <f>VLOOKUP($A25,#REF!,26,FALSE)&amp;""</f>
        <v>#REF!</v>
      </c>
      <c r="S25" s="64" t="e">
        <f>VLOOKUP($A25,#REF!,27,FALSE)&amp;""</f>
        <v>#REF!</v>
      </c>
    </row>
    <row r="26" spans="1:19" ht="25.2" customHeight="1" x14ac:dyDescent="0.45">
      <c r="A26" s="140">
        <v>22</v>
      </c>
      <c r="B26" s="52" t="e">
        <f>VLOOKUP($A26,#REF!,5,FALSE)&amp;""</f>
        <v>#REF!</v>
      </c>
      <c r="C26" s="51" t="e">
        <f>VLOOKUP($A26,#REF!,4,FALSE)&amp;""</f>
        <v>#REF!</v>
      </c>
      <c r="D26" s="135" t="e">
        <f>VLOOKUP($A26,#REF!,7,FALSE)&amp;VLOOKUP($A26,#REF!,8,FALSE)</f>
        <v>#REF!</v>
      </c>
      <c r="E26" s="64" t="e">
        <f>VLOOKUP($A26,#REF!,10,FALSE)&amp;""</f>
        <v>#REF!</v>
      </c>
      <c r="F26" s="64" t="e">
        <f>VLOOKUP($A26,#REF!,11,FALSE)&amp;""</f>
        <v>#REF!</v>
      </c>
      <c r="G26" s="64" t="e">
        <f>VLOOKUP($A26,#REF!,12,FALSE)&amp;""</f>
        <v>#REF!</v>
      </c>
      <c r="H26" s="64" t="e">
        <f>VLOOKUP($A26,#REF!,16,FALSE)&amp;""</f>
        <v>#REF!</v>
      </c>
      <c r="I26" s="64" t="e">
        <f>VLOOKUP($A26,#REF!,17,FALSE)&amp;""</f>
        <v>#REF!</v>
      </c>
      <c r="J26" s="64" t="e">
        <f>VLOOKUP($A26,#REF!,18,FALSE)&amp;""</f>
        <v>#REF!</v>
      </c>
      <c r="K26" s="64" t="e">
        <f>VLOOKUP($A26,#REF!,19,FALSE)&amp;""</f>
        <v>#REF!</v>
      </c>
      <c r="L26" s="64" t="e">
        <f>VLOOKUP($A26,#REF!,20,FALSE)&amp;""</f>
        <v>#REF!</v>
      </c>
      <c r="M26" s="64" t="e">
        <f>VLOOKUP($A26,#REF!,21,FALSE)&amp;""</f>
        <v>#REF!</v>
      </c>
      <c r="N26" s="64" t="e">
        <f>VLOOKUP($A26,#REF!,22,FALSE)&amp;""</f>
        <v>#REF!</v>
      </c>
      <c r="O26" s="64" t="e">
        <f>VLOOKUP($A26,#REF!,23,FALSE)&amp;""</f>
        <v>#REF!</v>
      </c>
      <c r="P26" s="64" t="e">
        <f>VLOOKUP($A26,#REF!,24,FALSE)&amp;""</f>
        <v>#REF!</v>
      </c>
      <c r="Q26" s="64" t="e">
        <f>VLOOKUP($A26,#REF!,25,FALSE)&amp;""</f>
        <v>#REF!</v>
      </c>
      <c r="R26" s="64" t="e">
        <f>VLOOKUP($A26,#REF!,26,FALSE)&amp;""</f>
        <v>#REF!</v>
      </c>
      <c r="S26" s="64" t="e">
        <f>VLOOKUP($A26,#REF!,27,FALSE)&amp;""</f>
        <v>#REF!</v>
      </c>
    </row>
    <row r="27" spans="1:19" ht="25.2" customHeight="1" x14ac:dyDescent="0.45">
      <c r="A27" s="140">
        <v>23</v>
      </c>
      <c r="B27" s="52" t="e">
        <f>VLOOKUP($A27,#REF!,5,FALSE)&amp;""</f>
        <v>#REF!</v>
      </c>
      <c r="C27" s="51" t="e">
        <f>VLOOKUP($A27,#REF!,4,FALSE)&amp;""</f>
        <v>#REF!</v>
      </c>
      <c r="D27" s="135" t="e">
        <f>VLOOKUP($A27,#REF!,7,FALSE)&amp;VLOOKUP($A27,#REF!,8,FALSE)</f>
        <v>#REF!</v>
      </c>
      <c r="E27" s="64" t="e">
        <f>VLOOKUP($A27,#REF!,10,FALSE)&amp;""</f>
        <v>#REF!</v>
      </c>
      <c r="F27" s="64" t="e">
        <f>VLOOKUP($A27,#REF!,11,FALSE)&amp;""</f>
        <v>#REF!</v>
      </c>
      <c r="G27" s="64" t="e">
        <f>VLOOKUP($A27,#REF!,12,FALSE)&amp;""</f>
        <v>#REF!</v>
      </c>
      <c r="H27" s="64" t="e">
        <f>VLOOKUP($A27,#REF!,16,FALSE)&amp;""</f>
        <v>#REF!</v>
      </c>
      <c r="I27" s="64" t="e">
        <f>VLOOKUP($A27,#REF!,17,FALSE)&amp;""</f>
        <v>#REF!</v>
      </c>
      <c r="J27" s="64" t="e">
        <f>VLOOKUP($A27,#REF!,18,FALSE)&amp;""</f>
        <v>#REF!</v>
      </c>
      <c r="K27" s="64" t="e">
        <f>VLOOKUP($A27,#REF!,19,FALSE)&amp;""</f>
        <v>#REF!</v>
      </c>
      <c r="L27" s="64" t="e">
        <f>VLOOKUP($A27,#REF!,20,FALSE)&amp;""</f>
        <v>#REF!</v>
      </c>
      <c r="M27" s="64" t="e">
        <f>VLOOKUP($A27,#REF!,21,FALSE)&amp;""</f>
        <v>#REF!</v>
      </c>
      <c r="N27" s="64" t="e">
        <f>VLOOKUP($A27,#REF!,22,FALSE)&amp;""</f>
        <v>#REF!</v>
      </c>
      <c r="O27" s="64" t="e">
        <f>VLOOKUP($A27,#REF!,23,FALSE)&amp;""</f>
        <v>#REF!</v>
      </c>
      <c r="P27" s="64" t="e">
        <f>VLOOKUP($A27,#REF!,24,FALSE)&amp;""</f>
        <v>#REF!</v>
      </c>
      <c r="Q27" s="64" t="e">
        <f>VLOOKUP($A27,#REF!,25,FALSE)&amp;""</f>
        <v>#REF!</v>
      </c>
      <c r="R27" s="64" t="e">
        <f>VLOOKUP($A27,#REF!,26,FALSE)&amp;""</f>
        <v>#REF!</v>
      </c>
      <c r="S27" s="64" t="e">
        <f>VLOOKUP($A27,#REF!,27,FALSE)&amp;""</f>
        <v>#REF!</v>
      </c>
    </row>
    <row r="28" spans="1:19" ht="25.2" customHeight="1" x14ac:dyDescent="0.45">
      <c r="A28" s="140">
        <v>24</v>
      </c>
      <c r="B28" s="52" t="e">
        <f>VLOOKUP($A28,#REF!,5,FALSE)&amp;""</f>
        <v>#REF!</v>
      </c>
      <c r="C28" s="51" t="e">
        <f>VLOOKUP($A28,#REF!,4,FALSE)&amp;""</f>
        <v>#REF!</v>
      </c>
      <c r="D28" s="135" t="e">
        <f>VLOOKUP($A28,#REF!,7,FALSE)&amp;VLOOKUP($A28,#REF!,8,FALSE)</f>
        <v>#REF!</v>
      </c>
      <c r="E28" s="64" t="e">
        <f>VLOOKUP($A28,#REF!,10,FALSE)&amp;""</f>
        <v>#REF!</v>
      </c>
      <c r="F28" s="64" t="e">
        <f>VLOOKUP($A28,#REF!,11,FALSE)&amp;""</f>
        <v>#REF!</v>
      </c>
      <c r="G28" s="64" t="e">
        <f>VLOOKUP($A28,#REF!,12,FALSE)&amp;""</f>
        <v>#REF!</v>
      </c>
      <c r="H28" s="64" t="e">
        <f>VLOOKUP($A28,#REF!,16,FALSE)&amp;""</f>
        <v>#REF!</v>
      </c>
      <c r="I28" s="64" t="e">
        <f>VLOOKUP($A28,#REF!,17,FALSE)&amp;""</f>
        <v>#REF!</v>
      </c>
      <c r="J28" s="64" t="e">
        <f>VLOOKUP($A28,#REF!,18,FALSE)&amp;""</f>
        <v>#REF!</v>
      </c>
      <c r="K28" s="64" t="e">
        <f>VLOOKUP($A28,#REF!,19,FALSE)&amp;""</f>
        <v>#REF!</v>
      </c>
      <c r="L28" s="64" t="e">
        <f>VLOOKUP($A28,#REF!,20,FALSE)&amp;""</f>
        <v>#REF!</v>
      </c>
      <c r="M28" s="64" t="e">
        <f>VLOOKUP($A28,#REF!,21,FALSE)&amp;""</f>
        <v>#REF!</v>
      </c>
      <c r="N28" s="64" t="e">
        <f>VLOOKUP($A28,#REF!,22,FALSE)&amp;""</f>
        <v>#REF!</v>
      </c>
      <c r="O28" s="64" t="e">
        <f>VLOOKUP($A28,#REF!,23,FALSE)&amp;""</f>
        <v>#REF!</v>
      </c>
      <c r="P28" s="64" t="e">
        <f>VLOOKUP($A28,#REF!,24,FALSE)&amp;""</f>
        <v>#REF!</v>
      </c>
      <c r="Q28" s="64" t="e">
        <f>VLOOKUP($A28,#REF!,25,FALSE)&amp;""</f>
        <v>#REF!</v>
      </c>
      <c r="R28" s="64" t="e">
        <f>VLOOKUP($A28,#REF!,26,FALSE)&amp;""</f>
        <v>#REF!</v>
      </c>
      <c r="S28" s="64" t="e">
        <f>VLOOKUP($A28,#REF!,27,FALSE)&amp;""</f>
        <v>#REF!</v>
      </c>
    </row>
    <row r="29" spans="1:19" ht="25.2" customHeight="1" x14ac:dyDescent="0.45">
      <c r="A29" s="140">
        <v>25</v>
      </c>
      <c r="B29" s="52" t="e">
        <f>VLOOKUP($A29,#REF!,5,FALSE)&amp;""</f>
        <v>#REF!</v>
      </c>
      <c r="C29" s="51" t="e">
        <f>VLOOKUP($A29,#REF!,4,FALSE)&amp;""</f>
        <v>#REF!</v>
      </c>
      <c r="D29" s="135" t="e">
        <f>VLOOKUP($A29,#REF!,7,FALSE)&amp;VLOOKUP($A29,#REF!,8,FALSE)</f>
        <v>#REF!</v>
      </c>
      <c r="E29" s="64" t="e">
        <f>VLOOKUP($A29,#REF!,10,FALSE)&amp;""</f>
        <v>#REF!</v>
      </c>
      <c r="F29" s="64" t="e">
        <f>VLOOKUP($A29,#REF!,11,FALSE)&amp;""</f>
        <v>#REF!</v>
      </c>
      <c r="G29" s="64" t="e">
        <f>VLOOKUP($A29,#REF!,12,FALSE)&amp;""</f>
        <v>#REF!</v>
      </c>
      <c r="H29" s="64" t="e">
        <f>VLOOKUP($A29,#REF!,16,FALSE)&amp;""</f>
        <v>#REF!</v>
      </c>
      <c r="I29" s="64" t="e">
        <f>VLOOKUP($A29,#REF!,17,FALSE)&amp;""</f>
        <v>#REF!</v>
      </c>
      <c r="J29" s="64" t="e">
        <f>VLOOKUP($A29,#REF!,18,FALSE)&amp;""</f>
        <v>#REF!</v>
      </c>
      <c r="K29" s="64" t="e">
        <f>VLOOKUP($A29,#REF!,19,FALSE)&amp;""</f>
        <v>#REF!</v>
      </c>
      <c r="L29" s="64" t="e">
        <f>VLOOKUP($A29,#REF!,20,FALSE)&amp;""</f>
        <v>#REF!</v>
      </c>
      <c r="M29" s="64" t="e">
        <f>VLOOKUP($A29,#REF!,21,FALSE)&amp;""</f>
        <v>#REF!</v>
      </c>
      <c r="N29" s="64" t="e">
        <f>VLOOKUP($A29,#REF!,22,FALSE)&amp;""</f>
        <v>#REF!</v>
      </c>
      <c r="O29" s="64" t="e">
        <f>VLOOKUP($A29,#REF!,23,FALSE)&amp;""</f>
        <v>#REF!</v>
      </c>
      <c r="P29" s="64" t="e">
        <f>VLOOKUP($A29,#REF!,24,FALSE)&amp;""</f>
        <v>#REF!</v>
      </c>
      <c r="Q29" s="64" t="e">
        <f>VLOOKUP($A29,#REF!,25,FALSE)&amp;""</f>
        <v>#REF!</v>
      </c>
      <c r="R29" s="64" t="e">
        <f>VLOOKUP($A29,#REF!,26,FALSE)&amp;""</f>
        <v>#REF!</v>
      </c>
      <c r="S29" s="64" t="e">
        <f>VLOOKUP($A29,#REF!,27,FALSE)&amp;""</f>
        <v>#REF!</v>
      </c>
    </row>
    <row r="30" spans="1:19" ht="25.2" customHeight="1" x14ac:dyDescent="0.45">
      <c r="A30" s="140">
        <v>26</v>
      </c>
      <c r="B30" s="52" t="e">
        <f>VLOOKUP($A30,#REF!,5,FALSE)&amp;""</f>
        <v>#REF!</v>
      </c>
      <c r="C30" s="51" t="e">
        <f>VLOOKUP($A30,#REF!,4,FALSE)&amp;""</f>
        <v>#REF!</v>
      </c>
      <c r="D30" s="135" t="e">
        <f>VLOOKUP($A30,#REF!,7,FALSE)&amp;VLOOKUP($A30,#REF!,8,FALSE)</f>
        <v>#REF!</v>
      </c>
      <c r="E30" s="64" t="e">
        <f>VLOOKUP($A30,#REF!,10,FALSE)&amp;""</f>
        <v>#REF!</v>
      </c>
      <c r="F30" s="64" t="e">
        <f>VLOOKUP($A30,#REF!,11,FALSE)&amp;""</f>
        <v>#REF!</v>
      </c>
      <c r="G30" s="64" t="e">
        <f>VLOOKUP($A30,#REF!,12,FALSE)&amp;""</f>
        <v>#REF!</v>
      </c>
      <c r="H30" s="64" t="e">
        <f>VLOOKUP($A30,#REF!,16,FALSE)&amp;""</f>
        <v>#REF!</v>
      </c>
      <c r="I30" s="64" t="e">
        <f>VLOOKUP($A30,#REF!,17,FALSE)&amp;""</f>
        <v>#REF!</v>
      </c>
      <c r="J30" s="64" t="e">
        <f>VLOOKUP($A30,#REF!,18,FALSE)&amp;""</f>
        <v>#REF!</v>
      </c>
      <c r="K30" s="64" t="e">
        <f>VLOOKUP($A30,#REF!,19,FALSE)&amp;""</f>
        <v>#REF!</v>
      </c>
      <c r="L30" s="64" t="e">
        <f>VLOOKUP($A30,#REF!,20,FALSE)&amp;""</f>
        <v>#REF!</v>
      </c>
      <c r="M30" s="64" t="e">
        <f>VLOOKUP($A30,#REF!,21,FALSE)&amp;""</f>
        <v>#REF!</v>
      </c>
      <c r="N30" s="64" t="e">
        <f>VLOOKUP($A30,#REF!,22,FALSE)&amp;""</f>
        <v>#REF!</v>
      </c>
      <c r="O30" s="64" t="e">
        <f>VLOOKUP($A30,#REF!,23,FALSE)&amp;""</f>
        <v>#REF!</v>
      </c>
      <c r="P30" s="64" t="e">
        <f>VLOOKUP($A30,#REF!,24,FALSE)&amp;""</f>
        <v>#REF!</v>
      </c>
      <c r="Q30" s="64" t="e">
        <f>VLOOKUP($A30,#REF!,25,FALSE)&amp;""</f>
        <v>#REF!</v>
      </c>
      <c r="R30" s="64" t="e">
        <f>VLOOKUP($A30,#REF!,26,FALSE)&amp;""</f>
        <v>#REF!</v>
      </c>
      <c r="S30" s="64" t="e">
        <f>VLOOKUP($A30,#REF!,27,FALSE)&amp;""</f>
        <v>#REF!</v>
      </c>
    </row>
    <row r="31" spans="1:19" ht="25.2" customHeight="1" x14ac:dyDescent="0.45">
      <c r="A31" s="140">
        <v>27</v>
      </c>
      <c r="B31" s="52" t="e">
        <f>VLOOKUP($A31,#REF!,5,FALSE)&amp;""</f>
        <v>#REF!</v>
      </c>
      <c r="C31" s="51" t="e">
        <f>VLOOKUP($A31,#REF!,4,FALSE)&amp;""</f>
        <v>#REF!</v>
      </c>
      <c r="D31" s="135" t="e">
        <f>VLOOKUP($A31,#REF!,7,FALSE)&amp;VLOOKUP($A31,#REF!,8,FALSE)</f>
        <v>#REF!</v>
      </c>
      <c r="E31" s="64" t="e">
        <f>VLOOKUP($A31,#REF!,10,FALSE)&amp;""</f>
        <v>#REF!</v>
      </c>
      <c r="F31" s="64" t="e">
        <f>VLOOKUP($A31,#REF!,11,FALSE)&amp;""</f>
        <v>#REF!</v>
      </c>
      <c r="G31" s="64" t="e">
        <f>VLOOKUP($A31,#REF!,12,FALSE)&amp;""</f>
        <v>#REF!</v>
      </c>
      <c r="H31" s="64" t="e">
        <f>VLOOKUP($A31,#REF!,16,FALSE)&amp;""</f>
        <v>#REF!</v>
      </c>
      <c r="I31" s="64" t="e">
        <f>VLOOKUP($A31,#REF!,17,FALSE)&amp;""</f>
        <v>#REF!</v>
      </c>
      <c r="J31" s="64" t="e">
        <f>VLOOKUP($A31,#REF!,18,FALSE)&amp;""</f>
        <v>#REF!</v>
      </c>
      <c r="K31" s="64" t="e">
        <f>VLOOKUP($A31,#REF!,19,FALSE)&amp;""</f>
        <v>#REF!</v>
      </c>
      <c r="L31" s="64" t="e">
        <f>VLOOKUP($A31,#REF!,20,FALSE)&amp;""</f>
        <v>#REF!</v>
      </c>
      <c r="M31" s="64" t="e">
        <f>VLOOKUP($A31,#REF!,21,FALSE)&amp;""</f>
        <v>#REF!</v>
      </c>
      <c r="N31" s="64" t="e">
        <f>VLOOKUP($A31,#REF!,22,FALSE)&amp;""</f>
        <v>#REF!</v>
      </c>
      <c r="O31" s="64" t="e">
        <f>VLOOKUP($A31,#REF!,23,FALSE)&amp;""</f>
        <v>#REF!</v>
      </c>
      <c r="P31" s="64" t="e">
        <f>VLOOKUP($A31,#REF!,24,FALSE)&amp;""</f>
        <v>#REF!</v>
      </c>
      <c r="Q31" s="64" t="e">
        <f>VLOOKUP($A31,#REF!,25,FALSE)&amp;""</f>
        <v>#REF!</v>
      </c>
      <c r="R31" s="64" t="e">
        <f>VLOOKUP($A31,#REF!,26,FALSE)&amp;""</f>
        <v>#REF!</v>
      </c>
      <c r="S31" s="64" t="e">
        <f>VLOOKUP($A31,#REF!,27,FALSE)&amp;""</f>
        <v>#REF!</v>
      </c>
    </row>
    <row r="32" spans="1:19" ht="25.2" customHeight="1" x14ac:dyDescent="0.45">
      <c r="A32" s="140">
        <v>28</v>
      </c>
      <c r="B32" s="52" t="e">
        <f>VLOOKUP($A32,#REF!,5,FALSE)&amp;""</f>
        <v>#REF!</v>
      </c>
      <c r="C32" s="51" t="e">
        <f>VLOOKUP($A32,#REF!,4,FALSE)&amp;""</f>
        <v>#REF!</v>
      </c>
      <c r="D32" s="135" t="e">
        <f>VLOOKUP($A32,#REF!,7,FALSE)&amp;VLOOKUP($A32,#REF!,8,FALSE)</f>
        <v>#REF!</v>
      </c>
      <c r="E32" s="64" t="e">
        <f>VLOOKUP($A32,#REF!,10,FALSE)&amp;""</f>
        <v>#REF!</v>
      </c>
      <c r="F32" s="64" t="e">
        <f>VLOOKUP($A32,#REF!,11,FALSE)&amp;""</f>
        <v>#REF!</v>
      </c>
      <c r="G32" s="64" t="e">
        <f>VLOOKUP($A32,#REF!,12,FALSE)&amp;""</f>
        <v>#REF!</v>
      </c>
      <c r="H32" s="64" t="e">
        <f>VLOOKUP($A32,#REF!,16,FALSE)&amp;""</f>
        <v>#REF!</v>
      </c>
      <c r="I32" s="64" t="e">
        <f>VLOOKUP($A32,#REF!,17,FALSE)&amp;""</f>
        <v>#REF!</v>
      </c>
      <c r="J32" s="64" t="e">
        <f>VLOOKUP($A32,#REF!,18,FALSE)&amp;""</f>
        <v>#REF!</v>
      </c>
      <c r="K32" s="64" t="e">
        <f>VLOOKUP($A32,#REF!,19,FALSE)&amp;""</f>
        <v>#REF!</v>
      </c>
      <c r="L32" s="64" t="e">
        <f>VLOOKUP($A32,#REF!,20,FALSE)&amp;""</f>
        <v>#REF!</v>
      </c>
      <c r="M32" s="64" t="e">
        <f>VLOOKUP($A32,#REF!,21,FALSE)&amp;""</f>
        <v>#REF!</v>
      </c>
      <c r="N32" s="64" t="e">
        <f>VLOOKUP($A32,#REF!,22,FALSE)&amp;""</f>
        <v>#REF!</v>
      </c>
      <c r="O32" s="64" t="e">
        <f>VLOOKUP($A32,#REF!,23,FALSE)&amp;""</f>
        <v>#REF!</v>
      </c>
      <c r="P32" s="64" t="e">
        <f>VLOOKUP($A32,#REF!,24,FALSE)&amp;""</f>
        <v>#REF!</v>
      </c>
      <c r="Q32" s="64" t="e">
        <f>VLOOKUP($A32,#REF!,25,FALSE)&amp;""</f>
        <v>#REF!</v>
      </c>
      <c r="R32" s="64" t="e">
        <f>VLOOKUP($A32,#REF!,26,FALSE)&amp;""</f>
        <v>#REF!</v>
      </c>
      <c r="S32" s="64" t="e">
        <f>VLOOKUP($A32,#REF!,27,FALSE)&amp;""</f>
        <v>#REF!</v>
      </c>
    </row>
    <row r="33" spans="1:19" ht="25.2" customHeight="1" x14ac:dyDescent="0.45">
      <c r="A33" s="140">
        <v>29</v>
      </c>
      <c r="B33" s="52" t="e">
        <f>VLOOKUP($A33,#REF!,5,FALSE)&amp;""</f>
        <v>#REF!</v>
      </c>
      <c r="C33" s="51" t="e">
        <f>VLOOKUP($A33,#REF!,4,FALSE)&amp;""</f>
        <v>#REF!</v>
      </c>
      <c r="D33" s="135" t="e">
        <f>VLOOKUP($A33,#REF!,7,FALSE)&amp;VLOOKUP($A33,#REF!,8,FALSE)</f>
        <v>#REF!</v>
      </c>
      <c r="E33" s="64" t="e">
        <f>VLOOKUP($A33,#REF!,10,FALSE)&amp;""</f>
        <v>#REF!</v>
      </c>
      <c r="F33" s="64" t="e">
        <f>VLOOKUP($A33,#REF!,11,FALSE)&amp;""</f>
        <v>#REF!</v>
      </c>
      <c r="G33" s="64" t="e">
        <f>VLOOKUP($A33,#REF!,12,FALSE)&amp;""</f>
        <v>#REF!</v>
      </c>
      <c r="H33" s="64" t="e">
        <f>VLOOKUP($A33,#REF!,16,FALSE)&amp;""</f>
        <v>#REF!</v>
      </c>
      <c r="I33" s="64" t="e">
        <f>VLOOKUP($A33,#REF!,17,FALSE)&amp;""</f>
        <v>#REF!</v>
      </c>
      <c r="J33" s="64" t="e">
        <f>VLOOKUP($A33,#REF!,18,FALSE)&amp;""</f>
        <v>#REF!</v>
      </c>
      <c r="K33" s="64" t="e">
        <f>VLOOKUP($A33,#REF!,19,FALSE)&amp;""</f>
        <v>#REF!</v>
      </c>
      <c r="L33" s="64" t="e">
        <f>VLOOKUP($A33,#REF!,20,FALSE)&amp;""</f>
        <v>#REF!</v>
      </c>
      <c r="M33" s="64" t="e">
        <f>VLOOKUP($A33,#REF!,21,FALSE)&amp;""</f>
        <v>#REF!</v>
      </c>
      <c r="N33" s="64" t="e">
        <f>VLOOKUP($A33,#REF!,22,FALSE)&amp;""</f>
        <v>#REF!</v>
      </c>
      <c r="O33" s="64" t="e">
        <f>VLOOKUP($A33,#REF!,23,FALSE)&amp;""</f>
        <v>#REF!</v>
      </c>
      <c r="P33" s="64" t="e">
        <f>VLOOKUP($A33,#REF!,24,FALSE)&amp;""</f>
        <v>#REF!</v>
      </c>
      <c r="Q33" s="64" t="e">
        <f>VLOOKUP($A33,#REF!,25,FALSE)&amp;""</f>
        <v>#REF!</v>
      </c>
      <c r="R33" s="64" t="e">
        <f>VLOOKUP($A33,#REF!,26,FALSE)&amp;""</f>
        <v>#REF!</v>
      </c>
      <c r="S33" s="64" t="e">
        <f>VLOOKUP($A33,#REF!,27,FALSE)&amp;""</f>
        <v>#REF!</v>
      </c>
    </row>
    <row r="34" spans="1:19" ht="25.2" customHeight="1" x14ac:dyDescent="0.45">
      <c r="A34" s="140">
        <v>30</v>
      </c>
      <c r="B34" s="52" t="e">
        <f>VLOOKUP($A34,#REF!,5,FALSE)&amp;""</f>
        <v>#REF!</v>
      </c>
      <c r="C34" s="51" t="e">
        <f>VLOOKUP($A34,#REF!,4,FALSE)&amp;""</f>
        <v>#REF!</v>
      </c>
      <c r="D34" s="135" t="e">
        <f>VLOOKUP($A34,#REF!,7,FALSE)&amp;VLOOKUP($A34,#REF!,8,FALSE)</f>
        <v>#REF!</v>
      </c>
      <c r="E34" s="64" t="e">
        <f>VLOOKUP($A34,#REF!,10,FALSE)&amp;""</f>
        <v>#REF!</v>
      </c>
      <c r="F34" s="64" t="e">
        <f>VLOOKUP($A34,#REF!,11,FALSE)&amp;""</f>
        <v>#REF!</v>
      </c>
      <c r="G34" s="64" t="e">
        <f>VLOOKUP($A34,#REF!,12,FALSE)&amp;""</f>
        <v>#REF!</v>
      </c>
      <c r="H34" s="64" t="e">
        <f>VLOOKUP($A34,#REF!,16,FALSE)&amp;""</f>
        <v>#REF!</v>
      </c>
      <c r="I34" s="64" t="e">
        <f>VLOOKUP($A34,#REF!,17,FALSE)&amp;""</f>
        <v>#REF!</v>
      </c>
      <c r="J34" s="64" t="e">
        <f>VLOOKUP($A34,#REF!,18,FALSE)&amp;""</f>
        <v>#REF!</v>
      </c>
      <c r="K34" s="64" t="e">
        <f>VLOOKUP($A34,#REF!,19,FALSE)&amp;""</f>
        <v>#REF!</v>
      </c>
      <c r="L34" s="64" t="e">
        <f>VLOOKUP($A34,#REF!,20,FALSE)&amp;""</f>
        <v>#REF!</v>
      </c>
      <c r="M34" s="64" t="e">
        <f>VLOOKUP($A34,#REF!,21,FALSE)&amp;""</f>
        <v>#REF!</v>
      </c>
      <c r="N34" s="64" t="e">
        <f>VLOOKUP($A34,#REF!,22,FALSE)&amp;""</f>
        <v>#REF!</v>
      </c>
      <c r="O34" s="64" t="e">
        <f>VLOOKUP($A34,#REF!,23,FALSE)&amp;""</f>
        <v>#REF!</v>
      </c>
      <c r="P34" s="64" t="e">
        <f>VLOOKUP($A34,#REF!,24,FALSE)&amp;""</f>
        <v>#REF!</v>
      </c>
      <c r="Q34" s="64" t="e">
        <f>VLOOKUP($A34,#REF!,25,FALSE)&amp;""</f>
        <v>#REF!</v>
      </c>
      <c r="R34" s="64" t="e">
        <f>VLOOKUP($A34,#REF!,26,FALSE)&amp;""</f>
        <v>#REF!</v>
      </c>
      <c r="S34" s="64" t="e">
        <f>VLOOKUP($A34,#REF!,27,FALSE)&amp;""</f>
        <v>#REF!</v>
      </c>
    </row>
    <row r="35" spans="1:19" ht="25.2" customHeight="1" x14ac:dyDescent="0.45">
      <c r="A35" s="140">
        <v>31</v>
      </c>
      <c r="B35" s="52" t="e">
        <f>VLOOKUP($A35,#REF!,5,FALSE)&amp;""</f>
        <v>#REF!</v>
      </c>
      <c r="C35" s="51" t="e">
        <f>VLOOKUP($A35,#REF!,4,FALSE)&amp;""</f>
        <v>#REF!</v>
      </c>
      <c r="D35" s="135" t="e">
        <f>VLOOKUP($A35,#REF!,7,FALSE)&amp;VLOOKUP($A35,#REF!,8,FALSE)</f>
        <v>#REF!</v>
      </c>
      <c r="E35" s="64" t="e">
        <f>VLOOKUP($A35,#REF!,10,FALSE)&amp;""</f>
        <v>#REF!</v>
      </c>
      <c r="F35" s="64" t="e">
        <f>VLOOKUP($A35,#REF!,11,FALSE)&amp;""</f>
        <v>#REF!</v>
      </c>
      <c r="G35" s="64" t="e">
        <f>VLOOKUP($A35,#REF!,12,FALSE)&amp;""</f>
        <v>#REF!</v>
      </c>
      <c r="H35" s="64" t="e">
        <f>VLOOKUP($A35,#REF!,16,FALSE)&amp;""</f>
        <v>#REF!</v>
      </c>
      <c r="I35" s="64" t="e">
        <f>VLOOKUP($A35,#REF!,17,FALSE)&amp;""</f>
        <v>#REF!</v>
      </c>
      <c r="J35" s="64" t="e">
        <f>VLOOKUP($A35,#REF!,18,FALSE)&amp;""</f>
        <v>#REF!</v>
      </c>
      <c r="K35" s="64" t="e">
        <f>VLOOKUP($A35,#REF!,19,FALSE)&amp;""</f>
        <v>#REF!</v>
      </c>
      <c r="L35" s="64" t="e">
        <f>VLOOKUP($A35,#REF!,20,FALSE)&amp;""</f>
        <v>#REF!</v>
      </c>
      <c r="M35" s="64" t="e">
        <f>VLOOKUP($A35,#REF!,21,FALSE)&amp;""</f>
        <v>#REF!</v>
      </c>
      <c r="N35" s="64" t="e">
        <f>VLOOKUP($A35,#REF!,22,FALSE)&amp;""</f>
        <v>#REF!</v>
      </c>
      <c r="O35" s="64" t="e">
        <f>VLOOKUP($A35,#REF!,23,FALSE)&amp;""</f>
        <v>#REF!</v>
      </c>
      <c r="P35" s="64" t="e">
        <f>VLOOKUP($A35,#REF!,24,FALSE)&amp;""</f>
        <v>#REF!</v>
      </c>
      <c r="Q35" s="64" t="e">
        <f>VLOOKUP($A35,#REF!,25,FALSE)&amp;""</f>
        <v>#REF!</v>
      </c>
      <c r="R35" s="64" t="e">
        <f>VLOOKUP($A35,#REF!,26,FALSE)&amp;""</f>
        <v>#REF!</v>
      </c>
      <c r="S35" s="64" t="e">
        <f>VLOOKUP($A35,#REF!,27,FALSE)&amp;""</f>
        <v>#REF!</v>
      </c>
    </row>
    <row r="36" spans="1:19" ht="25.2" customHeight="1" x14ac:dyDescent="0.45">
      <c r="A36" s="140">
        <v>32</v>
      </c>
      <c r="B36" s="52" t="e">
        <f>VLOOKUP($A36,#REF!,5,FALSE)&amp;""</f>
        <v>#REF!</v>
      </c>
      <c r="C36" s="51" t="e">
        <f>VLOOKUP($A36,#REF!,4,FALSE)&amp;""</f>
        <v>#REF!</v>
      </c>
      <c r="D36" s="135" t="e">
        <f>VLOOKUP($A36,#REF!,7,FALSE)&amp;VLOOKUP($A36,#REF!,8,FALSE)</f>
        <v>#REF!</v>
      </c>
      <c r="E36" s="64" t="e">
        <f>VLOOKUP($A36,#REF!,10,FALSE)&amp;""</f>
        <v>#REF!</v>
      </c>
      <c r="F36" s="64" t="e">
        <f>VLOOKUP($A36,#REF!,11,FALSE)&amp;""</f>
        <v>#REF!</v>
      </c>
      <c r="G36" s="64" t="e">
        <f>VLOOKUP($A36,#REF!,12,FALSE)&amp;""</f>
        <v>#REF!</v>
      </c>
      <c r="H36" s="64" t="e">
        <f>VLOOKUP($A36,#REF!,16,FALSE)&amp;""</f>
        <v>#REF!</v>
      </c>
      <c r="I36" s="64" t="e">
        <f>VLOOKUP($A36,#REF!,17,FALSE)&amp;""</f>
        <v>#REF!</v>
      </c>
      <c r="J36" s="64" t="e">
        <f>VLOOKUP($A36,#REF!,18,FALSE)&amp;""</f>
        <v>#REF!</v>
      </c>
      <c r="K36" s="64" t="e">
        <f>VLOOKUP($A36,#REF!,19,FALSE)&amp;""</f>
        <v>#REF!</v>
      </c>
      <c r="L36" s="64" t="e">
        <f>VLOOKUP($A36,#REF!,20,FALSE)&amp;""</f>
        <v>#REF!</v>
      </c>
      <c r="M36" s="64" t="e">
        <f>VLOOKUP($A36,#REF!,21,FALSE)&amp;""</f>
        <v>#REF!</v>
      </c>
      <c r="N36" s="64" t="e">
        <f>VLOOKUP($A36,#REF!,22,FALSE)&amp;""</f>
        <v>#REF!</v>
      </c>
      <c r="O36" s="64" t="e">
        <f>VLOOKUP($A36,#REF!,23,FALSE)&amp;""</f>
        <v>#REF!</v>
      </c>
      <c r="P36" s="64" t="e">
        <f>VLOOKUP($A36,#REF!,24,FALSE)&amp;""</f>
        <v>#REF!</v>
      </c>
      <c r="Q36" s="64" t="e">
        <f>VLOOKUP($A36,#REF!,25,FALSE)&amp;""</f>
        <v>#REF!</v>
      </c>
      <c r="R36" s="64" t="e">
        <f>VLOOKUP($A36,#REF!,26,FALSE)&amp;""</f>
        <v>#REF!</v>
      </c>
      <c r="S36" s="64" t="e">
        <f>VLOOKUP($A36,#REF!,27,FALSE)&amp;""</f>
        <v>#REF!</v>
      </c>
    </row>
    <row r="37" spans="1:19" ht="25.2" customHeight="1" x14ac:dyDescent="0.45">
      <c r="A37" s="140">
        <v>33</v>
      </c>
      <c r="B37" s="52" t="e">
        <f>VLOOKUP($A37,#REF!,5,FALSE)&amp;""</f>
        <v>#REF!</v>
      </c>
      <c r="C37" s="51" t="e">
        <f>VLOOKUP($A37,#REF!,4,FALSE)&amp;""</f>
        <v>#REF!</v>
      </c>
      <c r="D37" s="135" t="e">
        <f>VLOOKUP($A37,#REF!,7,FALSE)&amp;VLOOKUP($A37,#REF!,8,FALSE)</f>
        <v>#REF!</v>
      </c>
      <c r="E37" s="64" t="e">
        <f>VLOOKUP($A37,#REF!,10,FALSE)&amp;""</f>
        <v>#REF!</v>
      </c>
      <c r="F37" s="64" t="e">
        <f>VLOOKUP($A37,#REF!,11,FALSE)&amp;""</f>
        <v>#REF!</v>
      </c>
      <c r="G37" s="64" t="e">
        <f>VLOOKUP($A37,#REF!,12,FALSE)&amp;""</f>
        <v>#REF!</v>
      </c>
      <c r="H37" s="64" t="e">
        <f>VLOOKUP($A37,#REF!,16,FALSE)&amp;""</f>
        <v>#REF!</v>
      </c>
      <c r="I37" s="64" t="e">
        <f>VLOOKUP($A37,#REF!,17,FALSE)&amp;""</f>
        <v>#REF!</v>
      </c>
      <c r="J37" s="64" t="e">
        <f>VLOOKUP($A37,#REF!,18,FALSE)&amp;""</f>
        <v>#REF!</v>
      </c>
      <c r="K37" s="64" t="e">
        <f>VLOOKUP($A37,#REF!,19,FALSE)&amp;""</f>
        <v>#REF!</v>
      </c>
      <c r="L37" s="64" t="e">
        <f>VLOOKUP($A37,#REF!,20,FALSE)&amp;""</f>
        <v>#REF!</v>
      </c>
      <c r="M37" s="64" t="e">
        <f>VLOOKUP($A37,#REF!,21,FALSE)&amp;""</f>
        <v>#REF!</v>
      </c>
      <c r="N37" s="64" t="e">
        <f>VLOOKUP($A37,#REF!,22,FALSE)&amp;""</f>
        <v>#REF!</v>
      </c>
      <c r="O37" s="64" t="e">
        <f>VLOOKUP($A37,#REF!,23,FALSE)&amp;""</f>
        <v>#REF!</v>
      </c>
      <c r="P37" s="64" t="e">
        <f>VLOOKUP($A37,#REF!,24,FALSE)&amp;""</f>
        <v>#REF!</v>
      </c>
      <c r="Q37" s="64" t="e">
        <f>VLOOKUP($A37,#REF!,25,FALSE)&amp;""</f>
        <v>#REF!</v>
      </c>
      <c r="R37" s="64" t="e">
        <f>VLOOKUP($A37,#REF!,26,FALSE)&amp;""</f>
        <v>#REF!</v>
      </c>
      <c r="S37" s="64" t="e">
        <f>VLOOKUP($A37,#REF!,27,FALSE)&amp;""</f>
        <v>#REF!</v>
      </c>
    </row>
    <row r="38" spans="1:19" ht="25.2" customHeight="1" x14ac:dyDescent="0.45">
      <c r="A38" s="140">
        <v>34</v>
      </c>
      <c r="B38" s="52" t="e">
        <f>VLOOKUP($A38,#REF!,5,FALSE)&amp;""</f>
        <v>#REF!</v>
      </c>
      <c r="C38" s="51" t="e">
        <f>VLOOKUP($A38,#REF!,4,FALSE)&amp;""</f>
        <v>#REF!</v>
      </c>
      <c r="D38" s="135" t="e">
        <f>VLOOKUP($A38,#REF!,7,FALSE)&amp;VLOOKUP($A38,#REF!,8,FALSE)</f>
        <v>#REF!</v>
      </c>
      <c r="E38" s="64" t="e">
        <f>VLOOKUP($A38,#REF!,10,FALSE)&amp;""</f>
        <v>#REF!</v>
      </c>
      <c r="F38" s="64" t="e">
        <f>VLOOKUP($A38,#REF!,11,FALSE)&amp;""</f>
        <v>#REF!</v>
      </c>
      <c r="G38" s="64" t="e">
        <f>VLOOKUP($A38,#REF!,12,FALSE)&amp;""</f>
        <v>#REF!</v>
      </c>
      <c r="H38" s="64" t="e">
        <f>VLOOKUP($A38,#REF!,16,FALSE)&amp;""</f>
        <v>#REF!</v>
      </c>
      <c r="I38" s="64" t="e">
        <f>VLOOKUP($A38,#REF!,17,FALSE)&amp;""</f>
        <v>#REF!</v>
      </c>
      <c r="J38" s="64" t="e">
        <f>VLOOKUP($A38,#REF!,18,FALSE)&amp;""</f>
        <v>#REF!</v>
      </c>
      <c r="K38" s="64" t="e">
        <f>VLOOKUP($A38,#REF!,19,FALSE)&amp;""</f>
        <v>#REF!</v>
      </c>
      <c r="L38" s="64" t="e">
        <f>VLOOKUP($A38,#REF!,20,FALSE)&amp;""</f>
        <v>#REF!</v>
      </c>
      <c r="M38" s="64" t="e">
        <f>VLOOKUP($A38,#REF!,21,FALSE)&amp;""</f>
        <v>#REF!</v>
      </c>
      <c r="N38" s="64" t="e">
        <f>VLOOKUP($A38,#REF!,22,FALSE)&amp;""</f>
        <v>#REF!</v>
      </c>
      <c r="O38" s="64" t="e">
        <f>VLOOKUP($A38,#REF!,23,FALSE)&amp;""</f>
        <v>#REF!</v>
      </c>
      <c r="P38" s="64" t="e">
        <f>VLOOKUP($A38,#REF!,24,FALSE)&amp;""</f>
        <v>#REF!</v>
      </c>
      <c r="Q38" s="64" t="e">
        <f>VLOOKUP($A38,#REF!,25,FALSE)&amp;""</f>
        <v>#REF!</v>
      </c>
      <c r="R38" s="64" t="e">
        <f>VLOOKUP($A38,#REF!,26,FALSE)&amp;""</f>
        <v>#REF!</v>
      </c>
      <c r="S38" s="64" t="e">
        <f>VLOOKUP($A38,#REF!,27,FALSE)&amp;""</f>
        <v>#REF!</v>
      </c>
    </row>
    <row r="39" spans="1:19" ht="25.2" customHeight="1" x14ac:dyDescent="0.45">
      <c r="A39" s="140">
        <v>35</v>
      </c>
      <c r="B39" s="52" t="e">
        <f>VLOOKUP($A39,#REF!,5,FALSE)&amp;""</f>
        <v>#REF!</v>
      </c>
      <c r="C39" s="51" t="e">
        <f>VLOOKUP($A39,#REF!,4,FALSE)&amp;""</f>
        <v>#REF!</v>
      </c>
      <c r="D39" s="135" t="e">
        <f>VLOOKUP($A39,#REF!,7,FALSE)&amp;VLOOKUP($A39,#REF!,8,FALSE)</f>
        <v>#REF!</v>
      </c>
      <c r="E39" s="64" t="e">
        <f>VLOOKUP($A39,#REF!,10,FALSE)&amp;""</f>
        <v>#REF!</v>
      </c>
      <c r="F39" s="64" t="e">
        <f>VLOOKUP($A39,#REF!,11,FALSE)&amp;""</f>
        <v>#REF!</v>
      </c>
      <c r="G39" s="64" t="e">
        <f>VLOOKUP($A39,#REF!,12,FALSE)&amp;""</f>
        <v>#REF!</v>
      </c>
      <c r="H39" s="64" t="e">
        <f>VLOOKUP($A39,#REF!,16,FALSE)&amp;""</f>
        <v>#REF!</v>
      </c>
      <c r="I39" s="64" t="e">
        <f>VLOOKUP($A39,#REF!,17,FALSE)&amp;""</f>
        <v>#REF!</v>
      </c>
      <c r="J39" s="64" t="e">
        <f>VLOOKUP($A39,#REF!,18,FALSE)&amp;""</f>
        <v>#REF!</v>
      </c>
      <c r="K39" s="64" t="e">
        <f>VLOOKUP($A39,#REF!,19,FALSE)&amp;""</f>
        <v>#REF!</v>
      </c>
      <c r="L39" s="64" t="e">
        <f>VLOOKUP($A39,#REF!,20,FALSE)&amp;""</f>
        <v>#REF!</v>
      </c>
      <c r="M39" s="64" t="e">
        <f>VLOOKUP($A39,#REF!,21,FALSE)&amp;""</f>
        <v>#REF!</v>
      </c>
      <c r="N39" s="64" t="e">
        <f>VLOOKUP($A39,#REF!,22,FALSE)&amp;""</f>
        <v>#REF!</v>
      </c>
      <c r="O39" s="64" t="e">
        <f>VLOOKUP($A39,#REF!,23,FALSE)&amp;""</f>
        <v>#REF!</v>
      </c>
      <c r="P39" s="64" t="e">
        <f>VLOOKUP($A39,#REF!,24,FALSE)&amp;""</f>
        <v>#REF!</v>
      </c>
      <c r="Q39" s="64" t="e">
        <f>VLOOKUP($A39,#REF!,25,FALSE)&amp;""</f>
        <v>#REF!</v>
      </c>
      <c r="R39" s="64" t="e">
        <f>VLOOKUP($A39,#REF!,26,FALSE)&amp;""</f>
        <v>#REF!</v>
      </c>
      <c r="S39" s="64" t="e">
        <f>VLOOKUP($A39,#REF!,27,FALSE)&amp;""</f>
        <v>#REF!</v>
      </c>
    </row>
    <row r="40" spans="1:19" ht="25.2" customHeight="1" x14ac:dyDescent="0.45">
      <c r="A40" s="140">
        <v>36</v>
      </c>
      <c r="B40" s="52" t="e">
        <f>VLOOKUP($A40,#REF!,5,FALSE)&amp;""</f>
        <v>#REF!</v>
      </c>
      <c r="C40" s="51" t="e">
        <f>VLOOKUP($A40,#REF!,4,FALSE)&amp;""</f>
        <v>#REF!</v>
      </c>
      <c r="D40" s="135" t="e">
        <f>VLOOKUP($A40,#REF!,7,FALSE)&amp;VLOOKUP($A40,#REF!,8,FALSE)</f>
        <v>#REF!</v>
      </c>
      <c r="E40" s="64" t="e">
        <f>VLOOKUP($A40,#REF!,10,FALSE)&amp;""</f>
        <v>#REF!</v>
      </c>
      <c r="F40" s="64" t="e">
        <f>VLOOKUP($A40,#REF!,11,FALSE)&amp;""</f>
        <v>#REF!</v>
      </c>
      <c r="G40" s="64" t="e">
        <f>VLOOKUP($A40,#REF!,12,FALSE)&amp;""</f>
        <v>#REF!</v>
      </c>
      <c r="H40" s="64" t="e">
        <f>VLOOKUP($A40,#REF!,16,FALSE)&amp;""</f>
        <v>#REF!</v>
      </c>
      <c r="I40" s="64" t="e">
        <f>VLOOKUP($A40,#REF!,17,FALSE)&amp;""</f>
        <v>#REF!</v>
      </c>
      <c r="J40" s="64" t="e">
        <f>VLOOKUP($A40,#REF!,18,FALSE)&amp;""</f>
        <v>#REF!</v>
      </c>
      <c r="K40" s="64" t="e">
        <f>VLOOKUP($A40,#REF!,19,FALSE)&amp;""</f>
        <v>#REF!</v>
      </c>
      <c r="L40" s="64" t="e">
        <f>VLOOKUP($A40,#REF!,20,FALSE)&amp;""</f>
        <v>#REF!</v>
      </c>
      <c r="M40" s="64" t="e">
        <f>VLOOKUP($A40,#REF!,21,FALSE)&amp;""</f>
        <v>#REF!</v>
      </c>
      <c r="N40" s="64" t="e">
        <f>VLOOKUP($A40,#REF!,22,FALSE)&amp;""</f>
        <v>#REF!</v>
      </c>
      <c r="O40" s="64" t="e">
        <f>VLOOKUP($A40,#REF!,23,FALSE)&amp;""</f>
        <v>#REF!</v>
      </c>
      <c r="P40" s="64" t="e">
        <f>VLOOKUP($A40,#REF!,24,FALSE)&amp;""</f>
        <v>#REF!</v>
      </c>
      <c r="Q40" s="64" t="e">
        <f>VLOOKUP($A40,#REF!,25,FALSE)&amp;""</f>
        <v>#REF!</v>
      </c>
      <c r="R40" s="64" t="e">
        <f>VLOOKUP($A40,#REF!,26,FALSE)&amp;""</f>
        <v>#REF!</v>
      </c>
      <c r="S40" s="64" t="e">
        <f>VLOOKUP($A40,#REF!,27,FALSE)&amp;""</f>
        <v>#REF!</v>
      </c>
    </row>
    <row r="41" spans="1:19" ht="25.2" customHeight="1" x14ac:dyDescent="0.45">
      <c r="A41" s="140">
        <v>37</v>
      </c>
      <c r="B41" s="52" t="e">
        <f>VLOOKUP($A41,#REF!,5,FALSE)&amp;""</f>
        <v>#REF!</v>
      </c>
      <c r="C41" s="51" t="e">
        <f>VLOOKUP($A41,#REF!,4,FALSE)&amp;""</f>
        <v>#REF!</v>
      </c>
      <c r="D41" s="135" t="e">
        <f>VLOOKUP($A41,#REF!,7,FALSE)&amp;VLOOKUP($A41,#REF!,8,FALSE)</f>
        <v>#REF!</v>
      </c>
      <c r="E41" s="64" t="e">
        <f>VLOOKUP($A41,#REF!,10,FALSE)&amp;""</f>
        <v>#REF!</v>
      </c>
      <c r="F41" s="64" t="e">
        <f>VLOOKUP($A41,#REF!,11,FALSE)&amp;""</f>
        <v>#REF!</v>
      </c>
      <c r="G41" s="64" t="e">
        <f>VLOOKUP($A41,#REF!,12,FALSE)&amp;""</f>
        <v>#REF!</v>
      </c>
      <c r="H41" s="64" t="e">
        <f>VLOOKUP($A41,#REF!,16,FALSE)&amp;""</f>
        <v>#REF!</v>
      </c>
      <c r="I41" s="64" t="e">
        <f>VLOOKUP($A41,#REF!,17,FALSE)&amp;""</f>
        <v>#REF!</v>
      </c>
      <c r="J41" s="64" t="e">
        <f>VLOOKUP($A41,#REF!,18,FALSE)&amp;""</f>
        <v>#REF!</v>
      </c>
      <c r="K41" s="64" t="e">
        <f>VLOOKUP($A41,#REF!,19,FALSE)&amp;""</f>
        <v>#REF!</v>
      </c>
      <c r="L41" s="64" t="e">
        <f>VLOOKUP($A41,#REF!,20,FALSE)&amp;""</f>
        <v>#REF!</v>
      </c>
      <c r="M41" s="64" t="e">
        <f>VLOOKUP($A41,#REF!,21,FALSE)&amp;""</f>
        <v>#REF!</v>
      </c>
      <c r="N41" s="64" t="e">
        <f>VLOOKUP($A41,#REF!,22,FALSE)&amp;""</f>
        <v>#REF!</v>
      </c>
      <c r="O41" s="64" t="e">
        <f>VLOOKUP($A41,#REF!,23,FALSE)&amp;""</f>
        <v>#REF!</v>
      </c>
      <c r="P41" s="64" t="e">
        <f>VLOOKUP($A41,#REF!,24,FALSE)&amp;""</f>
        <v>#REF!</v>
      </c>
      <c r="Q41" s="64" t="e">
        <f>VLOOKUP($A41,#REF!,25,FALSE)&amp;""</f>
        <v>#REF!</v>
      </c>
      <c r="R41" s="64" t="e">
        <f>VLOOKUP($A41,#REF!,26,FALSE)&amp;""</f>
        <v>#REF!</v>
      </c>
      <c r="S41" s="64" t="e">
        <f>VLOOKUP($A41,#REF!,27,FALSE)&amp;""</f>
        <v>#REF!</v>
      </c>
    </row>
    <row r="42" spans="1:19" ht="25.2" customHeight="1" x14ac:dyDescent="0.45">
      <c r="A42" s="140">
        <v>38</v>
      </c>
      <c r="B42" s="52" t="e">
        <f>VLOOKUP($A42,#REF!,5,FALSE)&amp;""</f>
        <v>#REF!</v>
      </c>
      <c r="C42" s="51" t="e">
        <f>VLOOKUP($A42,#REF!,4,FALSE)&amp;""</f>
        <v>#REF!</v>
      </c>
      <c r="D42" s="135" t="e">
        <f>VLOOKUP($A42,#REF!,7,FALSE)&amp;VLOOKUP($A42,#REF!,8,FALSE)</f>
        <v>#REF!</v>
      </c>
      <c r="E42" s="64" t="e">
        <f>VLOOKUP($A42,#REF!,10,FALSE)&amp;""</f>
        <v>#REF!</v>
      </c>
      <c r="F42" s="64" t="e">
        <f>VLOOKUP($A42,#REF!,11,FALSE)&amp;""</f>
        <v>#REF!</v>
      </c>
      <c r="G42" s="64" t="e">
        <f>VLOOKUP($A42,#REF!,12,FALSE)&amp;""</f>
        <v>#REF!</v>
      </c>
      <c r="H42" s="64" t="e">
        <f>VLOOKUP($A42,#REF!,16,FALSE)&amp;""</f>
        <v>#REF!</v>
      </c>
      <c r="I42" s="64" t="e">
        <f>VLOOKUP($A42,#REF!,17,FALSE)&amp;""</f>
        <v>#REF!</v>
      </c>
      <c r="J42" s="64" t="e">
        <f>VLOOKUP($A42,#REF!,18,FALSE)&amp;""</f>
        <v>#REF!</v>
      </c>
      <c r="K42" s="64" t="e">
        <f>VLOOKUP($A42,#REF!,19,FALSE)&amp;""</f>
        <v>#REF!</v>
      </c>
      <c r="L42" s="64" t="e">
        <f>VLOOKUP($A42,#REF!,20,FALSE)&amp;""</f>
        <v>#REF!</v>
      </c>
      <c r="M42" s="64" t="e">
        <f>VLOOKUP($A42,#REF!,21,FALSE)&amp;""</f>
        <v>#REF!</v>
      </c>
      <c r="N42" s="64" t="e">
        <f>VLOOKUP($A42,#REF!,22,FALSE)&amp;""</f>
        <v>#REF!</v>
      </c>
      <c r="O42" s="64" t="e">
        <f>VLOOKUP($A42,#REF!,23,FALSE)&amp;""</f>
        <v>#REF!</v>
      </c>
      <c r="P42" s="64" t="e">
        <f>VLOOKUP($A42,#REF!,24,FALSE)&amp;""</f>
        <v>#REF!</v>
      </c>
      <c r="Q42" s="64" t="e">
        <f>VLOOKUP($A42,#REF!,25,FALSE)&amp;""</f>
        <v>#REF!</v>
      </c>
      <c r="R42" s="64" t="e">
        <f>VLOOKUP($A42,#REF!,26,FALSE)&amp;""</f>
        <v>#REF!</v>
      </c>
      <c r="S42" s="64" t="e">
        <f>VLOOKUP($A42,#REF!,27,FALSE)&amp;""</f>
        <v>#REF!</v>
      </c>
    </row>
    <row r="43" spans="1:19" ht="25.2" customHeight="1" x14ac:dyDescent="0.45">
      <c r="A43" s="140">
        <v>39</v>
      </c>
      <c r="B43" s="52" t="e">
        <f>VLOOKUP($A43,#REF!,5,FALSE)&amp;""</f>
        <v>#REF!</v>
      </c>
      <c r="C43" s="51" t="e">
        <f>VLOOKUP($A43,#REF!,4,FALSE)&amp;""</f>
        <v>#REF!</v>
      </c>
      <c r="D43" s="135" t="e">
        <f>VLOOKUP($A43,#REF!,7,FALSE)&amp;VLOOKUP($A43,#REF!,8,FALSE)</f>
        <v>#REF!</v>
      </c>
      <c r="E43" s="64" t="e">
        <f>VLOOKUP($A43,#REF!,10,FALSE)&amp;""</f>
        <v>#REF!</v>
      </c>
      <c r="F43" s="64" t="e">
        <f>VLOOKUP($A43,#REF!,11,FALSE)&amp;""</f>
        <v>#REF!</v>
      </c>
      <c r="G43" s="64" t="e">
        <f>VLOOKUP($A43,#REF!,12,FALSE)&amp;""</f>
        <v>#REF!</v>
      </c>
      <c r="H43" s="64" t="e">
        <f>VLOOKUP($A43,#REF!,16,FALSE)&amp;""</f>
        <v>#REF!</v>
      </c>
      <c r="I43" s="64" t="e">
        <f>VLOOKUP($A43,#REF!,17,FALSE)&amp;""</f>
        <v>#REF!</v>
      </c>
      <c r="J43" s="64" t="e">
        <f>VLOOKUP($A43,#REF!,18,FALSE)&amp;""</f>
        <v>#REF!</v>
      </c>
      <c r="K43" s="64" t="e">
        <f>VLOOKUP($A43,#REF!,19,FALSE)&amp;""</f>
        <v>#REF!</v>
      </c>
      <c r="L43" s="64" t="e">
        <f>VLOOKUP($A43,#REF!,20,FALSE)&amp;""</f>
        <v>#REF!</v>
      </c>
      <c r="M43" s="64" t="e">
        <f>VLOOKUP($A43,#REF!,21,FALSE)&amp;""</f>
        <v>#REF!</v>
      </c>
      <c r="N43" s="64" t="e">
        <f>VLOOKUP($A43,#REF!,22,FALSE)&amp;""</f>
        <v>#REF!</v>
      </c>
      <c r="O43" s="64" t="e">
        <f>VLOOKUP($A43,#REF!,23,FALSE)&amp;""</f>
        <v>#REF!</v>
      </c>
      <c r="P43" s="64" t="e">
        <f>VLOOKUP($A43,#REF!,24,FALSE)&amp;""</f>
        <v>#REF!</v>
      </c>
      <c r="Q43" s="64" t="e">
        <f>VLOOKUP($A43,#REF!,25,FALSE)&amp;""</f>
        <v>#REF!</v>
      </c>
      <c r="R43" s="64" t="e">
        <f>VLOOKUP($A43,#REF!,26,FALSE)&amp;""</f>
        <v>#REF!</v>
      </c>
      <c r="S43" s="64" t="e">
        <f>VLOOKUP($A43,#REF!,27,FALSE)&amp;""</f>
        <v>#REF!</v>
      </c>
    </row>
    <row r="44" spans="1:19" ht="25.2" customHeight="1" x14ac:dyDescent="0.45">
      <c r="A44" s="140">
        <v>40</v>
      </c>
      <c r="B44" s="52" t="e">
        <f>VLOOKUP($A44,#REF!,5,FALSE)&amp;""</f>
        <v>#REF!</v>
      </c>
      <c r="C44" s="51" t="e">
        <f>VLOOKUP($A44,#REF!,4,FALSE)&amp;""</f>
        <v>#REF!</v>
      </c>
      <c r="D44" s="135" t="e">
        <f>VLOOKUP($A44,#REF!,7,FALSE)&amp;VLOOKUP($A44,#REF!,8,FALSE)</f>
        <v>#REF!</v>
      </c>
      <c r="E44" s="64" t="e">
        <f>VLOOKUP($A44,#REF!,10,FALSE)&amp;""</f>
        <v>#REF!</v>
      </c>
      <c r="F44" s="64" t="e">
        <f>VLOOKUP($A44,#REF!,11,FALSE)&amp;""</f>
        <v>#REF!</v>
      </c>
      <c r="G44" s="64" t="e">
        <f>VLOOKUP($A44,#REF!,12,FALSE)&amp;""</f>
        <v>#REF!</v>
      </c>
      <c r="H44" s="64" t="e">
        <f>VLOOKUP($A44,#REF!,16,FALSE)&amp;""</f>
        <v>#REF!</v>
      </c>
      <c r="I44" s="64" t="e">
        <f>VLOOKUP($A44,#REF!,17,FALSE)&amp;""</f>
        <v>#REF!</v>
      </c>
      <c r="J44" s="64" t="e">
        <f>VLOOKUP($A44,#REF!,18,FALSE)&amp;""</f>
        <v>#REF!</v>
      </c>
      <c r="K44" s="64" t="e">
        <f>VLOOKUP($A44,#REF!,19,FALSE)&amp;""</f>
        <v>#REF!</v>
      </c>
      <c r="L44" s="64" t="e">
        <f>VLOOKUP($A44,#REF!,20,FALSE)&amp;""</f>
        <v>#REF!</v>
      </c>
      <c r="M44" s="64" t="e">
        <f>VLOOKUP($A44,#REF!,21,FALSE)&amp;""</f>
        <v>#REF!</v>
      </c>
      <c r="N44" s="64" t="e">
        <f>VLOOKUP($A44,#REF!,22,FALSE)&amp;""</f>
        <v>#REF!</v>
      </c>
      <c r="O44" s="64" t="e">
        <f>VLOOKUP($A44,#REF!,23,FALSE)&amp;""</f>
        <v>#REF!</v>
      </c>
      <c r="P44" s="64" t="e">
        <f>VLOOKUP($A44,#REF!,24,FALSE)&amp;""</f>
        <v>#REF!</v>
      </c>
      <c r="Q44" s="64" t="e">
        <f>VLOOKUP($A44,#REF!,25,FALSE)&amp;""</f>
        <v>#REF!</v>
      </c>
      <c r="R44" s="64" t="e">
        <f>VLOOKUP($A44,#REF!,26,FALSE)&amp;""</f>
        <v>#REF!</v>
      </c>
      <c r="S44" s="64" t="e">
        <f>VLOOKUP($A44,#REF!,27,FALSE)&amp;""</f>
        <v>#REF!</v>
      </c>
    </row>
    <row r="45" spans="1:19" ht="25.2" customHeight="1" x14ac:dyDescent="0.45">
      <c r="A45" s="140">
        <v>41</v>
      </c>
      <c r="B45" s="52" t="e">
        <f>VLOOKUP($A45,#REF!,5,FALSE)&amp;""</f>
        <v>#REF!</v>
      </c>
      <c r="C45" s="51" t="e">
        <f>VLOOKUP($A45,#REF!,4,FALSE)&amp;""</f>
        <v>#REF!</v>
      </c>
      <c r="D45" s="135" t="e">
        <f>VLOOKUP($A45,#REF!,7,FALSE)&amp;VLOOKUP($A45,#REF!,8,FALSE)</f>
        <v>#REF!</v>
      </c>
      <c r="E45" s="64" t="e">
        <f>VLOOKUP($A45,#REF!,10,FALSE)&amp;""</f>
        <v>#REF!</v>
      </c>
      <c r="F45" s="64" t="e">
        <f>VLOOKUP($A45,#REF!,11,FALSE)&amp;""</f>
        <v>#REF!</v>
      </c>
      <c r="G45" s="64" t="e">
        <f>VLOOKUP($A45,#REF!,12,FALSE)&amp;""</f>
        <v>#REF!</v>
      </c>
      <c r="H45" s="64" t="e">
        <f>VLOOKUP($A45,#REF!,16,FALSE)&amp;""</f>
        <v>#REF!</v>
      </c>
      <c r="I45" s="64" t="e">
        <f>VLOOKUP($A45,#REF!,17,FALSE)&amp;""</f>
        <v>#REF!</v>
      </c>
      <c r="J45" s="64" t="e">
        <f>VLOOKUP($A45,#REF!,18,FALSE)&amp;""</f>
        <v>#REF!</v>
      </c>
      <c r="K45" s="64" t="e">
        <f>VLOOKUP($A45,#REF!,19,FALSE)&amp;""</f>
        <v>#REF!</v>
      </c>
      <c r="L45" s="64" t="e">
        <f>VLOOKUP($A45,#REF!,20,FALSE)&amp;""</f>
        <v>#REF!</v>
      </c>
      <c r="M45" s="64" t="e">
        <f>VLOOKUP($A45,#REF!,21,FALSE)&amp;""</f>
        <v>#REF!</v>
      </c>
      <c r="N45" s="64" t="e">
        <f>VLOOKUP($A45,#REF!,22,FALSE)&amp;""</f>
        <v>#REF!</v>
      </c>
      <c r="O45" s="64" t="e">
        <f>VLOOKUP($A45,#REF!,23,FALSE)&amp;""</f>
        <v>#REF!</v>
      </c>
      <c r="P45" s="64" t="e">
        <f>VLOOKUP($A45,#REF!,24,FALSE)&amp;""</f>
        <v>#REF!</v>
      </c>
      <c r="Q45" s="64" t="e">
        <f>VLOOKUP($A45,#REF!,25,FALSE)&amp;""</f>
        <v>#REF!</v>
      </c>
      <c r="R45" s="64" t="e">
        <f>VLOOKUP($A45,#REF!,26,FALSE)&amp;""</f>
        <v>#REF!</v>
      </c>
      <c r="S45" s="64" t="e">
        <f>VLOOKUP($A45,#REF!,27,FALSE)&amp;""</f>
        <v>#REF!</v>
      </c>
    </row>
    <row r="46" spans="1:19" ht="25.2" customHeight="1" x14ac:dyDescent="0.45">
      <c r="A46" s="140">
        <v>42</v>
      </c>
      <c r="B46" s="52" t="e">
        <f>VLOOKUP($A46,#REF!,5,FALSE)&amp;""</f>
        <v>#REF!</v>
      </c>
      <c r="C46" s="51" t="e">
        <f>VLOOKUP($A46,#REF!,4,FALSE)&amp;""</f>
        <v>#REF!</v>
      </c>
      <c r="D46" s="135" t="e">
        <f>VLOOKUP($A46,#REF!,7,FALSE)&amp;VLOOKUP($A46,#REF!,8,FALSE)</f>
        <v>#REF!</v>
      </c>
      <c r="E46" s="64" t="e">
        <f>VLOOKUP($A46,#REF!,10,FALSE)&amp;""</f>
        <v>#REF!</v>
      </c>
      <c r="F46" s="64" t="e">
        <f>VLOOKUP($A46,#REF!,11,FALSE)&amp;""</f>
        <v>#REF!</v>
      </c>
      <c r="G46" s="64" t="e">
        <f>VLOOKUP($A46,#REF!,12,FALSE)&amp;""</f>
        <v>#REF!</v>
      </c>
      <c r="H46" s="64" t="e">
        <f>VLOOKUP($A46,#REF!,16,FALSE)&amp;""</f>
        <v>#REF!</v>
      </c>
      <c r="I46" s="64" t="e">
        <f>VLOOKUP($A46,#REF!,17,FALSE)&amp;""</f>
        <v>#REF!</v>
      </c>
      <c r="J46" s="64" t="e">
        <f>VLOOKUP($A46,#REF!,18,FALSE)&amp;""</f>
        <v>#REF!</v>
      </c>
      <c r="K46" s="64" t="e">
        <f>VLOOKUP($A46,#REF!,19,FALSE)&amp;""</f>
        <v>#REF!</v>
      </c>
      <c r="L46" s="64" t="e">
        <f>VLOOKUP($A46,#REF!,20,FALSE)&amp;""</f>
        <v>#REF!</v>
      </c>
      <c r="M46" s="64" t="e">
        <f>VLOOKUP($A46,#REF!,21,FALSE)&amp;""</f>
        <v>#REF!</v>
      </c>
      <c r="N46" s="64" t="e">
        <f>VLOOKUP($A46,#REF!,22,FALSE)&amp;""</f>
        <v>#REF!</v>
      </c>
      <c r="O46" s="64" t="e">
        <f>VLOOKUP($A46,#REF!,23,FALSE)&amp;""</f>
        <v>#REF!</v>
      </c>
      <c r="P46" s="64" t="e">
        <f>VLOOKUP($A46,#REF!,24,FALSE)&amp;""</f>
        <v>#REF!</v>
      </c>
      <c r="Q46" s="64" t="e">
        <f>VLOOKUP($A46,#REF!,25,FALSE)&amp;""</f>
        <v>#REF!</v>
      </c>
      <c r="R46" s="64" t="e">
        <f>VLOOKUP($A46,#REF!,26,FALSE)&amp;""</f>
        <v>#REF!</v>
      </c>
      <c r="S46" s="64" t="e">
        <f>VLOOKUP($A46,#REF!,27,FALSE)&amp;""</f>
        <v>#REF!</v>
      </c>
    </row>
    <row r="47" spans="1:19" ht="25.2" customHeight="1" x14ac:dyDescent="0.45">
      <c r="A47" s="140">
        <v>43</v>
      </c>
      <c r="B47" s="52" t="e">
        <f>VLOOKUP($A47,#REF!,5,FALSE)&amp;""</f>
        <v>#REF!</v>
      </c>
      <c r="C47" s="51" t="e">
        <f>VLOOKUP($A47,#REF!,4,FALSE)&amp;""</f>
        <v>#REF!</v>
      </c>
      <c r="D47" s="135" t="e">
        <f>VLOOKUP($A47,#REF!,7,FALSE)&amp;VLOOKUP($A47,#REF!,8,FALSE)</f>
        <v>#REF!</v>
      </c>
      <c r="E47" s="64" t="e">
        <f>VLOOKUP($A47,#REF!,10,FALSE)&amp;""</f>
        <v>#REF!</v>
      </c>
      <c r="F47" s="64" t="e">
        <f>VLOOKUP($A47,#REF!,11,FALSE)&amp;""</f>
        <v>#REF!</v>
      </c>
      <c r="G47" s="64" t="e">
        <f>VLOOKUP($A47,#REF!,12,FALSE)&amp;""</f>
        <v>#REF!</v>
      </c>
      <c r="H47" s="64" t="e">
        <f>VLOOKUP($A47,#REF!,16,FALSE)&amp;""</f>
        <v>#REF!</v>
      </c>
      <c r="I47" s="64" t="e">
        <f>VLOOKUP($A47,#REF!,17,FALSE)&amp;""</f>
        <v>#REF!</v>
      </c>
      <c r="J47" s="64" t="e">
        <f>VLOOKUP($A47,#REF!,18,FALSE)&amp;""</f>
        <v>#REF!</v>
      </c>
      <c r="K47" s="64" t="e">
        <f>VLOOKUP($A47,#REF!,19,FALSE)&amp;""</f>
        <v>#REF!</v>
      </c>
      <c r="L47" s="64" t="e">
        <f>VLOOKUP($A47,#REF!,20,FALSE)&amp;""</f>
        <v>#REF!</v>
      </c>
      <c r="M47" s="64" t="e">
        <f>VLOOKUP($A47,#REF!,21,FALSE)&amp;""</f>
        <v>#REF!</v>
      </c>
      <c r="N47" s="64" t="e">
        <f>VLOOKUP($A47,#REF!,22,FALSE)&amp;""</f>
        <v>#REF!</v>
      </c>
      <c r="O47" s="64" t="e">
        <f>VLOOKUP($A47,#REF!,23,FALSE)&amp;""</f>
        <v>#REF!</v>
      </c>
      <c r="P47" s="64" t="e">
        <f>VLOOKUP($A47,#REF!,24,FALSE)&amp;""</f>
        <v>#REF!</v>
      </c>
      <c r="Q47" s="64" t="e">
        <f>VLOOKUP($A47,#REF!,25,FALSE)&amp;""</f>
        <v>#REF!</v>
      </c>
      <c r="R47" s="64" t="e">
        <f>VLOOKUP($A47,#REF!,26,FALSE)&amp;""</f>
        <v>#REF!</v>
      </c>
      <c r="S47" s="64" t="e">
        <f>VLOOKUP($A47,#REF!,27,FALSE)&amp;""</f>
        <v>#REF!</v>
      </c>
    </row>
    <row r="48" spans="1:19" ht="25.2" customHeight="1" x14ac:dyDescent="0.45">
      <c r="A48" s="140">
        <v>44</v>
      </c>
      <c r="B48" s="52" t="e">
        <f>VLOOKUP($A48,#REF!,5,FALSE)&amp;""</f>
        <v>#REF!</v>
      </c>
      <c r="C48" s="51" t="e">
        <f>VLOOKUP($A48,#REF!,4,FALSE)&amp;""</f>
        <v>#REF!</v>
      </c>
      <c r="D48" s="135" t="e">
        <f>VLOOKUP($A48,#REF!,7,FALSE)&amp;VLOOKUP($A48,#REF!,8,FALSE)</f>
        <v>#REF!</v>
      </c>
      <c r="E48" s="64" t="e">
        <f>VLOOKUP($A48,#REF!,10,FALSE)&amp;""</f>
        <v>#REF!</v>
      </c>
      <c r="F48" s="64" t="e">
        <f>VLOOKUP($A48,#REF!,11,FALSE)&amp;""</f>
        <v>#REF!</v>
      </c>
      <c r="G48" s="64" t="e">
        <f>VLOOKUP($A48,#REF!,12,FALSE)&amp;""</f>
        <v>#REF!</v>
      </c>
      <c r="H48" s="64" t="e">
        <f>VLOOKUP($A48,#REF!,16,FALSE)&amp;""</f>
        <v>#REF!</v>
      </c>
      <c r="I48" s="64" t="e">
        <f>VLOOKUP($A48,#REF!,17,FALSE)&amp;""</f>
        <v>#REF!</v>
      </c>
      <c r="J48" s="64" t="e">
        <f>VLOOKUP($A48,#REF!,18,FALSE)&amp;""</f>
        <v>#REF!</v>
      </c>
      <c r="K48" s="64" t="e">
        <f>VLOOKUP($A48,#REF!,19,FALSE)&amp;""</f>
        <v>#REF!</v>
      </c>
      <c r="L48" s="64" t="e">
        <f>VLOOKUP($A48,#REF!,20,FALSE)&amp;""</f>
        <v>#REF!</v>
      </c>
      <c r="M48" s="64" t="e">
        <f>VLOOKUP($A48,#REF!,21,FALSE)&amp;""</f>
        <v>#REF!</v>
      </c>
      <c r="N48" s="64" t="e">
        <f>VLOOKUP($A48,#REF!,22,FALSE)&amp;""</f>
        <v>#REF!</v>
      </c>
      <c r="O48" s="64" t="e">
        <f>VLOOKUP($A48,#REF!,23,FALSE)&amp;""</f>
        <v>#REF!</v>
      </c>
      <c r="P48" s="64" t="e">
        <f>VLOOKUP($A48,#REF!,24,FALSE)&amp;""</f>
        <v>#REF!</v>
      </c>
      <c r="Q48" s="64" t="e">
        <f>VLOOKUP($A48,#REF!,25,FALSE)&amp;""</f>
        <v>#REF!</v>
      </c>
      <c r="R48" s="64" t="e">
        <f>VLOOKUP($A48,#REF!,26,FALSE)&amp;""</f>
        <v>#REF!</v>
      </c>
      <c r="S48" s="64" t="e">
        <f>VLOOKUP($A48,#REF!,27,FALSE)&amp;""</f>
        <v>#REF!</v>
      </c>
    </row>
    <row r="49" spans="1:19" ht="25.2" customHeight="1" x14ac:dyDescent="0.45">
      <c r="A49" s="140">
        <v>45</v>
      </c>
      <c r="B49" s="52" t="e">
        <f>VLOOKUP($A49,#REF!,5,FALSE)&amp;""</f>
        <v>#REF!</v>
      </c>
      <c r="C49" s="51" t="e">
        <f>VLOOKUP($A49,#REF!,4,FALSE)&amp;""</f>
        <v>#REF!</v>
      </c>
      <c r="D49" s="135" t="e">
        <f>VLOOKUP($A49,#REF!,7,FALSE)&amp;VLOOKUP($A49,#REF!,8,FALSE)</f>
        <v>#REF!</v>
      </c>
      <c r="E49" s="64" t="e">
        <f>VLOOKUP($A49,#REF!,10,FALSE)&amp;""</f>
        <v>#REF!</v>
      </c>
      <c r="F49" s="64" t="e">
        <f>VLOOKUP($A49,#REF!,11,FALSE)&amp;""</f>
        <v>#REF!</v>
      </c>
      <c r="G49" s="64" t="e">
        <f>VLOOKUP($A49,#REF!,12,FALSE)&amp;""</f>
        <v>#REF!</v>
      </c>
      <c r="H49" s="64" t="e">
        <f>VLOOKUP($A49,#REF!,16,FALSE)&amp;""</f>
        <v>#REF!</v>
      </c>
      <c r="I49" s="64" t="e">
        <f>VLOOKUP($A49,#REF!,17,FALSE)&amp;""</f>
        <v>#REF!</v>
      </c>
      <c r="J49" s="64" t="e">
        <f>VLOOKUP($A49,#REF!,18,FALSE)&amp;""</f>
        <v>#REF!</v>
      </c>
      <c r="K49" s="64" t="e">
        <f>VLOOKUP($A49,#REF!,19,FALSE)&amp;""</f>
        <v>#REF!</v>
      </c>
      <c r="L49" s="64" t="e">
        <f>VLOOKUP($A49,#REF!,20,FALSE)&amp;""</f>
        <v>#REF!</v>
      </c>
      <c r="M49" s="64" t="e">
        <f>VLOOKUP($A49,#REF!,21,FALSE)&amp;""</f>
        <v>#REF!</v>
      </c>
      <c r="N49" s="64" t="e">
        <f>VLOOKUP($A49,#REF!,22,FALSE)&amp;""</f>
        <v>#REF!</v>
      </c>
      <c r="O49" s="64" t="e">
        <f>VLOOKUP($A49,#REF!,23,FALSE)&amp;""</f>
        <v>#REF!</v>
      </c>
      <c r="P49" s="64" t="e">
        <f>VLOOKUP($A49,#REF!,24,FALSE)&amp;""</f>
        <v>#REF!</v>
      </c>
      <c r="Q49" s="64" t="e">
        <f>VLOOKUP($A49,#REF!,25,FALSE)&amp;""</f>
        <v>#REF!</v>
      </c>
      <c r="R49" s="64" t="e">
        <f>VLOOKUP($A49,#REF!,26,FALSE)&amp;""</f>
        <v>#REF!</v>
      </c>
      <c r="S49" s="64" t="e">
        <f>VLOOKUP($A49,#REF!,27,FALSE)&amp;""</f>
        <v>#REF!</v>
      </c>
    </row>
    <row r="50" spans="1:19" ht="25.2" customHeight="1" x14ac:dyDescent="0.45">
      <c r="A50" s="140">
        <v>46</v>
      </c>
      <c r="B50" s="52" t="e">
        <f>VLOOKUP($A50,#REF!,5,FALSE)&amp;""</f>
        <v>#REF!</v>
      </c>
      <c r="C50" s="51" t="e">
        <f>VLOOKUP($A50,#REF!,4,FALSE)&amp;""</f>
        <v>#REF!</v>
      </c>
      <c r="D50" s="135" t="e">
        <f>VLOOKUP($A50,#REF!,7,FALSE)&amp;VLOOKUP($A50,#REF!,8,FALSE)</f>
        <v>#REF!</v>
      </c>
      <c r="E50" s="64" t="e">
        <f>VLOOKUP($A50,#REF!,10,FALSE)&amp;""</f>
        <v>#REF!</v>
      </c>
      <c r="F50" s="64" t="e">
        <f>VLOOKUP($A50,#REF!,11,FALSE)&amp;""</f>
        <v>#REF!</v>
      </c>
      <c r="G50" s="64" t="e">
        <f>VLOOKUP($A50,#REF!,12,FALSE)&amp;""</f>
        <v>#REF!</v>
      </c>
      <c r="H50" s="64" t="e">
        <f>VLOOKUP($A50,#REF!,16,FALSE)&amp;""</f>
        <v>#REF!</v>
      </c>
      <c r="I50" s="64" t="e">
        <f>VLOOKUP($A50,#REF!,17,FALSE)&amp;""</f>
        <v>#REF!</v>
      </c>
      <c r="J50" s="64" t="e">
        <f>VLOOKUP($A50,#REF!,18,FALSE)&amp;""</f>
        <v>#REF!</v>
      </c>
      <c r="K50" s="64" t="e">
        <f>VLOOKUP($A50,#REF!,19,FALSE)&amp;""</f>
        <v>#REF!</v>
      </c>
      <c r="L50" s="64" t="e">
        <f>VLOOKUP($A50,#REF!,20,FALSE)&amp;""</f>
        <v>#REF!</v>
      </c>
      <c r="M50" s="64" t="e">
        <f>VLOOKUP($A50,#REF!,21,FALSE)&amp;""</f>
        <v>#REF!</v>
      </c>
      <c r="N50" s="64" t="e">
        <f>VLOOKUP($A50,#REF!,22,FALSE)&amp;""</f>
        <v>#REF!</v>
      </c>
      <c r="O50" s="64" t="e">
        <f>VLOOKUP($A50,#REF!,23,FALSE)&amp;""</f>
        <v>#REF!</v>
      </c>
      <c r="P50" s="64" t="e">
        <f>VLOOKUP($A50,#REF!,24,FALSE)&amp;""</f>
        <v>#REF!</v>
      </c>
      <c r="Q50" s="64" t="e">
        <f>VLOOKUP($A50,#REF!,25,FALSE)&amp;""</f>
        <v>#REF!</v>
      </c>
      <c r="R50" s="64" t="e">
        <f>VLOOKUP($A50,#REF!,26,FALSE)&amp;""</f>
        <v>#REF!</v>
      </c>
      <c r="S50" s="64" t="e">
        <f>VLOOKUP($A50,#REF!,27,FALSE)&amp;""</f>
        <v>#REF!</v>
      </c>
    </row>
    <row r="51" spans="1:19" ht="25.2" customHeight="1" x14ac:dyDescent="0.45">
      <c r="A51" s="140">
        <v>47</v>
      </c>
      <c r="B51" s="52" t="e">
        <f>VLOOKUP($A51,#REF!,5,FALSE)&amp;""</f>
        <v>#REF!</v>
      </c>
      <c r="C51" s="51" t="e">
        <f>VLOOKUP($A51,#REF!,4,FALSE)&amp;""</f>
        <v>#REF!</v>
      </c>
      <c r="D51" s="135" t="e">
        <f>VLOOKUP($A51,#REF!,7,FALSE)&amp;VLOOKUP($A51,#REF!,8,FALSE)</f>
        <v>#REF!</v>
      </c>
      <c r="E51" s="64" t="e">
        <f>VLOOKUP($A51,#REF!,10,FALSE)&amp;""</f>
        <v>#REF!</v>
      </c>
      <c r="F51" s="64" t="e">
        <f>VLOOKUP($A51,#REF!,11,FALSE)&amp;""</f>
        <v>#REF!</v>
      </c>
      <c r="G51" s="64" t="e">
        <f>VLOOKUP($A51,#REF!,12,FALSE)&amp;""</f>
        <v>#REF!</v>
      </c>
      <c r="H51" s="64" t="e">
        <f>VLOOKUP($A51,#REF!,16,FALSE)&amp;""</f>
        <v>#REF!</v>
      </c>
      <c r="I51" s="64" t="e">
        <f>VLOOKUP($A51,#REF!,17,FALSE)&amp;""</f>
        <v>#REF!</v>
      </c>
      <c r="J51" s="64" t="e">
        <f>VLOOKUP($A51,#REF!,18,FALSE)&amp;""</f>
        <v>#REF!</v>
      </c>
      <c r="K51" s="64" t="e">
        <f>VLOOKUP($A51,#REF!,19,FALSE)&amp;""</f>
        <v>#REF!</v>
      </c>
      <c r="L51" s="64" t="e">
        <f>VLOOKUP($A51,#REF!,20,FALSE)&amp;""</f>
        <v>#REF!</v>
      </c>
      <c r="M51" s="64" t="e">
        <f>VLOOKUP($A51,#REF!,21,FALSE)&amp;""</f>
        <v>#REF!</v>
      </c>
      <c r="N51" s="64" t="e">
        <f>VLOOKUP($A51,#REF!,22,FALSE)&amp;""</f>
        <v>#REF!</v>
      </c>
      <c r="O51" s="64" t="e">
        <f>VLOOKUP($A51,#REF!,23,FALSE)&amp;""</f>
        <v>#REF!</v>
      </c>
      <c r="P51" s="64" t="e">
        <f>VLOOKUP($A51,#REF!,24,FALSE)&amp;""</f>
        <v>#REF!</v>
      </c>
      <c r="Q51" s="64" t="e">
        <f>VLOOKUP($A51,#REF!,25,FALSE)&amp;""</f>
        <v>#REF!</v>
      </c>
      <c r="R51" s="64" t="e">
        <f>VLOOKUP($A51,#REF!,26,FALSE)&amp;""</f>
        <v>#REF!</v>
      </c>
      <c r="S51" s="64" t="e">
        <f>VLOOKUP($A51,#REF!,27,FALSE)&amp;""</f>
        <v>#REF!</v>
      </c>
    </row>
    <row r="52" spans="1:19" ht="25.2" customHeight="1" x14ac:dyDescent="0.45">
      <c r="A52" s="140">
        <v>48</v>
      </c>
      <c r="B52" s="52" t="e">
        <f>VLOOKUP($A52,#REF!,5,FALSE)&amp;""</f>
        <v>#REF!</v>
      </c>
      <c r="C52" s="51" t="e">
        <f>VLOOKUP($A52,#REF!,4,FALSE)&amp;""</f>
        <v>#REF!</v>
      </c>
      <c r="D52" s="135" t="e">
        <f>VLOOKUP($A52,#REF!,7,FALSE)&amp;VLOOKUP($A52,#REF!,8,FALSE)</f>
        <v>#REF!</v>
      </c>
      <c r="E52" s="64" t="e">
        <f>VLOOKUP($A52,#REF!,10,FALSE)&amp;""</f>
        <v>#REF!</v>
      </c>
      <c r="F52" s="64" t="e">
        <f>VLOOKUP($A52,#REF!,11,FALSE)&amp;""</f>
        <v>#REF!</v>
      </c>
      <c r="G52" s="64" t="e">
        <f>VLOOKUP($A52,#REF!,12,FALSE)&amp;""</f>
        <v>#REF!</v>
      </c>
      <c r="H52" s="64" t="e">
        <f>VLOOKUP($A52,#REF!,16,FALSE)&amp;""</f>
        <v>#REF!</v>
      </c>
      <c r="I52" s="64" t="e">
        <f>VLOOKUP($A52,#REF!,17,FALSE)&amp;""</f>
        <v>#REF!</v>
      </c>
      <c r="J52" s="64" t="e">
        <f>VLOOKUP($A52,#REF!,18,FALSE)&amp;""</f>
        <v>#REF!</v>
      </c>
      <c r="K52" s="64" t="e">
        <f>VLOOKUP($A52,#REF!,19,FALSE)&amp;""</f>
        <v>#REF!</v>
      </c>
      <c r="L52" s="64" t="e">
        <f>VLOOKUP($A52,#REF!,20,FALSE)&amp;""</f>
        <v>#REF!</v>
      </c>
      <c r="M52" s="64" t="e">
        <f>VLOOKUP($A52,#REF!,21,FALSE)&amp;""</f>
        <v>#REF!</v>
      </c>
      <c r="N52" s="64" t="e">
        <f>VLOOKUP($A52,#REF!,22,FALSE)&amp;""</f>
        <v>#REF!</v>
      </c>
      <c r="O52" s="64" t="e">
        <f>VLOOKUP($A52,#REF!,23,FALSE)&amp;""</f>
        <v>#REF!</v>
      </c>
      <c r="P52" s="64" t="e">
        <f>VLOOKUP($A52,#REF!,24,FALSE)&amp;""</f>
        <v>#REF!</v>
      </c>
      <c r="Q52" s="64" t="e">
        <f>VLOOKUP($A52,#REF!,25,FALSE)&amp;""</f>
        <v>#REF!</v>
      </c>
      <c r="R52" s="64" t="e">
        <f>VLOOKUP($A52,#REF!,26,FALSE)&amp;""</f>
        <v>#REF!</v>
      </c>
      <c r="S52" s="64" t="e">
        <f>VLOOKUP($A52,#REF!,27,FALSE)&amp;""</f>
        <v>#REF!</v>
      </c>
    </row>
    <row r="53" spans="1:19" ht="25.2" customHeight="1" x14ac:dyDescent="0.45">
      <c r="A53" s="140">
        <v>49</v>
      </c>
      <c r="B53" s="52" t="e">
        <f>VLOOKUP($A53,#REF!,5,FALSE)&amp;""</f>
        <v>#REF!</v>
      </c>
      <c r="C53" s="51" t="e">
        <f>VLOOKUP($A53,#REF!,4,FALSE)&amp;""</f>
        <v>#REF!</v>
      </c>
      <c r="D53" s="135" t="e">
        <f>VLOOKUP($A53,#REF!,7,FALSE)&amp;VLOOKUP($A53,#REF!,8,FALSE)</f>
        <v>#REF!</v>
      </c>
      <c r="E53" s="64" t="e">
        <f>VLOOKUP($A53,#REF!,10,FALSE)&amp;""</f>
        <v>#REF!</v>
      </c>
      <c r="F53" s="64" t="e">
        <f>VLOOKUP($A53,#REF!,11,FALSE)&amp;""</f>
        <v>#REF!</v>
      </c>
      <c r="G53" s="64" t="e">
        <f>VLOOKUP($A53,#REF!,12,FALSE)&amp;""</f>
        <v>#REF!</v>
      </c>
      <c r="H53" s="64" t="e">
        <f>VLOOKUP($A53,#REF!,16,FALSE)&amp;""</f>
        <v>#REF!</v>
      </c>
      <c r="I53" s="64" t="e">
        <f>VLOOKUP($A53,#REF!,17,FALSE)&amp;""</f>
        <v>#REF!</v>
      </c>
      <c r="J53" s="64" t="e">
        <f>VLOOKUP($A53,#REF!,18,FALSE)&amp;""</f>
        <v>#REF!</v>
      </c>
      <c r="K53" s="64" t="e">
        <f>VLOOKUP($A53,#REF!,19,FALSE)&amp;""</f>
        <v>#REF!</v>
      </c>
      <c r="L53" s="64" t="e">
        <f>VLOOKUP($A53,#REF!,20,FALSE)&amp;""</f>
        <v>#REF!</v>
      </c>
      <c r="M53" s="64" t="e">
        <f>VLOOKUP($A53,#REF!,21,FALSE)&amp;""</f>
        <v>#REF!</v>
      </c>
      <c r="N53" s="64" t="e">
        <f>VLOOKUP($A53,#REF!,22,FALSE)&amp;""</f>
        <v>#REF!</v>
      </c>
      <c r="O53" s="64" t="e">
        <f>VLOOKUP($A53,#REF!,23,FALSE)&amp;""</f>
        <v>#REF!</v>
      </c>
      <c r="P53" s="64" t="e">
        <f>VLOOKUP($A53,#REF!,24,FALSE)&amp;""</f>
        <v>#REF!</v>
      </c>
      <c r="Q53" s="64" t="e">
        <f>VLOOKUP($A53,#REF!,25,FALSE)&amp;""</f>
        <v>#REF!</v>
      </c>
      <c r="R53" s="64" t="e">
        <f>VLOOKUP($A53,#REF!,26,FALSE)&amp;""</f>
        <v>#REF!</v>
      </c>
      <c r="S53" s="64" t="e">
        <f>VLOOKUP($A53,#REF!,27,FALSE)&amp;""</f>
        <v>#REF!</v>
      </c>
    </row>
    <row r="54" spans="1:19" ht="25.2" customHeight="1" x14ac:dyDescent="0.45">
      <c r="A54" s="140">
        <v>50</v>
      </c>
      <c r="B54" s="52" t="e">
        <f>VLOOKUP($A54,#REF!,5,FALSE)&amp;""</f>
        <v>#REF!</v>
      </c>
      <c r="C54" s="51" t="e">
        <f>VLOOKUP($A54,#REF!,4,FALSE)&amp;""</f>
        <v>#REF!</v>
      </c>
      <c r="D54" s="135" t="e">
        <f>VLOOKUP($A54,#REF!,7,FALSE)&amp;VLOOKUP($A54,#REF!,8,FALSE)</f>
        <v>#REF!</v>
      </c>
      <c r="E54" s="64" t="e">
        <f>VLOOKUP($A54,#REF!,10,FALSE)&amp;""</f>
        <v>#REF!</v>
      </c>
      <c r="F54" s="64" t="e">
        <f>VLOOKUP($A54,#REF!,11,FALSE)&amp;""</f>
        <v>#REF!</v>
      </c>
      <c r="G54" s="64" t="e">
        <f>VLOOKUP($A54,#REF!,12,FALSE)&amp;""</f>
        <v>#REF!</v>
      </c>
      <c r="H54" s="64" t="e">
        <f>VLOOKUP($A54,#REF!,16,FALSE)&amp;""</f>
        <v>#REF!</v>
      </c>
      <c r="I54" s="64" t="e">
        <f>VLOOKUP($A54,#REF!,17,FALSE)&amp;""</f>
        <v>#REF!</v>
      </c>
      <c r="J54" s="64" t="e">
        <f>VLOOKUP($A54,#REF!,18,FALSE)&amp;""</f>
        <v>#REF!</v>
      </c>
      <c r="K54" s="64" t="e">
        <f>VLOOKUP($A54,#REF!,19,FALSE)&amp;""</f>
        <v>#REF!</v>
      </c>
      <c r="L54" s="64" t="e">
        <f>VLOOKUP($A54,#REF!,20,FALSE)&amp;""</f>
        <v>#REF!</v>
      </c>
      <c r="M54" s="64" t="e">
        <f>VLOOKUP($A54,#REF!,21,FALSE)&amp;""</f>
        <v>#REF!</v>
      </c>
      <c r="N54" s="64" t="e">
        <f>VLOOKUP($A54,#REF!,22,FALSE)&amp;""</f>
        <v>#REF!</v>
      </c>
      <c r="O54" s="64" t="e">
        <f>VLOOKUP($A54,#REF!,23,FALSE)&amp;""</f>
        <v>#REF!</v>
      </c>
      <c r="P54" s="64" t="e">
        <f>VLOOKUP($A54,#REF!,24,FALSE)&amp;""</f>
        <v>#REF!</v>
      </c>
      <c r="Q54" s="64" t="e">
        <f>VLOOKUP($A54,#REF!,25,FALSE)&amp;""</f>
        <v>#REF!</v>
      </c>
      <c r="R54" s="64" t="e">
        <f>VLOOKUP($A54,#REF!,26,FALSE)&amp;""</f>
        <v>#REF!</v>
      </c>
      <c r="S54" s="64" t="e">
        <f>VLOOKUP($A54,#REF!,27,FALSE)&amp;""</f>
        <v>#REF!</v>
      </c>
    </row>
    <row r="55" spans="1:19" ht="25.2" customHeight="1" x14ac:dyDescent="0.45">
      <c r="A55" s="140">
        <v>51</v>
      </c>
      <c r="B55" s="52" t="e">
        <f>VLOOKUP($A55,#REF!,5,FALSE)&amp;""</f>
        <v>#REF!</v>
      </c>
      <c r="C55" s="51" t="e">
        <f>VLOOKUP($A55,#REF!,4,FALSE)&amp;""</f>
        <v>#REF!</v>
      </c>
      <c r="D55" s="135" t="e">
        <f>VLOOKUP($A55,#REF!,7,FALSE)&amp;VLOOKUP($A55,#REF!,8,FALSE)</f>
        <v>#REF!</v>
      </c>
      <c r="E55" s="64" t="e">
        <f>VLOOKUP($A55,#REF!,10,FALSE)&amp;""</f>
        <v>#REF!</v>
      </c>
      <c r="F55" s="64" t="e">
        <f>VLOOKUP($A55,#REF!,11,FALSE)&amp;""</f>
        <v>#REF!</v>
      </c>
      <c r="G55" s="64" t="e">
        <f>VLOOKUP($A55,#REF!,12,FALSE)&amp;""</f>
        <v>#REF!</v>
      </c>
      <c r="H55" s="64" t="e">
        <f>VLOOKUP($A55,#REF!,16,FALSE)&amp;""</f>
        <v>#REF!</v>
      </c>
      <c r="I55" s="64" t="e">
        <f>VLOOKUP($A55,#REF!,17,FALSE)&amp;""</f>
        <v>#REF!</v>
      </c>
      <c r="J55" s="64" t="e">
        <f>VLOOKUP($A55,#REF!,18,FALSE)&amp;""</f>
        <v>#REF!</v>
      </c>
      <c r="K55" s="64" t="e">
        <f>VLOOKUP($A55,#REF!,19,FALSE)&amp;""</f>
        <v>#REF!</v>
      </c>
      <c r="L55" s="64" t="e">
        <f>VLOOKUP($A55,#REF!,20,FALSE)&amp;""</f>
        <v>#REF!</v>
      </c>
      <c r="M55" s="64" t="e">
        <f>VLOOKUP($A55,#REF!,21,FALSE)&amp;""</f>
        <v>#REF!</v>
      </c>
      <c r="N55" s="64" t="e">
        <f>VLOOKUP($A55,#REF!,22,FALSE)&amp;""</f>
        <v>#REF!</v>
      </c>
      <c r="O55" s="64" t="e">
        <f>VLOOKUP($A55,#REF!,23,FALSE)&amp;""</f>
        <v>#REF!</v>
      </c>
      <c r="P55" s="64" t="e">
        <f>VLOOKUP($A55,#REF!,24,FALSE)&amp;""</f>
        <v>#REF!</v>
      </c>
      <c r="Q55" s="64" t="e">
        <f>VLOOKUP($A55,#REF!,25,FALSE)&amp;""</f>
        <v>#REF!</v>
      </c>
      <c r="R55" s="64" t="e">
        <f>VLOOKUP($A55,#REF!,26,FALSE)&amp;""</f>
        <v>#REF!</v>
      </c>
      <c r="S55" s="64" t="e">
        <f>VLOOKUP($A55,#REF!,27,FALSE)&amp;""</f>
        <v>#REF!</v>
      </c>
    </row>
    <row r="56" spans="1:19" ht="25.2" customHeight="1" x14ac:dyDescent="0.45">
      <c r="A56" s="140">
        <v>52</v>
      </c>
      <c r="B56" s="52" t="e">
        <f>VLOOKUP($A56,#REF!,5,FALSE)&amp;""</f>
        <v>#REF!</v>
      </c>
      <c r="C56" s="51" t="e">
        <f>VLOOKUP($A56,#REF!,4,FALSE)&amp;""</f>
        <v>#REF!</v>
      </c>
      <c r="D56" s="135" t="e">
        <f>VLOOKUP($A56,#REF!,7,FALSE)&amp;VLOOKUP($A56,#REF!,8,FALSE)</f>
        <v>#REF!</v>
      </c>
      <c r="E56" s="64" t="e">
        <f>VLOOKUP($A56,#REF!,10,FALSE)&amp;""</f>
        <v>#REF!</v>
      </c>
      <c r="F56" s="64" t="e">
        <f>VLOOKUP($A56,#REF!,11,FALSE)&amp;""</f>
        <v>#REF!</v>
      </c>
      <c r="G56" s="64" t="e">
        <f>VLOOKUP($A56,#REF!,12,FALSE)&amp;""</f>
        <v>#REF!</v>
      </c>
      <c r="H56" s="64" t="e">
        <f>VLOOKUP($A56,#REF!,16,FALSE)&amp;""</f>
        <v>#REF!</v>
      </c>
      <c r="I56" s="64" t="e">
        <f>VLOOKUP($A56,#REF!,17,FALSE)&amp;""</f>
        <v>#REF!</v>
      </c>
      <c r="J56" s="64" t="e">
        <f>VLOOKUP($A56,#REF!,18,FALSE)&amp;""</f>
        <v>#REF!</v>
      </c>
      <c r="K56" s="64" t="e">
        <f>VLOOKUP($A56,#REF!,19,FALSE)&amp;""</f>
        <v>#REF!</v>
      </c>
      <c r="L56" s="64" t="e">
        <f>VLOOKUP($A56,#REF!,20,FALSE)&amp;""</f>
        <v>#REF!</v>
      </c>
      <c r="M56" s="64" t="e">
        <f>VLOOKUP($A56,#REF!,21,FALSE)&amp;""</f>
        <v>#REF!</v>
      </c>
      <c r="N56" s="64" t="e">
        <f>VLOOKUP($A56,#REF!,22,FALSE)&amp;""</f>
        <v>#REF!</v>
      </c>
      <c r="O56" s="64" t="e">
        <f>VLOOKUP($A56,#REF!,23,FALSE)&amp;""</f>
        <v>#REF!</v>
      </c>
      <c r="P56" s="64" t="e">
        <f>VLOOKUP($A56,#REF!,24,FALSE)&amp;""</f>
        <v>#REF!</v>
      </c>
      <c r="Q56" s="64" t="e">
        <f>VLOOKUP($A56,#REF!,25,FALSE)&amp;""</f>
        <v>#REF!</v>
      </c>
      <c r="R56" s="64" t="e">
        <f>VLOOKUP($A56,#REF!,26,FALSE)&amp;""</f>
        <v>#REF!</v>
      </c>
      <c r="S56" s="64" t="e">
        <f>VLOOKUP($A56,#REF!,27,FALSE)&amp;""</f>
        <v>#REF!</v>
      </c>
    </row>
    <row r="57" spans="1:19" ht="25.2" customHeight="1" x14ac:dyDescent="0.45">
      <c r="A57" s="140">
        <v>53</v>
      </c>
      <c r="B57" s="52" t="e">
        <f>VLOOKUP($A57,#REF!,5,FALSE)&amp;""</f>
        <v>#REF!</v>
      </c>
      <c r="C57" s="51" t="e">
        <f>VLOOKUP($A57,#REF!,4,FALSE)&amp;""</f>
        <v>#REF!</v>
      </c>
      <c r="D57" s="135" t="e">
        <f>VLOOKUP($A57,#REF!,7,FALSE)&amp;VLOOKUP($A57,#REF!,8,FALSE)</f>
        <v>#REF!</v>
      </c>
      <c r="E57" s="64" t="e">
        <f>VLOOKUP($A57,#REF!,10,FALSE)&amp;""</f>
        <v>#REF!</v>
      </c>
      <c r="F57" s="64" t="e">
        <f>VLOOKUP($A57,#REF!,11,FALSE)&amp;""</f>
        <v>#REF!</v>
      </c>
      <c r="G57" s="64" t="e">
        <f>VLOOKUP($A57,#REF!,12,FALSE)&amp;""</f>
        <v>#REF!</v>
      </c>
      <c r="H57" s="64" t="e">
        <f>VLOOKUP($A57,#REF!,16,FALSE)&amp;""</f>
        <v>#REF!</v>
      </c>
      <c r="I57" s="64" t="e">
        <f>VLOOKUP($A57,#REF!,17,FALSE)&amp;""</f>
        <v>#REF!</v>
      </c>
      <c r="J57" s="64" t="e">
        <f>VLOOKUP($A57,#REF!,18,FALSE)&amp;""</f>
        <v>#REF!</v>
      </c>
      <c r="K57" s="64" t="e">
        <f>VLOOKUP($A57,#REF!,19,FALSE)&amp;""</f>
        <v>#REF!</v>
      </c>
      <c r="L57" s="64" t="e">
        <f>VLOOKUP($A57,#REF!,20,FALSE)&amp;""</f>
        <v>#REF!</v>
      </c>
      <c r="M57" s="64" t="e">
        <f>VLOOKUP($A57,#REF!,21,FALSE)&amp;""</f>
        <v>#REF!</v>
      </c>
      <c r="N57" s="64" t="e">
        <f>VLOOKUP($A57,#REF!,22,FALSE)&amp;""</f>
        <v>#REF!</v>
      </c>
      <c r="O57" s="64" t="e">
        <f>VLOOKUP($A57,#REF!,23,FALSE)&amp;""</f>
        <v>#REF!</v>
      </c>
      <c r="P57" s="64" t="e">
        <f>VLOOKUP($A57,#REF!,24,FALSE)&amp;""</f>
        <v>#REF!</v>
      </c>
      <c r="Q57" s="64" t="e">
        <f>VLOOKUP($A57,#REF!,25,FALSE)&amp;""</f>
        <v>#REF!</v>
      </c>
      <c r="R57" s="64" t="e">
        <f>VLOOKUP($A57,#REF!,26,FALSE)&amp;""</f>
        <v>#REF!</v>
      </c>
      <c r="S57" s="64" t="e">
        <f>VLOOKUP($A57,#REF!,27,FALSE)&amp;""</f>
        <v>#REF!</v>
      </c>
    </row>
    <row r="58" spans="1:19" ht="25.2" customHeight="1" x14ac:dyDescent="0.45">
      <c r="A58" s="140">
        <v>54</v>
      </c>
      <c r="B58" s="52" t="e">
        <f>VLOOKUP($A58,#REF!,5,FALSE)&amp;""</f>
        <v>#REF!</v>
      </c>
      <c r="C58" s="51" t="e">
        <f>VLOOKUP($A58,#REF!,4,FALSE)&amp;""</f>
        <v>#REF!</v>
      </c>
      <c r="D58" s="135" t="e">
        <f>VLOOKUP($A58,#REF!,7,FALSE)&amp;VLOOKUP($A58,#REF!,8,FALSE)</f>
        <v>#REF!</v>
      </c>
      <c r="E58" s="64" t="e">
        <f>VLOOKUP($A58,#REF!,10,FALSE)&amp;""</f>
        <v>#REF!</v>
      </c>
      <c r="F58" s="64" t="e">
        <f>VLOOKUP($A58,#REF!,11,FALSE)&amp;""</f>
        <v>#REF!</v>
      </c>
      <c r="G58" s="64" t="e">
        <f>VLOOKUP($A58,#REF!,12,FALSE)&amp;""</f>
        <v>#REF!</v>
      </c>
      <c r="H58" s="64" t="e">
        <f>VLOOKUP($A58,#REF!,16,FALSE)&amp;""</f>
        <v>#REF!</v>
      </c>
      <c r="I58" s="64" t="e">
        <f>VLOOKUP($A58,#REF!,17,FALSE)&amp;""</f>
        <v>#REF!</v>
      </c>
      <c r="J58" s="64" t="e">
        <f>VLOOKUP($A58,#REF!,18,FALSE)&amp;""</f>
        <v>#REF!</v>
      </c>
      <c r="K58" s="64" t="e">
        <f>VLOOKUP($A58,#REF!,19,FALSE)&amp;""</f>
        <v>#REF!</v>
      </c>
      <c r="L58" s="64" t="e">
        <f>VLOOKUP($A58,#REF!,20,FALSE)&amp;""</f>
        <v>#REF!</v>
      </c>
      <c r="M58" s="64" t="e">
        <f>VLOOKUP($A58,#REF!,21,FALSE)&amp;""</f>
        <v>#REF!</v>
      </c>
      <c r="N58" s="64" t="e">
        <f>VLOOKUP($A58,#REF!,22,FALSE)&amp;""</f>
        <v>#REF!</v>
      </c>
      <c r="O58" s="64" t="e">
        <f>VLOOKUP($A58,#REF!,23,FALSE)&amp;""</f>
        <v>#REF!</v>
      </c>
      <c r="P58" s="64" t="e">
        <f>VLOOKUP($A58,#REF!,24,FALSE)&amp;""</f>
        <v>#REF!</v>
      </c>
      <c r="Q58" s="64" t="e">
        <f>VLOOKUP($A58,#REF!,25,FALSE)&amp;""</f>
        <v>#REF!</v>
      </c>
      <c r="R58" s="64" t="e">
        <f>VLOOKUP($A58,#REF!,26,FALSE)&amp;""</f>
        <v>#REF!</v>
      </c>
      <c r="S58" s="64" t="e">
        <f>VLOOKUP($A58,#REF!,27,FALSE)&amp;""</f>
        <v>#REF!</v>
      </c>
    </row>
    <row r="59" spans="1:19" ht="25.2" customHeight="1" x14ac:dyDescent="0.45">
      <c r="A59" s="140">
        <v>55</v>
      </c>
      <c r="B59" s="52" t="e">
        <f>VLOOKUP($A59,#REF!,5,FALSE)&amp;""</f>
        <v>#REF!</v>
      </c>
      <c r="C59" s="51" t="e">
        <f>VLOOKUP($A59,#REF!,4,FALSE)&amp;""</f>
        <v>#REF!</v>
      </c>
      <c r="D59" s="135" t="e">
        <f>VLOOKUP($A59,#REF!,7,FALSE)&amp;VLOOKUP($A59,#REF!,8,FALSE)</f>
        <v>#REF!</v>
      </c>
      <c r="E59" s="64" t="e">
        <f>VLOOKUP($A59,#REF!,10,FALSE)&amp;""</f>
        <v>#REF!</v>
      </c>
      <c r="F59" s="64" t="e">
        <f>VLOOKUP($A59,#REF!,11,FALSE)&amp;""</f>
        <v>#REF!</v>
      </c>
      <c r="G59" s="64" t="e">
        <f>VLOOKUP($A59,#REF!,12,FALSE)&amp;""</f>
        <v>#REF!</v>
      </c>
      <c r="H59" s="64" t="e">
        <f>VLOOKUP($A59,#REF!,16,FALSE)&amp;""</f>
        <v>#REF!</v>
      </c>
      <c r="I59" s="64" t="e">
        <f>VLOOKUP($A59,#REF!,17,FALSE)&amp;""</f>
        <v>#REF!</v>
      </c>
      <c r="J59" s="64" t="e">
        <f>VLOOKUP($A59,#REF!,18,FALSE)&amp;""</f>
        <v>#REF!</v>
      </c>
      <c r="K59" s="64" t="e">
        <f>VLOOKUP($A59,#REF!,19,FALSE)&amp;""</f>
        <v>#REF!</v>
      </c>
      <c r="L59" s="64" t="e">
        <f>VLOOKUP($A59,#REF!,20,FALSE)&amp;""</f>
        <v>#REF!</v>
      </c>
      <c r="M59" s="64" t="e">
        <f>VLOOKUP($A59,#REF!,21,FALSE)&amp;""</f>
        <v>#REF!</v>
      </c>
      <c r="N59" s="64" t="e">
        <f>VLOOKUP($A59,#REF!,22,FALSE)&amp;""</f>
        <v>#REF!</v>
      </c>
      <c r="O59" s="64" t="e">
        <f>VLOOKUP($A59,#REF!,23,FALSE)&amp;""</f>
        <v>#REF!</v>
      </c>
      <c r="P59" s="64" t="e">
        <f>VLOOKUP($A59,#REF!,24,FALSE)&amp;""</f>
        <v>#REF!</v>
      </c>
      <c r="Q59" s="64" t="e">
        <f>VLOOKUP($A59,#REF!,25,FALSE)&amp;""</f>
        <v>#REF!</v>
      </c>
      <c r="R59" s="64" t="e">
        <f>VLOOKUP($A59,#REF!,26,FALSE)&amp;""</f>
        <v>#REF!</v>
      </c>
      <c r="S59" s="64" t="e">
        <f>VLOOKUP($A59,#REF!,27,FALSE)&amp;""</f>
        <v>#REF!</v>
      </c>
    </row>
    <row r="60" spans="1:19" ht="25.2" customHeight="1" x14ac:dyDescent="0.45">
      <c r="A60" s="140">
        <v>56</v>
      </c>
      <c r="B60" s="52" t="e">
        <f>VLOOKUP($A60,#REF!,5,FALSE)&amp;""</f>
        <v>#REF!</v>
      </c>
      <c r="C60" s="51" t="e">
        <f>VLOOKUP($A60,#REF!,4,FALSE)&amp;""</f>
        <v>#REF!</v>
      </c>
      <c r="D60" s="135" t="e">
        <f>VLOOKUP($A60,#REF!,7,FALSE)&amp;VLOOKUP($A60,#REF!,8,FALSE)</f>
        <v>#REF!</v>
      </c>
      <c r="E60" s="64" t="e">
        <f>VLOOKUP($A60,#REF!,10,FALSE)&amp;""</f>
        <v>#REF!</v>
      </c>
      <c r="F60" s="64" t="e">
        <f>VLOOKUP($A60,#REF!,11,FALSE)&amp;""</f>
        <v>#REF!</v>
      </c>
      <c r="G60" s="64" t="e">
        <f>VLOOKUP($A60,#REF!,12,FALSE)&amp;""</f>
        <v>#REF!</v>
      </c>
      <c r="H60" s="64" t="e">
        <f>VLOOKUP($A60,#REF!,16,FALSE)&amp;""</f>
        <v>#REF!</v>
      </c>
      <c r="I60" s="64" t="e">
        <f>VLOOKUP($A60,#REF!,17,FALSE)&amp;""</f>
        <v>#REF!</v>
      </c>
      <c r="J60" s="64" t="e">
        <f>VLOOKUP($A60,#REF!,18,FALSE)&amp;""</f>
        <v>#REF!</v>
      </c>
      <c r="K60" s="64" t="e">
        <f>VLOOKUP($A60,#REF!,19,FALSE)&amp;""</f>
        <v>#REF!</v>
      </c>
      <c r="L60" s="64" t="e">
        <f>VLOOKUP($A60,#REF!,20,FALSE)&amp;""</f>
        <v>#REF!</v>
      </c>
      <c r="M60" s="64" t="e">
        <f>VLOOKUP($A60,#REF!,21,FALSE)&amp;""</f>
        <v>#REF!</v>
      </c>
      <c r="N60" s="64" t="e">
        <f>VLOOKUP($A60,#REF!,22,FALSE)&amp;""</f>
        <v>#REF!</v>
      </c>
      <c r="O60" s="64" t="e">
        <f>VLOOKUP($A60,#REF!,23,FALSE)&amp;""</f>
        <v>#REF!</v>
      </c>
      <c r="P60" s="64" t="e">
        <f>VLOOKUP($A60,#REF!,24,FALSE)&amp;""</f>
        <v>#REF!</v>
      </c>
      <c r="Q60" s="64" t="e">
        <f>VLOOKUP($A60,#REF!,25,FALSE)&amp;""</f>
        <v>#REF!</v>
      </c>
      <c r="R60" s="64" t="e">
        <f>VLOOKUP($A60,#REF!,26,FALSE)&amp;""</f>
        <v>#REF!</v>
      </c>
      <c r="S60" s="64" t="e">
        <f>VLOOKUP($A60,#REF!,27,FALSE)&amp;""</f>
        <v>#REF!</v>
      </c>
    </row>
    <row r="61" spans="1:19" ht="25.2" customHeight="1" x14ac:dyDescent="0.45">
      <c r="A61" s="140">
        <v>57</v>
      </c>
      <c r="B61" s="52" t="e">
        <f>VLOOKUP($A61,#REF!,5,FALSE)&amp;""</f>
        <v>#REF!</v>
      </c>
      <c r="C61" s="51" t="e">
        <f>VLOOKUP($A61,#REF!,4,FALSE)&amp;""</f>
        <v>#REF!</v>
      </c>
      <c r="D61" s="135" t="e">
        <f>VLOOKUP($A61,#REF!,7,FALSE)&amp;VLOOKUP($A61,#REF!,8,FALSE)</f>
        <v>#REF!</v>
      </c>
      <c r="E61" s="64" t="e">
        <f>VLOOKUP($A61,#REF!,10,FALSE)&amp;""</f>
        <v>#REF!</v>
      </c>
      <c r="F61" s="64" t="e">
        <f>VLOOKUP($A61,#REF!,11,FALSE)&amp;""</f>
        <v>#REF!</v>
      </c>
      <c r="G61" s="64" t="e">
        <f>VLOOKUP($A61,#REF!,12,FALSE)&amp;""</f>
        <v>#REF!</v>
      </c>
      <c r="H61" s="64" t="e">
        <f>VLOOKUP($A61,#REF!,16,FALSE)&amp;""</f>
        <v>#REF!</v>
      </c>
      <c r="I61" s="64" t="e">
        <f>VLOOKUP($A61,#REF!,17,FALSE)&amp;""</f>
        <v>#REF!</v>
      </c>
      <c r="J61" s="64" t="e">
        <f>VLOOKUP($A61,#REF!,18,FALSE)&amp;""</f>
        <v>#REF!</v>
      </c>
      <c r="K61" s="64" t="e">
        <f>VLOOKUP($A61,#REF!,19,FALSE)&amp;""</f>
        <v>#REF!</v>
      </c>
      <c r="L61" s="64" t="e">
        <f>VLOOKUP($A61,#REF!,20,FALSE)&amp;""</f>
        <v>#REF!</v>
      </c>
      <c r="M61" s="64" t="e">
        <f>VLOOKUP($A61,#REF!,21,FALSE)&amp;""</f>
        <v>#REF!</v>
      </c>
      <c r="N61" s="64" t="e">
        <f>VLOOKUP($A61,#REF!,22,FALSE)&amp;""</f>
        <v>#REF!</v>
      </c>
      <c r="O61" s="64" t="e">
        <f>VLOOKUP($A61,#REF!,23,FALSE)&amp;""</f>
        <v>#REF!</v>
      </c>
      <c r="P61" s="64" t="e">
        <f>VLOOKUP($A61,#REF!,24,FALSE)&amp;""</f>
        <v>#REF!</v>
      </c>
      <c r="Q61" s="64" t="e">
        <f>VLOOKUP($A61,#REF!,25,FALSE)&amp;""</f>
        <v>#REF!</v>
      </c>
      <c r="R61" s="64" t="e">
        <f>VLOOKUP($A61,#REF!,26,FALSE)&amp;""</f>
        <v>#REF!</v>
      </c>
      <c r="S61" s="64" t="e">
        <f>VLOOKUP($A61,#REF!,27,FALSE)&amp;""</f>
        <v>#REF!</v>
      </c>
    </row>
    <row r="62" spans="1:19" ht="25.2" customHeight="1" x14ac:dyDescent="0.45">
      <c r="A62" s="140">
        <v>58</v>
      </c>
      <c r="B62" s="52" t="e">
        <f>VLOOKUP($A62,#REF!,5,FALSE)&amp;""</f>
        <v>#REF!</v>
      </c>
      <c r="C62" s="51" t="e">
        <f>VLOOKUP($A62,#REF!,4,FALSE)&amp;""</f>
        <v>#REF!</v>
      </c>
      <c r="D62" s="135" t="e">
        <f>VLOOKUP($A62,#REF!,7,FALSE)&amp;VLOOKUP($A62,#REF!,8,FALSE)</f>
        <v>#REF!</v>
      </c>
      <c r="E62" s="64" t="e">
        <f>VLOOKUP($A62,#REF!,10,FALSE)&amp;""</f>
        <v>#REF!</v>
      </c>
      <c r="F62" s="64" t="e">
        <f>VLOOKUP($A62,#REF!,11,FALSE)&amp;""</f>
        <v>#REF!</v>
      </c>
      <c r="G62" s="64" t="e">
        <f>VLOOKUP($A62,#REF!,12,FALSE)&amp;""</f>
        <v>#REF!</v>
      </c>
      <c r="H62" s="64" t="e">
        <f>VLOOKUP($A62,#REF!,16,FALSE)&amp;""</f>
        <v>#REF!</v>
      </c>
      <c r="I62" s="64" t="e">
        <f>VLOOKUP($A62,#REF!,17,FALSE)&amp;""</f>
        <v>#REF!</v>
      </c>
      <c r="J62" s="64" t="e">
        <f>VLOOKUP($A62,#REF!,18,FALSE)&amp;""</f>
        <v>#REF!</v>
      </c>
      <c r="K62" s="64" t="e">
        <f>VLOOKUP($A62,#REF!,19,FALSE)&amp;""</f>
        <v>#REF!</v>
      </c>
      <c r="L62" s="64" t="e">
        <f>VLOOKUP($A62,#REF!,20,FALSE)&amp;""</f>
        <v>#REF!</v>
      </c>
      <c r="M62" s="64" t="e">
        <f>VLOOKUP($A62,#REF!,21,FALSE)&amp;""</f>
        <v>#REF!</v>
      </c>
      <c r="N62" s="64" t="e">
        <f>VLOOKUP($A62,#REF!,22,FALSE)&amp;""</f>
        <v>#REF!</v>
      </c>
      <c r="O62" s="64" t="e">
        <f>VLOOKUP($A62,#REF!,23,FALSE)&amp;""</f>
        <v>#REF!</v>
      </c>
      <c r="P62" s="64" t="e">
        <f>VLOOKUP($A62,#REF!,24,FALSE)&amp;""</f>
        <v>#REF!</v>
      </c>
      <c r="Q62" s="64" t="e">
        <f>VLOOKUP($A62,#REF!,25,FALSE)&amp;""</f>
        <v>#REF!</v>
      </c>
      <c r="R62" s="64" t="e">
        <f>VLOOKUP($A62,#REF!,26,FALSE)&amp;""</f>
        <v>#REF!</v>
      </c>
      <c r="S62" s="64" t="e">
        <f>VLOOKUP($A62,#REF!,27,FALSE)&amp;""</f>
        <v>#REF!</v>
      </c>
    </row>
    <row r="63" spans="1:19" ht="25.2" customHeight="1" x14ac:dyDescent="0.45">
      <c r="A63" s="140">
        <v>59</v>
      </c>
      <c r="B63" s="52" t="e">
        <f>VLOOKUP($A63,#REF!,5,FALSE)&amp;""</f>
        <v>#REF!</v>
      </c>
      <c r="C63" s="51" t="e">
        <f>VLOOKUP($A63,#REF!,4,FALSE)&amp;""</f>
        <v>#REF!</v>
      </c>
      <c r="D63" s="135" t="e">
        <f>VLOOKUP($A63,#REF!,7,FALSE)&amp;VLOOKUP($A63,#REF!,8,FALSE)</f>
        <v>#REF!</v>
      </c>
      <c r="E63" s="64" t="e">
        <f>VLOOKUP($A63,#REF!,10,FALSE)&amp;""</f>
        <v>#REF!</v>
      </c>
      <c r="F63" s="64" t="e">
        <f>VLOOKUP($A63,#REF!,11,FALSE)&amp;""</f>
        <v>#REF!</v>
      </c>
      <c r="G63" s="64" t="e">
        <f>VLOOKUP($A63,#REF!,12,FALSE)&amp;""</f>
        <v>#REF!</v>
      </c>
      <c r="H63" s="64" t="e">
        <f>VLOOKUP($A63,#REF!,16,FALSE)&amp;""</f>
        <v>#REF!</v>
      </c>
      <c r="I63" s="64" t="e">
        <f>VLOOKUP($A63,#REF!,17,FALSE)&amp;""</f>
        <v>#REF!</v>
      </c>
      <c r="J63" s="64" t="e">
        <f>VLOOKUP($A63,#REF!,18,FALSE)&amp;""</f>
        <v>#REF!</v>
      </c>
      <c r="K63" s="64" t="e">
        <f>VLOOKUP($A63,#REF!,19,FALSE)&amp;""</f>
        <v>#REF!</v>
      </c>
      <c r="L63" s="64" t="e">
        <f>VLOOKUP($A63,#REF!,20,FALSE)&amp;""</f>
        <v>#REF!</v>
      </c>
      <c r="M63" s="64" t="e">
        <f>VLOOKUP($A63,#REF!,21,FALSE)&amp;""</f>
        <v>#REF!</v>
      </c>
      <c r="N63" s="64" t="e">
        <f>VLOOKUP($A63,#REF!,22,FALSE)&amp;""</f>
        <v>#REF!</v>
      </c>
      <c r="O63" s="64" t="e">
        <f>VLOOKUP($A63,#REF!,23,FALSE)&amp;""</f>
        <v>#REF!</v>
      </c>
      <c r="P63" s="64" t="e">
        <f>VLOOKUP($A63,#REF!,24,FALSE)&amp;""</f>
        <v>#REF!</v>
      </c>
      <c r="Q63" s="64" t="e">
        <f>VLOOKUP($A63,#REF!,25,FALSE)&amp;""</f>
        <v>#REF!</v>
      </c>
      <c r="R63" s="64" t="e">
        <f>VLOOKUP($A63,#REF!,26,FALSE)&amp;""</f>
        <v>#REF!</v>
      </c>
      <c r="S63" s="64" t="e">
        <f>VLOOKUP($A63,#REF!,27,FALSE)&amp;""</f>
        <v>#REF!</v>
      </c>
    </row>
    <row r="64" spans="1:19" ht="25.2" customHeight="1" x14ac:dyDescent="0.45">
      <c r="A64" s="140">
        <v>60</v>
      </c>
      <c r="B64" s="52" t="e">
        <f>VLOOKUP($A64,#REF!,5,FALSE)&amp;""</f>
        <v>#REF!</v>
      </c>
      <c r="C64" s="51" t="e">
        <f>VLOOKUP($A64,#REF!,4,FALSE)&amp;""</f>
        <v>#REF!</v>
      </c>
      <c r="D64" s="135" t="e">
        <f>VLOOKUP($A64,#REF!,7,FALSE)&amp;VLOOKUP($A64,#REF!,8,FALSE)</f>
        <v>#REF!</v>
      </c>
      <c r="E64" s="64" t="e">
        <f>VLOOKUP($A64,#REF!,10,FALSE)&amp;""</f>
        <v>#REF!</v>
      </c>
      <c r="F64" s="64" t="e">
        <f>VLOOKUP($A64,#REF!,11,FALSE)&amp;""</f>
        <v>#REF!</v>
      </c>
      <c r="G64" s="64" t="e">
        <f>VLOOKUP($A64,#REF!,12,FALSE)&amp;""</f>
        <v>#REF!</v>
      </c>
      <c r="H64" s="64" t="e">
        <f>VLOOKUP($A64,#REF!,16,FALSE)&amp;""</f>
        <v>#REF!</v>
      </c>
      <c r="I64" s="64" t="e">
        <f>VLOOKUP($A64,#REF!,17,FALSE)&amp;""</f>
        <v>#REF!</v>
      </c>
      <c r="J64" s="64" t="e">
        <f>VLOOKUP($A64,#REF!,18,FALSE)&amp;""</f>
        <v>#REF!</v>
      </c>
      <c r="K64" s="64" t="e">
        <f>VLOOKUP($A64,#REF!,19,FALSE)&amp;""</f>
        <v>#REF!</v>
      </c>
      <c r="L64" s="64" t="e">
        <f>VLOOKUP($A64,#REF!,20,FALSE)&amp;""</f>
        <v>#REF!</v>
      </c>
      <c r="M64" s="64" t="e">
        <f>VLOOKUP($A64,#REF!,21,FALSE)&amp;""</f>
        <v>#REF!</v>
      </c>
      <c r="N64" s="64" t="e">
        <f>VLOOKUP($A64,#REF!,22,FALSE)&amp;""</f>
        <v>#REF!</v>
      </c>
      <c r="O64" s="64" t="e">
        <f>VLOOKUP($A64,#REF!,23,FALSE)&amp;""</f>
        <v>#REF!</v>
      </c>
      <c r="P64" s="64" t="e">
        <f>VLOOKUP($A64,#REF!,24,FALSE)&amp;""</f>
        <v>#REF!</v>
      </c>
      <c r="Q64" s="64" t="e">
        <f>VLOOKUP($A64,#REF!,25,FALSE)&amp;""</f>
        <v>#REF!</v>
      </c>
      <c r="R64" s="64" t="e">
        <f>VLOOKUP($A64,#REF!,26,FALSE)&amp;""</f>
        <v>#REF!</v>
      </c>
      <c r="S64" s="64" t="e">
        <f>VLOOKUP($A64,#REF!,27,FALSE)&amp;""</f>
        <v>#REF!</v>
      </c>
    </row>
    <row r="65" spans="1:19" ht="25.2" customHeight="1" x14ac:dyDescent="0.45">
      <c r="A65" s="140">
        <v>61</v>
      </c>
      <c r="B65" s="52" t="e">
        <f>VLOOKUP($A65,#REF!,5,FALSE)&amp;""</f>
        <v>#REF!</v>
      </c>
      <c r="C65" s="51" t="e">
        <f>VLOOKUP($A65,#REF!,4,FALSE)&amp;""</f>
        <v>#REF!</v>
      </c>
      <c r="D65" s="135" t="e">
        <f>VLOOKUP($A65,#REF!,7,FALSE)&amp;VLOOKUP($A65,#REF!,8,FALSE)</f>
        <v>#REF!</v>
      </c>
      <c r="E65" s="64" t="e">
        <f>VLOOKUP($A65,#REF!,10,FALSE)&amp;""</f>
        <v>#REF!</v>
      </c>
      <c r="F65" s="64" t="e">
        <f>VLOOKUP($A65,#REF!,11,FALSE)&amp;""</f>
        <v>#REF!</v>
      </c>
      <c r="G65" s="64" t="e">
        <f>VLOOKUP($A65,#REF!,12,FALSE)&amp;""</f>
        <v>#REF!</v>
      </c>
      <c r="H65" s="64" t="e">
        <f>VLOOKUP($A65,#REF!,16,FALSE)&amp;""</f>
        <v>#REF!</v>
      </c>
      <c r="I65" s="64" t="e">
        <f>VLOOKUP($A65,#REF!,17,FALSE)&amp;""</f>
        <v>#REF!</v>
      </c>
      <c r="J65" s="64" t="e">
        <f>VLOOKUP($A65,#REF!,18,FALSE)&amp;""</f>
        <v>#REF!</v>
      </c>
      <c r="K65" s="64" t="e">
        <f>VLOOKUP($A65,#REF!,19,FALSE)&amp;""</f>
        <v>#REF!</v>
      </c>
      <c r="L65" s="64" t="e">
        <f>VLOOKUP($A65,#REF!,20,FALSE)&amp;""</f>
        <v>#REF!</v>
      </c>
      <c r="M65" s="64" t="e">
        <f>VLOOKUP($A65,#REF!,21,FALSE)&amp;""</f>
        <v>#REF!</v>
      </c>
      <c r="N65" s="64" t="e">
        <f>VLOOKUP($A65,#REF!,22,FALSE)&amp;""</f>
        <v>#REF!</v>
      </c>
      <c r="O65" s="64" t="e">
        <f>VLOOKUP($A65,#REF!,23,FALSE)&amp;""</f>
        <v>#REF!</v>
      </c>
      <c r="P65" s="64" t="e">
        <f>VLOOKUP($A65,#REF!,24,FALSE)&amp;""</f>
        <v>#REF!</v>
      </c>
      <c r="Q65" s="64" t="e">
        <f>VLOOKUP($A65,#REF!,25,FALSE)&amp;""</f>
        <v>#REF!</v>
      </c>
      <c r="R65" s="64" t="e">
        <f>VLOOKUP($A65,#REF!,26,FALSE)&amp;""</f>
        <v>#REF!</v>
      </c>
      <c r="S65" s="64" t="e">
        <f>VLOOKUP($A65,#REF!,27,FALSE)&amp;""</f>
        <v>#REF!</v>
      </c>
    </row>
    <row r="66" spans="1:19" ht="25.2" customHeight="1" x14ac:dyDescent="0.45">
      <c r="A66" s="140">
        <v>62</v>
      </c>
      <c r="B66" s="52" t="e">
        <f>VLOOKUP($A66,#REF!,5,FALSE)&amp;""</f>
        <v>#REF!</v>
      </c>
      <c r="C66" s="51" t="e">
        <f>VLOOKUP($A66,#REF!,4,FALSE)&amp;""</f>
        <v>#REF!</v>
      </c>
      <c r="D66" s="135" t="e">
        <f>VLOOKUP($A66,#REF!,7,FALSE)&amp;VLOOKUP($A66,#REF!,8,FALSE)</f>
        <v>#REF!</v>
      </c>
      <c r="E66" s="64" t="e">
        <f>VLOOKUP($A66,#REF!,10,FALSE)&amp;""</f>
        <v>#REF!</v>
      </c>
      <c r="F66" s="64" t="e">
        <f>VLOOKUP($A66,#REF!,11,FALSE)&amp;""</f>
        <v>#REF!</v>
      </c>
      <c r="G66" s="64" t="e">
        <f>VLOOKUP($A66,#REF!,12,FALSE)&amp;""</f>
        <v>#REF!</v>
      </c>
      <c r="H66" s="64" t="e">
        <f>VLOOKUP($A66,#REF!,16,FALSE)&amp;""</f>
        <v>#REF!</v>
      </c>
      <c r="I66" s="64" t="e">
        <f>VLOOKUP($A66,#REF!,17,FALSE)&amp;""</f>
        <v>#REF!</v>
      </c>
      <c r="J66" s="64" t="e">
        <f>VLOOKUP($A66,#REF!,18,FALSE)&amp;""</f>
        <v>#REF!</v>
      </c>
      <c r="K66" s="64" t="e">
        <f>VLOOKUP($A66,#REF!,19,FALSE)&amp;""</f>
        <v>#REF!</v>
      </c>
      <c r="L66" s="64" t="e">
        <f>VLOOKUP($A66,#REF!,20,FALSE)&amp;""</f>
        <v>#REF!</v>
      </c>
      <c r="M66" s="64" t="e">
        <f>VLOOKUP($A66,#REF!,21,FALSE)&amp;""</f>
        <v>#REF!</v>
      </c>
      <c r="N66" s="64" t="e">
        <f>VLOOKUP($A66,#REF!,22,FALSE)&amp;""</f>
        <v>#REF!</v>
      </c>
      <c r="O66" s="64" t="e">
        <f>VLOOKUP($A66,#REF!,23,FALSE)&amp;""</f>
        <v>#REF!</v>
      </c>
      <c r="P66" s="64" t="e">
        <f>VLOOKUP($A66,#REF!,24,FALSE)&amp;""</f>
        <v>#REF!</v>
      </c>
      <c r="Q66" s="64" t="e">
        <f>VLOOKUP($A66,#REF!,25,FALSE)&amp;""</f>
        <v>#REF!</v>
      </c>
      <c r="R66" s="64" t="e">
        <f>VLOOKUP($A66,#REF!,26,FALSE)&amp;""</f>
        <v>#REF!</v>
      </c>
      <c r="S66" s="64" t="e">
        <f>VLOOKUP($A66,#REF!,27,FALSE)&amp;""</f>
        <v>#REF!</v>
      </c>
    </row>
    <row r="67" spans="1:19" ht="25.2" customHeight="1" x14ac:dyDescent="0.45">
      <c r="A67" s="140">
        <v>63</v>
      </c>
      <c r="B67" s="52" t="e">
        <f>VLOOKUP($A67,#REF!,5,FALSE)&amp;""</f>
        <v>#REF!</v>
      </c>
      <c r="C67" s="51" t="e">
        <f>VLOOKUP($A67,#REF!,4,FALSE)&amp;""</f>
        <v>#REF!</v>
      </c>
      <c r="D67" s="135" t="e">
        <f>VLOOKUP($A67,#REF!,7,FALSE)&amp;VLOOKUP($A67,#REF!,8,FALSE)</f>
        <v>#REF!</v>
      </c>
      <c r="E67" s="64" t="e">
        <f>VLOOKUP($A67,#REF!,10,FALSE)&amp;""</f>
        <v>#REF!</v>
      </c>
      <c r="F67" s="64" t="e">
        <f>VLOOKUP($A67,#REF!,11,FALSE)&amp;""</f>
        <v>#REF!</v>
      </c>
      <c r="G67" s="64" t="e">
        <f>VLOOKUP($A67,#REF!,12,FALSE)&amp;""</f>
        <v>#REF!</v>
      </c>
      <c r="H67" s="64" t="e">
        <f>VLOOKUP($A67,#REF!,16,FALSE)&amp;""</f>
        <v>#REF!</v>
      </c>
      <c r="I67" s="64" t="e">
        <f>VLOOKUP($A67,#REF!,17,FALSE)&amp;""</f>
        <v>#REF!</v>
      </c>
      <c r="J67" s="64" t="e">
        <f>VLOOKUP($A67,#REF!,18,FALSE)&amp;""</f>
        <v>#REF!</v>
      </c>
      <c r="K67" s="64" t="e">
        <f>VLOOKUP($A67,#REF!,19,FALSE)&amp;""</f>
        <v>#REF!</v>
      </c>
      <c r="L67" s="64" t="e">
        <f>VLOOKUP($A67,#REF!,20,FALSE)&amp;""</f>
        <v>#REF!</v>
      </c>
      <c r="M67" s="64" t="e">
        <f>VLOOKUP($A67,#REF!,21,FALSE)&amp;""</f>
        <v>#REF!</v>
      </c>
      <c r="N67" s="64" t="e">
        <f>VLOOKUP($A67,#REF!,22,FALSE)&amp;""</f>
        <v>#REF!</v>
      </c>
      <c r="O67" s="64" t="e">
        <f>VLOOKUP($A67,#REF!,23,FALSE)&amp;""</f>
        <v>#REF!</v>
      </c>
      <c r="P67" s="64" t="e">
        <f>VLOOKUP($A67,#REF!,24,FALSE)&amp;""</f>
        <v>#REF!</v>
      </c>
      <c r="Q67" s="64" t="e">
        <f>VLOOKUP($A67,#REF!,25,FALSE)&amp;""</f>
        <v>#REF!</v>
      </c>
      <c r="R67" s="64" t="e">
        <f>VLOOKUP($A67,#REF!,26,FALSE)&amp;""</f>
        <v>#REF!</v>
      </c>
      <c r="S67" s="64" t="e">
        <f>VLOOKUP($A67,#REF!,27,FALSE)&amp;""</f>
        <v>#REF!</v>
      </c>
    </row>
    <row r="68" spans="1:19" ht="25.2" customHeight="1" x14ac:dyDescent="0.45">
      <c r="A68" s="140">
        <v>64</v>
      </c>
      <c r="B68" s="52" t="e">
        <f>VLOOKUP($A68,#REF!,5,FALSE)&amp;""</f>
        <v>#REF!</v>
      </c>
      <c r="C68" s="51" t="e">
        <f>VLOOKUP($A68,#REF!,4,FALSE)&amp;""</f>
        <v>#REF!</v>
      </c>
      <c r="D68" s="135" t="e">
        <f>VLOOKUP($A68,#REF!,7,FALSE)&amp;VLOOKUP($A68,#REF!,8,FALSE)</f>
        <v>#REF!</v>
      </c>
      <c r="E68" s="64" t="e">
        <f>VLOOKUP($A68,#REF!,10,FALSE)&amp;""</f>
        <v>#REF!</v>
      </c>
      <c r="F68" s="64" t="e">
        <f>VLOOKUP($A68,#REF!,11,FALSE)&amp;""</f>
        <v>#REF!</v>
      </c>
      <c r="G68" s="64" t="e">
        <f>VLOOKUP($A68,#REF!,12,FALSE)&amp;""</f>
        <v>#REF!</v>
      </c>
      <c r="H68" s="64" t="e">
        <f>VLOOKUP($A68,#REF!,16,FALSE)&amp;""</f>
        <v>#REF!</v>
      </c>
      <c r="I68" s="64" t="e">
        <f>VLOOKUP($A68,#REF!,17,FALSE)&amp;""</f>
        <v>#REF!</v>
      </c>
      <c r="J68" s="64" t="e">
        <f>VLOOKUP($A68,#REF!,18,FALSE)&amp;""</f>
        <v>#REF!</v>
      </c>
      <c r="K68" s="64" t="e">
        <f>VLOOKUP($A68,#REF!,19,FALSE)&amp;""</f>
        <v>#REF!</v>
      </c>
      <c r="L68" s="64" t="e">
        <f>VLOOKUP($A68,#REF!,20,FALSE)&amp;""</f>
        <v>#REF!</v>
      </c>
      <c r="M68" s="64" t="e">
        <f>VLOOKUP($A68,#REF!,21,FALSE)&amp;""</f>
        <v>#REF!</v>
      </c>
      <c r="N68" s="64" t="e">
        <f>VLOOKUP($A68,#REF!,22,FALSE)&amp;""</f>
        <v>#REF!</v>
      </c>
      <c r="O68" s="64" t="e">
        <f>VLOOKUP($A68,#REF!,23,FALSE)&amp;""</f>
        <v>#REF!</v>
      </c>
      <c r="P68" s="64" t="e">
        <f>VLOOKUP($A68,#REF!,24,FALSE)&amp;""</f>
        <v>#REF!</v>
      </c>
      <c r="Q68" s="64" t="e">
        <f>VLOOKUP($A68,#REF!,25,FALSE)&amp;""</f>
        <v>#REF!</v>
      </c>
      <c r="R68" s="64" t="e">
        <f>VLOOKUP($A68,#REF!,26,FALSE)&amp;""</f>
        <v>#REF!</v>
      </c>
      <c r="S68" s="64" t="e">
        <f>VLOOKUP($A68,#REF!,27,FALSE)&amp;""</f>
        <v>#REF!</v>
      </c>
    </row>
    <row r="69" spans="1:19" ht="25.2" customHeight="1" x14ac:dyDescent="0.45">
      <c r="A69" s="140">
        <v>65</v>
      </c>
      <c r="B69" s="52" t="e">
        <f>VLOOKUP($A69,#REF!,5,FALSE)&amp;""</f>
        <v>#REF!</v>
      </c>
      <c r="C69" s="51" t="e">
        <f>VLOOKUP($A69,#REF!,4,FALSE)&amp;""</f>
        <v>#REF!</v>
      </c>
      <c r="D69" s="135" t="e">
        <f>VLOOKUP($A69,#REF!,7,FALSE)&amp;VLOOKUP($A69,#REF!,8,FALSE)</f>
        <v>#REF!</v>
      </c>
      <c r="E69" s="64" t="e">
        <f>VLOOKUP($A69,#REF!,10,FALSE)&amp;""</f>
        <v>#REF!</v>
      </c>
      <c r="F69" s="64" t="e">
        <f>VLOOKUP($A69,#REF!,11,FALSE)&amp;""</f>
        <v>#REF!</v>
      </c>
      <c r="G69" s="64" t="e">
        <f>VLOOKUP($A69,#REF!,12,FALSE)&amp;""</f>
        <v>#REF!</v>
      </c>
      <c r="H69" s="64" t="e">
        <f>VLOOKUP($A69,#REF!,16,FALSE)&amp;""</f>
        <v>#REF!</v>
      </c>
      <c r="I69" s="64" t="e">
        <f>VLOOKUP($A69,#REF!,17,FALSE)&amp;""</f>
        <v>#REF!</v>
      </c>
      <c r="J69" s="64" t="e">
        <f>VLOOKUP($A69,#REF!,18,FALSE)&amp;""</f>
        <v>#REF!</v>
      </c>
      <c r="K69" s="64" t="e">
        <f>VLOOKUP($A69,#REF!,19,FALSE)&amp;""</f>
        <v>#REF!</v>
      </c>
      <c r="L69" s="64" t="e">
        <f>VLOOKUP($A69,#REF!,20,FALSE)&amp;""</f>
        <v>#REF!</v>
      </c>
      <c r="M69" s="64" t="e">
        <f>VLOOKUP($A69,#REF!,21,FALSE)&amp;""</f>
        <v>#REF!</v>
      </c>
      <c r="N69" s="64" t="e">
        <f>VLOOKUP($A69,#REF!,22,FALSE)&amp;""</f>
        <v>#REF!</v>
      </c>
      <c r="O69" s="64" t="e">
        <f>VLOOKUP($A69,#REF!,23,FALSE)&amp;""</f>
        <v>#REF!</v>
      </c>
      <c r="P69" s="64" t="e">
        <f>VLOOKUP($A69,#REF!,24,FALSE)&amp;""</f>
        <v>#REF!</v>
      </c>
      <c r="Q69" s="64" t="e">
        <f>VLOOKUP($A69,#REF!,25,FALSE)&amp;""</f>
        <v>#REF!</v>
      </c>
      <c r="R69" s="64" t="e">
        <f>VLOOKUP($A69,#REF!,26,FALSE)&amp;""</f>
        <v>#REF!</v>
      </c>
      <c r="S69" s="64" t="e">
        <f>VLOOKUP($A69,#REF!,27,FALSE)&amp;""</f>
        <v>#REF!</v>
      </c>
    </row>
    <row r="70" spans="1:19" ht="25.2" customHeight="1" x14ac:dyDescent="0.45">
      <c r="A70" s="140">
        <v>66</v>
      </c>
      <c r="B70" s="52" t="e">
        <f>VLOOKUP($A70,#REF!,5,FALSE)&amp;""</f>
        <v>#REF!</v>
      </c>
      <c r="C70" s="51" t="e">
        <f>VLOOKUP($A70,#REF!,4,FALSE)&amp;""</f>
        <v>#REF!</v>
      </c>
      <c r="D70" s="135" t="e">
        <f>VLOOKUP($A70,#REF!,7,FALSE)&amp;VLOOKUP($A70,#REF!,8,FALSE)</f>
        <v>#REF!</v>
      </c>
      <c r="E70" s="64" t="e">
        <f>VLOOKUP($A70,#REF!,10,FALSE)&amp;""</f>
        <v>#REF!</v>
      </c>
      <c r="F70" s="64" t="e">
        <f>VLOOKUP($A70,#REF!,11,FALSE)&amp;""</f>
        <v>#REF!</v>
      </c>
      <c r="G70" s="64" t="e">
        <f>VLOOKUP($A70,#REF!,12,FALSE)&amp;""</f>
        <v>#REF!</v>
      </c>
      <c r="H70" s="64" t="e">
        <f>VLOOKUP($A70,#REF!,16,FALSE)&amp;""</f>
        <v>#REF!</v>
      </c>
      <c r="I70" s="64" t="e">
        <f>VLOOKUP($A70,#REF!,17,FALSE)&amp;""</f>
        <v>#REF!</v>
      </c>
      <c r="J70" s="64" t="e">
        <f>VLOOKUP($A70,#REF!,18,FALSE)&amp;""</f>
        <v>#REF!</v>
      </c>
      <c r="K70" s="64" t="e">
        <f>VLOOKUP($A70,#REF!,19,FALSE)&amp;""</f>
        <v>#REF!</v>
      </c>
      <c r="L70" s="64" t="e">
        <f>VLOOKUP($A70,#REF!,20,FALSE)&amp;""</f>
        <v>#REF!</v>
      </c>
      <c r="M70" s="64" t="e">
        <f>VLOOKUP($A70,#REF!,21,FALSE)&amp;""</f>
        <v>#REF!</v>
      </c>
      <c r="N70" s="64" t="e">
        <f>VLOOKUP($A70,#REF!,22,FALSE)&amp;""</f>
        <v>#REF!</v>
      </c>
      <c r="O70" s="64" t="e">
        <f>VLOOKUP($A70,#REF!,23,FALSE)&amp;""</f>
        <v>#REF!</v>
      </c>
      <c r="P70" s="64" t="e">
        <f>VLOOKUP($A70,#REF!,24,FALSE)&amp;""</f>
        <v>#REF!</v>
      </c>
      <c r="Q70" s="64" t="e">
        <f>VLOOKUP($A70,#REF!,25,FALSE)&amp;""</f>
        <v>#REF!</v>
      </c>
      <c r="R70" s="64" t="e">
        <f>VLOOKUP($A70,#REF!,26,FALSE)&amp;""</f>
        <v>#REF!</v>
      </c>
      <c r="S70" s="64" t="e">
        <f>VLOOKUP($A70,#REF!,27,FALSE)&amp;""</f>
        <v>#REF!</v>
      </c>
    </row>
    <row r="71" spans="1:19" ht="25.2" customHeight="1" x14ac:dyDescent="0.45">
      <c r="A71" s="140">
        <v>67</v>
      </c>
      <c r="B71" s="52" t="e">
        <f>VLOOKUP($A71,#REF!,5,FALSE)&amp;""</f>
        <v>#REF!</v>
      </c>
      <c r="C71" s="51" t="e">
        <f>VLOOKUP($A71,#REF!,4,FALSE)&amp;""</f>
        <v>#REF!</v>
      </c>
      <c r="D71" s="135" t="e">
        <f>VLOOKUP($A71,#REF!,7,FALSE)&amp;VLOOKUP($A71,#REF!,8,FALSE)</f>
        <v>#REF!</v>
      </c>
      <c r="E71" s="64" t="e">
        <f>VLOOKUP($A71,#REF!,10,FALSE)&amp;""</f>
        <v>#REF!</v>
      </c>
      <c r="F71" s="64" t="e">
        <f>VLOOKUP($A71,#REF!,11,FALSE)&amp;""</f>
        <v>#REF!</v>
      </c>
      <c r="G71" s="64" t="e">
        <f>VLOOKUP($A71,#REF!,12,FALSE)&amp;""</f>
        <v>#REF!</v>
      </c>
      <c r="H71" s="64" t="e">
        <f>VLOOKUP($A71,#REF!,16,FALSE)&amp;""</f>
        <v>#REF!</v>
      </c>
      <c r="I71" s="64" t="e">
        <f>VLOOKUP($A71,#REF!,17,FALSE)&amp;""</f>
        <v>#REF!</v>
      </c>
      <c r="J71" s="64" t="e">
        <f>VLOOKUP($A71,#REF!,18,FALSE)&amp;""</f>
        <v>#REF!</v>
      </c>
      <c r="K71" s="64" t="e">
        <f>VLOOKUP($A71,#REF!,19,FALSE)&amp;""</f>
        <v>#REF!</v>
      </c>
      <c r="L71" s="64" t="e">
        <f>VLOOKUP($A71,#REF!,20,FALSE)&amp;""</f>
        <v>#REF!</v>
      </c>
      <c r="M71" s="64" t="e">
        <f>VLOOKUP($A71,#REF!,21,FALSE)&amp;""</f>
        <v>#REF!</v>
      </c>
      <c r="N71" s="64" t="e">
        <f>VLOOKUP($A71,#REF!,22,FALSE)&amp;""</f>
        <v>#REF!</v>
      </c>
      <c r="O71" s="64" t="e">
        <f>VLOOKUP($A71,#REF!,23,FALSE)&amp;""</f>
        <v>#REF!</v>
      </c>
      <c r="P71" s="64" t="e">
        <f>VLOOKUP($A71,#REF!,24,FALSE)&amp;""</f>
        <v>#REF!</v>
      </c>
      <c r="Q71" s="64" t="e">
        <f>VLOOKUP($A71,#REF!,25,FALSE)&amp;""</f>
        <v>#REF!</v>
      </c>
      <c r="R71" s="64" t="e">
        <f>VLOOKUP($A71,#REF!,26,FALSE)&amp;""</f>
        <v>#REF!</v>
      </c>
      <c r="S71" s="64" t="e">
        <f>VLOOKUP($A71,#REF!,27,FALSE)&amp;""</f>
        <v>#REF!</v>
      </c>
    </row>
    <row r="72" spans="1:19" ht="25.2" customHeight="1" x14ac:dyDescent="0.45">
      <c r="A72" s="140">
        <v>68</v>
      </c>
      <c r="B72" s="52" t="e">
        <f>VLOOKUP($A72,#REF!,5,FALSE)&amp;""</f>
        <v>#REF!</v>
      </c>
      <c r="C72" s="51" t="e">
        <f>VLOOKUP($A72,#REF!,4,FALSE)&amp;""</f>
        <v>#REF!</v>
      </c>
      <c r="D72" s="135" t="e">
        <f>VLOOKUP($A72,#REF!,7,FALSE)&amp;VLOOKUP($A72,#REF!,8,FALSE)</f>
        <v>#REF!</v>
      </c>
      <c r="E72" s="64" t="e">
        <f>VLOOKUP($A72,#REF!,10,FALSE)&amp;""</f>
        <v>#REF!</v>
      </c>
      <c r="F72" s="64" t="e">
        <f>VLOOKUP($A72,#REF!,11,FALSE)&amp;""</f>
        <v>#REF!</v>
      </c>
      <c r="G72" s="64" t="e">
        <f>VLOOKUP($A72,#REF!,12,FALSE)&amp;""</f>
        <v>#REF!</v>
      </c>
      <c r="H72" s="64" t="e">
        <f>VLOOKUP($A72,#REF!,16,FALSE)&amp;""</f>
        <v>#REF!</v>
      </c>
      <c r="I72" s="64" t="e">
        <f>VLOOKUP($A72,#REF!,17,FALSE)&amp;""</f>
        <v>#REF!</v>
      </c>
      <c r="J72" s="64" t="e">
        <f>VLOOKUP($A72,#REF!,18,FALSE)&amp;""</f>
        <v>#REF!</v>
      </c>
      <c r="K72" s="64" t="e">
        <f>VLOOKUP($A72,#REF!,19,FALSE)&amp;""</f>
        <v>#REF!</v>
      </c>
      <c r="L72" s="64" t="e">
        <f>VLOOKUP($A72,#REF!,20,FALSE)&amp;""</f>
        <v>#REF!</v>
      </c>
      <c r="M72" s="64" t="e">
        <f>VLOOKUP($A72,#REF!,21,FALSE)&amp;""</f>
        <v>#REF!</v>
      </c>
      <c r="N72" s="64" t="e">
        <f>VLOOKUP($A72,#REF!,22,FALSE)&amp;""</f>
        <v>#REF!</v>
      </c>
      <c r="O72" s="64" t="e">
        <f>VLOOKUP($A72,#REF!,23,FALSE)&amp;""</f>
        <v>#REF!</v>
      </c>
      <c r="P72" s="64" t="e">
        <f>VLOOKUP($A72,#REF!,24,FALSE)&amp;""</f>
        <v>#REF!</v>
      </c>
      <c r="Q72" s="64" t="e">
        <f>VLOOKUP($A72,#REF!,25,FALSE)&amp;""</f>
        <v>#REF!</v>
      </c>
      <c r="R72" s="64" t="e">
        <f>VLOOKUP($A72,#REF!,26,FALSE)&amp;""</f>
        <v>#REF!</v>
      </c>
      <c r="S72" s="64" t="e">
        <f>VLOOKUP($A72,#REF!,27,FALSE)&amp;""</f>
        <v>#REF!</v>
      </c>
    </row>
    <row r="73" spans="1:19" ht="25.2" customHeight="1" x14ac:dyDescent="0.45">
      <c r="A73" s="140">
        <v>69</v>
      </c>
      <c r="B73" s="52" t="e">
        <f>VLOOKUP($A73,#REF!,5,FALSE)&amp;""</f>
        <v>#REF!</v>
      </c>
      <c r="C73" s="51" t="e">
        <f>VLOOKUP($A73,#REF!,4,FALSE)&amp;""</f>
        <v>#REF!</v>
      </c>
      <c r="D73" s="135" t="e">
        <f>VLOOKUP($A73,#REF!,7,FALSE)&amp;VLOOKUP($A73,#REF!,8,FALSE)</f>
        <v>#REF!</v>
      </c>
      <c r="E73" s="64" t="e">
        <f>VLOOKUP($A73,#REF!,10,FALSE)&amp;""</f>
        <v>#REF!</v>
      </c>
      <c r="F73" s="64" t="e">
        <f>VLOOKUP($A73,#REF!,11,FALSE)&amp;""</f>
        <v>#REF!</v>
      </c>
      <c r="G73" s="64" t="e">
        <f>VLOOKUP($A73,#REF!,12,FALSE)&amp;""</f>
        <v>#REF!</v>
      </c>
      <c r="H73" s="64" t="e">
        <f>VLOOKUP($A73,#REF!,16,FALSE)&amp;""</f>
        <v>#REF!</v>
      </c>
      <c r="I73" s="64" t="e">
        <f>VLOOKUP($A73,#REF!,17,FALSE)&amp;""</f>
        <v>#REF!</v>
      </c>
      <c r="J73" s="64" t="e">
        <f>VLOOKUP($A73,#REF!,18,FALSE)&amp;""</f>
        <v>#REF!</v>
      </c>
      <c r="K73" s="64" t="e">
        <f>VLOOKUP($A73,#REF!,19,FALSE)&amp;""</f>
        <v>#REF!</v>
      </c>
      <c r="L73" s="64" t="e">
        <f>VLOOKUP($A73,#REF!,20,FALSE)&amp;""</f>
        <v>#REF!</v>
      </c>
      <c r="M73" s="64" t="e">
        <f>VLOOKUP($A73,#REF!,21,FALSE)&amp;""</f>
        <v>#REF!</v>
      </c>
      <c r="N73" s="64" t="e">
        <f>VLOOKUP($A73,#REF!,22,FALSE)&amp;""</f>
        <v>#REF!</v>
      </c>
      <c r="O73" s="64" t="e">
        <f>VLOOKUP($A73,#REF!,23,FALSE)&amp;""</f>
        <v>#REF!</v>
      </c>
      <c r="P73" s="64" t="e">
        <f>VLOOKUP($A73,#REF!,24,FALSE)&amp;""</f>
        <v>#REF!</v>
      </c>
      <c r="Q73" s="64" t="e">
        <f>VLOOKUP($A73,#REF!,25,FALSE)&amp;""</f>
        <v>#REF!</v>
      </c>
      <c r="R73" s="64" t="e">
        <f>VLOOKUP($A73,#REF!,26,FALSE)&amp;""</f>
        <v>#REF!</v>
      </c>
      <c r="S73" s="64" t="e">
        <f>VLOOKUP($A73,#REF!,27,FALSE)&amp;""</f>
        <v>#REF!</v>
      </c>
    </row>
    <row r="74" spans="1:19" ht="25.2" customHeight="1" x14ac:dyDescent="0.45">
      <c r="A74" s="140">
        <v>70</v>
      </c>
      <c r="B74" s="52" t="e">
        <f>VLOOKUP($A74,#REF!,5,FALSE)&amp;""</f>
        <v>#REF!</v>
      </c>
      <c r="C74" s="51" t="e">
        <f>VLOOKUP($A74,#REF!,4,FALSE)&amp;""</f>
        <v>#REF!</v>
      </c>
      <c r="D74" s="135" t="e">
        <f>VLOOKUP($A74,#REF!,7,FALSE)&amp;VLOOKUP($A74,#REF!,8,FALSE)</f>
        <v>#REF!</v>
      </c>
      <c r="E74" s="64" t="e">
        <f>VLOOKUP($A74,#REF!,10,FALSE)&amp;""</f>
        <v>#REF!</v>
      </c>
      <c r="F74" s="64" t="e">
        <f>VLOOKUP($A74,#REF!,11,FALSE)&amp;""</f>
        <v>#REF!</v>
      </c>
      <c r="G74" s="64" t="e">
        <f>VLOOKUP($A74,#REF!,12,FALSE)&amp;""</f>
        <v>#REF!</v>
      </c>
      <c r="H74" s="64" t="e">
        <f>VLOOKUP($A74,#REF!,16,FALSE)&amp;""</f>
        <v>#REF!</v>
      </c>
      <c r="I74" s="64" t="e">
        <f>VLOOKUP($A74,#REF!,17,FALSE)&amp;""</f>
        <v>#REF!</v>
      </c>
      <c r="J74" s="64" t="e">
        <f>VLOOKUP($A74,#REF!,18,FALSE)&amp;""</f>
        <v>#REF!</v>
      </c>
      <c r="K74" s="64" t="e">
        <f>VLOOKUP($A74,#REF!,19,FALSE)&amp;""</f>
        <v>#REF!</v>
      </c>
      <c r="L74" s="64" t="e">
        <f>VLOOKUP($A74,#REF!,20,FALSE)&amp;""</f>
        <v>#REF!</v>
      </c>
      <c r="M74" s="64" t="e">
        <f>VLOOKUP($A74,#REF!,21,FALSE)&amp;""</f>
        <v>#REF!</v>
      </c>
      <c r="N74" s="64" t="e">
        <f>VLOOKUP($A74,#REF!,22,FALSE)&amp;""</f>
        <v>#REF!</v>
      </c>
      <c r="O74" s="64" t="e">
        <f>VLOOKUP($A74,#REF!,23,FALSE)&amp;""</f>
        <v>#REF!</v>
      </c>
      <c r="P74" s="64" t="e">
        <f>VLOOKUP($A74,#REF!,24,FALSE)&amp;""</f>
        <v>#REF!</v>
      </c>
      <c r="Q74" s="64" t="e">
        <f>VLOOKUP($A74,#REF!,25,FALSE)&amp;""</f>
        <v>#REF!</v>
      </c>
      <c r="R74" s="64" t="e">
        <f>VLOOKUP($A74,#REF!,26,FALSE)&amp;""</f>
        <v>#REF!</v>
      </c>
      <c r="S74" s="64" t="e">
        <f>VLOOKUP($A74,#REF!,27,FALSE)&amp;""</f>
        <v>#REF!</v>
      </c>
    </row>
    <row r="75" spans="1:19" ht="25.2" customHeight="1" x14ac:dyDescent="0.45">
      <c r="A75" s="140">
        <v>71</v>
      </c>
      <c r="B75" s="52" t="e">
        <f>VLOOKUP($A75,#REF!,5,FALSE)&amp;""</f>
        <v>#REF!</v>
      </c>
      <c r="C75" s="51" t="e">
        <f>VLOOKUP($A75,#REF!,4,FALSE)&amp;""</f>
        <v>#REF!</v>
      </c>
      <c r="D75" s="135" t="e">
        <f>VLOOKUP($A75,#REF!,7,FALSE)&amp;VLOOKUP($A75,#REF!,8,FALSE)</f>
        <v>#REF!</v>
      </c>
      <c r="E75" s="64" t="e">
        <f>VLOOKUP($A75,#REF!,10,FALSE)&amp;""</f>
        <v>#REF!</v>
      </c>
      <c r="F75" s="64" t="e">
        <f>VLOOKUP($A75,#REF!,11,FALSE)&amp;""</f>
        <v>#REF!</v>
      </c>
      <c r="G75" s="64" t="e">
        <f>VLOOKUP($A75,#REF!,12,FALSE)&amp;""</f>
        <v>#REF!</v>
      </c>
      <c r="H75" s="64" t="e">
        <f>VLOOKUP($A75,#REF!,16,FALSE)&amp;""</f>
        <v>#REF!</v>
      </c>
      <c r="I75" s="64" t="e">
        <f>VLOOKUP($A75,#REF!,17,FALSE)&amp;""</f>
        <v>#REF!</v>
      </c>
      <c r="J75" s="64" t="e">
        <f>VLOOKUP($A75,#REF!,18,FALSE)&amp;""</f>
        <v>#REF!</v>
      </c>
      <c r="K75" s="64" t="e">
        <f>VLOOKUP($A75,#REF!,19,FALSE)&amp;""</f>
        <v>#REF!</v>
      </c>
      <c r="L75" s="64" t="e">
        <f>VLOOKUP($A75,#REF!,20,FALSE)&amp;""</f>
        <v>#REF!</v>
      </c>
      <c r="M75" s="64" t="e">
        <f>VLOOKUP($A75,#REF!,21,FALSE)&amp;""</f>
        <v>#REF!</v>
      </c>
      <c r="N75" s="64" t="e">
        <f>VLOOKUP($A75,#REF!,22,FALSE)&amp;""</f>
        <v>#REF!</v>
      </c>
      <c r="O75" s="64" t="e">
        <f>VLOOKUP($A75,#REF!,23,FALSE)&amp;""</f>
        <v>#REF!</v>
      </c>
      <c r="P75" s="64" t="e">
        <f>VLOOKUP($A75,#REF!,24,FALSE)&amp;""</f>
        <v>#REF!</v>
      </c>
      <c r="Q75" s="64" t="e">
        <f>VLOOKUP($A75,#REF!,25,FALSE)&amp;""</f>
        <v>#REF!</v>
      </c>
      <c r="R75" s="64" t="e">
        <f>VLOOKUP($A75,#REF!,26,FALSE)&amp;""</f>
        <v>#REF!</v>
      </c>
      <c r="S75" s="64" t="e">
        <f>VLOOKUP($A75,#REF!,27,FALSE)&amp;""</f>
        <v>#REF!</v>
      </c>
    </row>
    <row r="76" spans="1:19" ht="25.2" customHeight="1" x14ac:dyDescent="0.45">
      <c r="A76" s="140">
        <v>72</v>
      </c>
      <c r="B76" s="52" t="e">
        <f>VLOOKUP($A76,#REF!,5,FALSE)&amp;""</f>
        <v>#REF!</v>
      </c>
      <c r="C76" s="51" t="e">
        <f>VLOOKUP($A76,#REF!,4,FALSE)&amp;""</f>
        <v>#REF!</v>
      </c>
      <c r="D76" s="135" t="e">
        <f>VLOOKUP($A76,#REF!,7,FALSE)&amp;VLOOKUP($A76,#REF!,8,FALSE)</f>
        <v>#REF!</v>
      </c>
      <c r="E76" s="64" t="e">
        <f>VLOOKUP($A76,#REF!,10,FALSE)&amp;""</f>
        <v>#REF!</v>
      </c>
      <c r="F76" s="64" t="e">
        <f>VLOOKUP($A76,#REF!,11,FALSE)&amp;""</f>
        <v>#REF!</v>
      </c>
      <c r="G76" s="64" t="e">
        <f>VLOOKUP($A76,#REF!,12,FALSE)&amp;""</f>
        <v>#REF!</v>
      </c>
      <c r="H76" s="64" t="e">
        <f>VLOOKUP($A76,#REF!,16,FALSE)&amp;""</f>
        <v>#REF!</v>
      </c>
      <c r="I76" s="64" t="e">
        <f>VLOOKUP($A76,#REF!,17,FALSE)&amp;""</f>
        <v>#REF!</v>
      </c>
      <c r="J76" s="64" t="e">
        <f>VLOOKUP($A76,#REF!,18,FALSE)&amp;""</f>
        <v>#REF!</v>
      </c>
      <c r="K76" s="64" t="e">
        <f>VLOOKUP($A76,#REF!,19,FALSE)&amp;""</f>
        <v>#REF!</v>
      </c>
      <c r="L76" s="64" t="e">
        <f>VLOOKUP($A76,#REF!,20,FALSE)&amp;""</f>
        <v>#REF!</v>
      </c>
      <c r="M76" s="64" t="e">
        <f>VLOOKUP($A76,#REF!,21,FALSE)&amp;""</f>
        <v>#REF!</v>
      </c>
      <c r="N76" s="64" t="e">
        <f>VLOOKUP($A76,#REF!,22,FALSE)&amp;""</f>
        <v>#REF!</v>
      </c>
      <c r="O76" s="64" t="e">
        <f>VLOOKUP($A76,#REF!,23,FALSE)&amp;""</f>
        <v>#REF!</v>
      </c>
      <c r="P76" s="64" t="e">
        <f>VLOOKUP($A76,#REF!,24,FALSE)&amp;""</f>
        <v>#REF!</v>
      </c>
      <c r="Q76" s="64" t="e">
        <f>VLOOKUP($A76,#REF!,25,FALSE)&amp;""</f>
        <v>#REF!</v>
      </c>
      <c r="R76" s="64" t="e">
        <f>VLOOKUP($A76,#REF!,26,FALSE)&amp;""</f>
        <v>#REF!</v>
      </c>
      <c r="S76" s="64" t="e">
        <f>VLOOKUP($A76,#REF!,27,FALSE)&amp;""</f>
        <v>#REF!</v>
      </c>
    </row>
    <row r="77" spans="1:19" ht="25.2" customHeight="1" x14ac:dyDescent="0.45">
      <c r="A77" s="140">
        <v>73</v>
      </c>
      <c r="B77" s="52" t="e">
        <f>VLOOKUP($A77,#REF!,5,FALSE)&amp;""</f>
        <v>#REF!</v>
      </c>
      <c r="C77" s="51" t="e">
        <f>VLOOKUP($A77,#REF!,4,FALSE)&amp;""</f>
        <v>#REF!</v>
      </c>
      <c r="D77" s="135" t="e">
        <f>VLOOKUP($A77,#REF!,7,FALSE)&amp;VLOOKUP($A77,#REF!,8,FALSE)</f>
        <v>#REF!</v>
      </c>
      <c r="E77" s="64" t="e">
        <f>VLOOKUP($A77,#REF!,10,FALSE)&amp;""</f>
        <v>#REF!</v>
      </c>
      <c r="F77" s="64" t="e">
        <f>VLOOKUP($A77,#REF!,11,FALSE)&amp;""</f>
        <v>#REF!</v>
      </c>
      <c r="G77" s="64" t="e">
        <f>VLOOKUP($A77,#REF!,12,FALSE)&amp;""</f>
        <v>#REF!</v>
      </c>
      <c r="H77" s="64" t="e">
        <f>VLOOKUP($A77,#REF!,16,FALSE)&amp;""</f>
        <v>#REF!</v>
      </c>
      <c r="I77" s="64" t="e">
        <f>VLOOKUP($A77,#REF!,17,FALSE)&amp;""</f>
        <v>#REF!</v>
      </c>
      <c r="J77" s="64" t="e">
        <f>VLOOKUP($A77,#REF!,18,FALSE)&amp;""</f>
        <v>#REF!</v>
      </c>
      <c r="K77" s="64" t="e">
        <f>VLOOKUP($A77,#REF!,19,FALSE)&amp;""</f>
        <v>#REF!</v>
      </c>
      <c r="L77" s="64" t="e">
        <f>VLOOKUP($A77,#REF!,20,FALSE)&amp;""</f>
        <v>#REF!</v>
      </c>
      <c r="M77" s="64" t="e">
        <f>VLOOKUP($A77,#REF!,21,FALSE)&amp;""</f>
        <v>#REF!</v>
      </c>
      <c r="N77" s="64" t="e">
        <f>VLOOKUP($A77,#REF!,22,FALSE)&amp;""</f>
        <v>#REF!</v>
      </c>
      <c r="O77" s="64" t="e">
        <f>VLOOKUP($A77,#REF!,23,FALSE)&amp;""</f>
        <v>#REF!</v>
      </c>
      <c r="P77" s="64" t="e">
        <f>VLOOKUP($A77,#REF!,24,FALSE)&amp;""</f>
        <v>#REF!</v>
      </c>
      <c r="Q77" s="64" t="e">
        <f>VLOOKUP($A77,#REF!,25,FALSE)&amp;""</f>
        <v>#REF!</v>
      </c>
      <c r="R77" s="64" t="e">
        <f>VLOOKUP($A77,#REF!,26,FALSE)&amp;""</f>
        <v>#REF!</v>
      </c>
      <c r="S77" s="64" t="e">
        <f>VLOOKUP($A77,#REF!,27,FALSE)&amp;""</f>
        <v>#REF!</v>
      </c>
    </row>
    <row r="78" spans="1:19" ht="25.2" customHeight="1" x14ac:dyDescent="0.45">
      <c r="A78" s="140">
        <v>74</v>
      </c>
      <c r="B78" s="52" t="e">
        <f>VLOOKUP($A78,#REF!,5,FALSE)&amp;""</f>
        <v>#REF!</v>
      </c>
      <c r="C78" s="51" t="e">
        <f>VLOOKUP($A78,#REF!,4,FALSE)&amp;""</f>
        <v>#REF!</v>
      </c>
      <c r="D78" s="135" t="e">
        <f>VLOOKUP($A78,#REF!,7,FALSE)&amp;VLOOKUP($A78,#REF!,8,FALSE)</f>
        <v>#REF!</v>
      </c>
      <c r="E78" s="64" t="e">
        <f>VLOOKUP($A78,#REF!,10,FALSE)&amp;""</f>
        <v>#REF!</v>
      </c>
      <c r="F78" s="64" t="e">
        <f>VLOOKUP($A78,#REF!,11,FALSE)&amp;""</f>
        <v>#REF!</v>
      </c>
      <c r="G78" s="64" t="e">
        <f>VLOOKUP($A78,#REF!,12,FALSE)&amp;""</f>
        <v>#REF!</v>
      </c>
      <c r="H78" s="64" t="e">
        <f>VLOOKUP($A78,#REF!,16,FALSE)&amp;""</f>
        <v>#REF!</v>
      </c>
      <c r="I78" s="64" t="e">
        <f>VLOOKUP($A78,#REF!,17,FALSE)&amp;""</f>
        <v>#REF!</v>
      </c>
      <c r="J78" s="64" t="e">
        <f>VLOOKUP($A78,#REF!,18,FALSE)&amp;""</f>
        <v>#REF!</v>
      </c>
      <c r="K78" s="64" t="e">
        <f>VLOOKUP($A78,#REF!,19,FALSE)&amp;""</f>
        <v>#REF!</v>
      </c>
      <c r="L78" s="64" t="e">
        <f>VLOOKUP($A78,#REF!,20,FALSE)&amp;""</f>
        <v>#REF!</v>
      </c>
      <c r="M78" s="64" t="e">
        <f>VLOOKUP($A78,#REF!,21,FALSE)&amp;""</f>
        <v>#REF!</v>
      </c>
      <c r="N78" s="64" t="e">
        <f>VLOOKUP($A78,#REF!,22,FALSE)&amp;""</f>
        <v>#REF!</v>
      </c>
      <c r="O78" s="64" t="e">
        <f>VLOOKUP($A78,#REF!,23,FALSE)&amp;""</f>
        <v>#REF!</v>
      </c>
      <c r="P78" s="64" t="e">
        <f>VLOOKUP($A78,#REF!,24,FALSE)&amp;""</f>
        <v>#REF!</v>
      </c>
      <c r="Q78" s="64" t="e">
        <f>VLOOKUP($A78,#REF!,25,FALSE)&amp;""</f>
        <v>#REF!</v>
      </c>
      <c r="R78" s="64" t="e">
        <f>VLOOKUP($A78,#REF!,26,FALSE)&amp;""</f>
        <v>#REF!</v>
      </c>
      <c r="S78" s="64" t="e">
        <f>VLOOKUP($A78,#REF!,27,FALSE)&amp;""</f>
        <v>#REF!</v>
      </c>
    </row>
    <row r="79" spans="1:19" ht="25.2" customHeight="1" x14ac:dyDescent="0.45">
      <c r="A79" s="140">
        <v>75</v>
      </c>
      <c r="B79" s="52" t="e">
        <f>VLOOKUP($A79,#REF!,5,FALSE)&amp;""</f>
        <v>#REF!</v>
      </c>
      <c r="C79" s="51" t="e">
        <f>VLOOKUP($A79,#REF!,4,FALSE)&amp;""</f>
        <v>#REF!</v>
      </c>
      <c r="D79" s="135" t="e">
        <f>VLOOKUP($A79,#REF!,7,FALSE)&amp;VLOOKUP($A79,#REF!,8,FALSE)</f>
        <v>#REF!</v>
      </c>
      <c r="E79" s="64" t="e">
        <f>VLOOKUP($A79,#REF!,10,FALSE)&amp;""</f>
        <v>#REF!</v>
      </c>
      <c r="F79" s="64" t="e">
        <f>VLOOKUP($A79,#REF!,11,FALSE)&amp;""</f>
        <v>#REF!</v>
      </c>
      <c r="G79" s="64" t="e">
        <f>VLOOKUP($A79,#REF!,12,FALSE)&amp;""</f>
        <v>#REF!</v>
      </c>
      <c r="H79" s="64" t="e">
        <f>VLOOKUP($A79,#REF!,16,FALSE)&amp;""</f>
        <v>#REF!</v>
      </c>
      <c r="I79" s="64" t="e">
        <f>VLOOKUP($A79,#REF!,17,FALSE)&amp;""</f>
        <v>#REF!</v>
      </c>
      <c r="J79" s="64" t="e">
        <f>VLOOKUP($A79,#REF!,18,FALSE)&amp;""</f>
        <v>#REF!</v>
      </c>
      <c r="K79" s="64" t="e">
        <f>VLOOKUP($A79,#REF!,19,FALSE)&amp;""</f>
        <v>#REF!</v>
      </c>
      <c r="L79" s="64" t="e">
        <f>VLOOKUP($A79,#REF!,20,FALSE)&amp;""</f>
        <v>#REF!</v>
      </c>
      <c r="M79" s="64" t="e">
        <f>VLOOKUP($A79,#REF!,21,FALSE)&amp;""</f>
        <v>#REF!</v>
      </c>
      <c r="N79" s="64" t="e">
        <f>VLOOKUP($A79,#REF!,22,FALSE)&amp;""</f>
        <v>#REF!</v>
      </c>
      <c r="O79" s="64" t="e">
        <f>VLOOKUP($A79,#REF!,23,FALSE)&amp;""</f>
        <v>#REF!</v>
      </c>
      <c r="P79" s="64" t="e">
        <f>VLOOKUP($A79,#REF!,24,FALSE)&amp;""</f>
        <v>#REF!</v>
      </c>
      <c r="Q79" s="64" t="e">
        <f>VLOOKUP($A79,#REF!,25,FALSE)&amp;""</f>
        <v>#REF!</v>
      </c>
      <c r="R79" s="64" t="e">
        <f>VLOOKUP($A79,#REF!,26,FALSE)&amp;""</f>
        <v>#REF!</v>
      </c>
      <c r="S79" s="64" t="e">
        <f>VLOOKUP($A79,#REF!,27,FALSE)&amp;""</f>
        <v>#REF!</v>
      </c>
    </row>
    <row r="80" spans="1:19" ht="25.2" customHeight="1" x14ac:dyDescent="0.45">
      <c r="A80" s="140">
        <v>76</v>
      </c>
      <c r="B80" s="52" t="e">
        <f>VLOOKUP($A80,#REF!,5,FALSE)&amp;""</f>
        <v>#REF!</v>
      </c>
      <c r="C80" s="51" t="e">
        <f>VLOOKUP($A80,#REF!,4,FALSE)&amp;""</f>
        <v>#REF!</v>
      </c>
      <c r="D80" s="135" t="e">
        <f>VLOOKUP($A80,#REF!,7,FALSE)&amp;VLOOKUP($A80,#REF!,8,FALSE)</f>
        <v>#REF!</v>
      </c>
      <c r="E80" s="64" t="e">
        <f>VLOOKUP($A80,#REF!,10,FALSE)&amp;""</f>
        <v>#REF!</v>
      </c>
      <c r="F80" s="64" t="e">
        <f>VLOOKUP($A80,#REF!,11,FALSE)&amp;""</f>
        <v>#REF!</v>
      </c>
      <c r="G80" s="64" t="e">
        <f>VLOOKUP($A80,#REF!,12,FALSE)&amp;""</f>
        <v>#REF!</v>
      </c>
      <c r="H80" s="64" t="e">
        <f>VLOOKUP($A80,#REF!,16,FALSE)&amp;""</f>
        <v>#REF!</v>
      </c>
      <c r="I80" s="64" t="e">
        <f>VLOOKUP($A80,#REF!,17,FALSE)&amp;""</f>
        <v>#REF!</v>
      </c>
      <c r="J80" s="64" t="e">
        <f>VLOOKUP($A80,#REF!,18,FALSE)&amp;""</f>
        <v>#REF!</v>
      </c>
      <c r="K80" s="64" t="e">
        <f>VLOOKUP($A80,#REF!,19,FALSE)&amp;""</f>
        <v>#REF!</v>
      </c>
      <c r="L80" s="64" t="e">
        <f>VLOOKUP($A80,#REF!,20,FALSE)&amp;""</f>
        <v>#REF!</v>
      </c>
      <c r="M80" s="64" t="e">
        <f>VLOOKUP($A80,#REF!,21,FALSE)&amp;""</f>
        <v>#REF!</v>
      </c>
      <c r="N80" s="64" t="e">
        <f>VLOOKUP($A80,#REF!,22,FALSE)&amp;""</f>
        <v>#REF!</v>
      </c>
      <c r="O80" s="64" t="e">
        <f>VLOOKUP($A80,#REF!,23,FALSE)&amp;""</f>
        <v>#REF!</v>
      </c>
      <c r="P80" s="64" t="e">
        <f>VLOOKUP($A80,#REF!,24,FALSE)&amp;""</f>
        <v>#REF!</v>
      </c>
      <c r="Q80" s="64" t="e">
        <f>VLOOKUP($A80,#REF!,25,FALSE)&amp;""</f>
        <v>#REF!</v>
      </c>
      <c r="R80" s="64" t="e">
        <f>VLOOKUP($A80,#REF!,26,FALSE)&amp;""</f>
        <v>#REF!</v>
      </c>
      <c r="S80" s="64" t="e">
        <f>VLOOKUP($A80,#REF!,27,FALSE)&amp;""</f>
        <v>#REF!</v>
      </c>
    </row>
    <row r="81" spans="1:19" ht="25.2" customHeight="1" x14ac:dyDescent="0.45">
      <c r="A81" s="140">
        <v>77</v>
      </c>
      <c r="B81" s="52" t="e">
        <f>VLOOKUP($A81,#REF!,5,FALSE)&amp;""</f>
        <v>#REF!</v>
      </c>
      <c r="C81" s="51" t="e">
        <f>VLOOKUP($A81,#REF!,4,FALSE)&amp;""</f>
        <v>#REF!</v>
      </c>
      <c r="D81" s="135" t="e">
        <f>VLOOKUP($A81,#REF!,7,FALSE)&amp;VLOOKUP($A81,#REF!,8,FALSE)</f>
        <v>#REF!</v>
      </c>
      <c r="E81" s="64" t="e">
        <f>VLOOKUP($A81,#REF!,10,FALSE)&amp;""</f>
        <v>#REF!</v>
      </c>
      <c r="F81" s="64" t="e">
        <f>VLOOKUP($A81,#REF!,11,FALSE)&amp;""</f>
        <v>#REF!</v>
      </c>
      <c r="G81" s="64" t="e">
        <f>VLOOKUP($A81,#REF!,12,FALSE)&amp;""</f>
        <v>#REF!</v>
      </c>
      <c r="H81" s="64" t="e">
        <f>VLOOKUP($A81,#REF!,16,FALSE)&amp;""</f>
        <v>#REF!</v>
      </c>
      <c r="I81" s="64" t="e">
        <f>VLOOKUP($A81,#REF!,17,FALSE)&amp;""</f>
        <v>#REF!</v>
      </c>
      <c r="J81" s="64" t="e">
        <f>VLOOKUP($A81,#REF!,18,FALSE)&amp;""</f>
        <v>#REF!</v>
      </c>
      <c r="K81" s="64" t="e">
        <f>VLOOKUP($A81,#REF!,19,FALSE)&amp;""</f>
        <v>#REF!</v>
      </c>
      <c r="L81" s="64" t="e">
        <f>VLOOKUP($A81,#REF!,20,FALSE)&amp;""</f>
        <v>#REF!</v>
      </c>
      <c r="M81" s="64" t="e">
        <f>VLOOKUP($A81,#REF!,21,FALSE)&amp;""</f>
        <v>#REF!</v>
      </c>
      <c r="N81" s="64" t="e">
        <f>VLOOKUP($A81,#REF!,22,FALSE)&amp;""</f>
        <v>#REF!</v>
      </c>
      <c r="O81" s="64" t="e">
        <f>VLOOKUP($A81,#REF!,23,FALSE)&amp;""</f>
        <v>#REF!</v>
      </c>
      <c r="P81" s="64" t="e">
        <f>VLOOKUP($A81,#REF!,24,FALSE)&amp;""</f>
        <v>#REF!</v>
      </c>
      <c r="Q81" s="64" t="e">
        <f>VLOOKUP($A81,#REF!,25,FALSE)&amp;""</f>
        <v>#REF!</v>
      </c>
      <c r="R81" s="64" t="e">
        <f>VLOOKUP($A81,#REF!,26,FALSE)&amp;""</f>
        <v>#REF!</v>
      </c>
      <c r="S81" s="64" t="e">
        <f>VLOOKUP($A81,#REF!,27,FALSE)&amp;""</f>
        <v>#REF!</v>
      </c>
    </row>
    <row r="82" spans="1:19" ht="25.2" customHeight="1" x14ac:dyDescent="0.45">
      <c r="A82" s="140">
        <v>78</v>
      </c>
      <c r="B82" s="52" t="e">
        <f>VLOOKUP($A82,#REF!,5,FALSE)&amp;""</f>
        <v>#REF!</v>
      </c>
      <c r="C82" s="51" t="e">
        <f>VLOOKUP($A82,#REF!,4,FALSE)&amp;""</f>
        <v>#REF!</v>
      </c>
      <c r="D82" s="135" t="e">
        <f>VLOOKUP($A82,#REF!,7,FALSE)&amp;VLOOKUP($A82,#REF!,8,FALSE)</f>
        <v>#REF!</v>
      </c>
      <c r="E82" s="64" t="e">
        <f>VLOOKUP($A82,#REF!,10,FALSE)&amp;""</f>
        <v>#REF!</v>
      </c>
      <c r="F82" s="64" t="e">
        <f>VLOOKUP($A82,#REF!,11,FALSE)&amp;""</f>
        <v>#REF!</v>
      </c>
      <c r="G82" s="64" t="e">
        <f>VLOOKUP($A82,#REF!,12,FALSE)&amp;""</f>
        <v>#REF!</v>
      </c>
      <c r="H82" s="64" t="e">
        <f>VLOOKUP($A82,#REF!,16,FALSE)&amp;""</f>
        <v>#REF!</v>
      </c>
      <c r="I82" s="64" t="e">
        <f>VLOOKUP($A82,#REF!,17,FALSE)&amp;""</f>
        <v>#REF!</v>
      </c>
      <c r="J82" s="64" t="e">
        <f>VLOOKUP($A82,#REF!,18,FALSE)&amp;""</f>
        <v>#REF!</v>
      </c>
      <c r="K82" s="64" t="e">
        <f>VLOOKUP($A82,#REF!,19,FALSE)&amp;""</f>
        <v>#REF!</v>
      </c>
      <c r="L82" s="64" t="e">
        <f>VLOOKUP($A82,#REF!,20,FALSE)&amp;""</f>
        <v>#REF!</v>
      </c>
      <c r="M82" s="64" t="e">
        <f>VLOOKUP($A82,#REF!,21,FALSE)&amp;""</f>
        <v>#REF!</v>
      </c>
      <c r="N82" s="64" t="e">
        <f>VLOOKUP($A82,#REF!,22,FALSE)&amp;""</f>
        <v>#REF!</v>
      </c>
      <c r="O82" s="64" t="e">
        <f>VLOOKUP($A82,#REF!,23,FALSE)&amp;""</f>
        <v>#REF!</v>
      </c>
      <c r="P82" s="64" t="e">
        <f>VLOOKUP($A82,#REF!,24,FALSE)&amp;""</f>
        <v>#REF!</v>
      </c>
      <c r="Q82" s="64" t="e">
        <f>VLOOKUP($A82,#REF!,25,FALSE)&amp;""</f>
        <v>#REF!</v>
      </c>
      <c r="R82" s="64" t="e">
        <f>VLOOKUP($A82,#REF!,26,FALSE)&amp;""</f>
        <v>#REF!</v>
      </c>
      <c r="S82" s="64" t="e">
        <f>VLOOKUP($A82,#REF!,27,FALSE)&amp;""</f>
        <v>#REF!</v>
      </c>
    </row>
    <row r="83" spans="1:19" ht="25.2" customHeight="1" x14ac:dyDescent="0.45">
      <c r="A83" s="140">
        <v>79</v>
      </c>
      <c r="B83" s="52" t="e">
        <f>VLOOKUP($A83,#REF!,5,FALSE)&amp;""</f>
        <v>#REF!</v>
      </c>
      <c r="C83" s="51" t="e">
        <f>VLOOKUP($A83,#REF!,4,FALSE)&amp;""</f>
        <v>#REF!</v>
      </c>
      <c r="D83" s="135" t="e">
        <f>VLOOKUP($A83,#REF!,7,FALSE)&amp;VLOOKUP($A83,#REF!,8,FALSE)</f>
        <v>#REF!</v>
      </c>
      <c r="E83" s="64" t="e">
        <f>VLOOKUP($A83,#REF!,10,FALSE)&amp;""</f>
        <v>#REF!</v>
      </c>
      <c r="F83" s="64" t="e">
        <f>VLOOKUP($A83,#REF!,11,FALSE)&amp;""</f>
        <v>#REF!</v>
      </c>
      <c r="G83" s="64" t="e">
        <f>VLOOKUP($A83,#REF!,12,FALSE)&amp;""</f>
        <v>#REF!</v>
      </c>
      <c r="H83" s="64" t="e">
        <f>VLOOKUP($A83,#REF!,16,FALSE)&amp;""</f>
        <v>#REF!</v>
      </c>
      <c r="I83" s="64" t="e">
        <f>VLOOKUP($A83,#REF!,17,FALSE)&amp;""</f>
        <v>#REF!</v>
      </c>
      <c r="J83" s="64" t="e">
        <f>VLOOKUP($A83,#REF!,18,FALSE)&amp;""</f>
        <v>#REF!</v>
      </c>
      <c r="K83" s="64" t="e">
        <f>VLOOKUP($A83,#REF!,19,FALSE)&amp;""</f>
        <v>#REF!</v>
      </c>
      <c r="L83" s="64" t="e">
        <f>VLOOKUP($A83,#REF!,20,FALSE)&amp;""</f>
        <v>#REF!</v>
      </c>
      <c r="M83" s="64" t="e">
        <f>VLOOKUP($A83,#REF!,21,FALSE)&amp;""</f>
        <v>#REF!</v>
      </c>
      <c r="N83" s="64" t="e">
        <f>VLOOKUP($A83,#REF!,22,FALSE)&amp;""</f>
        <v>#REF!</v>
      </c>
      <c r="O83" s="64" t="e">
        <f>VLOOKUP($A83,#REF!,23,FALSE)&amp;""</f>
        <v>#REF!</v>
      </c>
      <c r="P83" s="64" t="e">
        <f>VLOOKUP($A83,#REF!,24,FALSE)&amp;""</f>
        <v>#REF!</v>
      </c>
      <c r="Q83" s="64" t="e">
        <f>VLOOKUP($A83,#REF!,25,FALSE)&amp;""</f>
        <v>#REF!</v>
      </c>
      <c r="R83" s="64" t="e">
        <f>VLOOKUP($A83,#REF!,26,FALSE)&amp;""</f>
        <v>#REF!</v>
      </c>
      <c r="S83" s="64" t="e">
        <f>VLOOKUP($A83,#REF!,27,FALSE)&amp;""</f>
        <v>#REF!</v>
      </c>
    </row>
    <row r="84" spans="1:19" ht="25.2" customHeight="1" x14ac:dyDescent="0.45">
      <c r="A84" s="140">
        <v>80</v>
      </c>
      <c r="B84" s="52" t="e">
        <f>VLOOKUP($A84,#REF!,5,FALSE)&amp;""</f>
        <v>#REF!</v>
      </c>
      <c r="C84" s="51" t="e">
        <f>VLOOKUP($A84,#REF!,4,FALSE)&amp;""</f>
        <v>#REF!</v>
      </c>
      <c r="D84" s="135" t="e">
        <f>VLOOKUP($A84,#REF!,7,FALSE)&amp;VLOOKUP($A84,#REF!,8,FALSE)</f>
        <v>#REF!</v>
      </c>
      <c r="E84" s="64" t="e">
        <f>VLOOKUP($A84,#REF!,10,FALSE)&amp;""</f>
        <v>#REF!</v>
      </c>
      <c r="F84" s="64" t="e">
        <f>VLOOKUP($A84,#REF!,11,FALSE)&amp;""</f>
        <v>#REF!</v>
      </c>
      <c r="G84" s="64" t="e">
        <f>VLOOKUP($A84,#REF!,12,FALSE)&amp;""</f>
        <v>#REF!</v>
      </c>
      <c r="H84" s="64" t="e">
        <f>VLOOKUP($A84,#REF!,16,FALSE)&amp;""</f>
        <v>#REF!</v>
      </c>
      <c r="I84" s="64" t="e">
        <f>VLOOKUP($A84,#REF!,17,FALSE)&amp;""</f>
        <v>#REF!</v>
      </c>
      <c r="J84" s="64" t="e">
        <f>VLOOKUP($A84,#REF!,18,FALSE)&amp;""</f>
        <v>#REF!</v>
      </c>
      <c r="K84" s="64" t="e">
        <f>VLOOKUP($A84,#REF!,19,FALSE)&amp;""</f>
        <v>#REF!</v>
      </c>
      <c r="L84" s="64" t="e">
        <f>VLOOKUP($A84,#REF!,20,FALSE)&amp;""</f>
        <v>#REF!</v>
      </c>
      <c r="M84" s="64" t="e">
        <f>VLOOKUP($A84,#REF!,21,FALSE)&amp;""</f>
        <v>#REF!</v>
      </c>
      <c r="N84" s="64" t="e">
        <f>VLOOKUP($A84,#REF!,22,FALSE)&amp;""</f>
        <v>#REF!</v>
      </c>
      <c r="O84" s="64" t="e">
        <f>VLOOKUP($A84,#REF!,23,FALSE)&amp;""</f>
        <v>#REF!</v>
      </c>
      <c r="P84" s="64" t="e">
        <f>VLOOKUP($A84,#REF!,24,FALSE)&amp;""</f>
        <v>#REF!</v>
      </c>
      <c r="Q84" s="64" t="e">
        <f>VLOOKUP($A84,#REF!,25,FALSE)&amp;""</f>
        <v>#REF!</v>
      </c>
      <c r="R84" s="64" t="e">
        <f>VLOOKUP($A84,#REF!,26,FALSE)&amp;""</f>
        <v>#REF!</v>
      </c>
      <c r="S84" s="64" t="e">
        <f>VLOOKUP($A84,#REF!,27,FALSE)&amp;""</f>
        <v>#REF!</v>
      </c>
    </row>
    <row r="85" spans="1:19" ht="25.2" customHeight="1" x14ac:dyDescent="0.45">
      <c r="A85" s="140">
        <v>81</v>
      </c>
      <c r="B85" s="52" t="e">
        <f>VLOOKUP($A85,#REF!,5,FALSE)&amp;""</f>
        <v>#REF!</v>
      </c>
      <c r="C85" s="51" t="e">
        <f>VLOOKUP($A85,#REF!,4,FALSE)&amp;""</f>
        <v>#REF!</v>
      </c>
      <c r="D85" s="135" t="e">
        <f>VLOOKUP($A85,#REF!,7,FALSE)&amp;VLOOKUP($A85,#REF!,8,FALSE)</f>
        <v>#REF!</v>
      </c>
      <c r="E85" s="64" t="e">
        <f>VLOOKUP($A85,#REF!,10,FALSE)&amp;""</f>
        <v>#REF!</v>
      </c>
      <c r="F85" s="64" t="e">
        <f>VLOOKUP($A85,#REF!,11,FALSE)&amp;""</f>
        <v>#REF!</v>
      </c>
      <c r="G85" s="64" t="e">
        <f>VLOOKUP($A85,#REF!,12,FALSE)&amp;""</f>
        <v>#REF!</v>
      </c>
      <c r="H85" s="64" t="e">
        <f>VLOOKUP($A85,#REF!,16,FALSE)&amp;""</f>
        <v>#REF!</v>
      </c>
      <c r="I85" s="64" t="e">
        <f>VLOOKUP($A85,#REF!,17,FALSE)&amp;""</f>
        <v>#REF!</v>
      </c>
      <c r="J85" s="64" t="e">
        <f>VLOOKUP($A85,#REF!,18,FALSE)&amp;""</f>
        <v>#REF!</v>
      </c>
      <c r="K85" s="64" t="e">
        <f>VLOOKUP($A85,#REF!,19,FALSE)&amp;""</f>
        <v>#REF!</v>
      </c>
      <c r="L85" s="64" t="e">
        <f>VLOOKUP($A85,#REF!,20,FALSE)&amp;""</f>
        <v>#REF!</v>
      </c>
      <c r="M85" s="64" t="e">
        <f>VLOOKUP($A85,#REF!,21,FALSE)&amp;""</f>
        <v>#REF!</v>
      </c>
      <c r="N85" s="64" t="e">
        <f>VLOOKUP($A85,#REF!,22,FALSE)&amp;""</f>
        <v>#REF!</v>
      </c>
      <c r="O85" s="64" t="e">
        <f>VLOOKUP($A85,#REF!,23,FALSE)&amp;""</f>
        <v>#REF!</v>
      </c>
      <c r="P85" s="64" t="e">
        <f>VLOOKUP($A85,#REF!,24,FALSE)&amp;""</f>
        <v>#REF!</v>
      </c>
      <c r="Q85" s="64" t="e">
        <f>VLOOKUP($A85,#REF!,25,FALSE)&amp;""</f>
        <v>#REF!</v>
      </c>
      <c r="R85" s="64" t="e">
        <f>VLOOKUP($A85,#REF!,26,FALSE)&amp;""</f>
        <v>#REF!</v>
      </c>
      <c r="S85" s="64" t="e">
        <f>VLOOKUP($A85,#REF!,27,FALSE)&amp;""</f>
        <v>#REF!</v>
      </c>
    </row>
    <row r="86" spans="1:19" ht="25.2" customHeight="1" x14ac:dyDescent="0.45">
      <c r="A86" s="140">
        <v>82</v>
      </c>
      <c r="B86" s="52" t="e">
        <f>VLOOKUP($A86,#REF!,5,FALSE)&amp;""</f>
        <v>#REF!</v>
      </c>
      <c r="C86" s="51" t="e">
        <f>VLOOKUP($A86,#REF!,4,FALSE)&amp;""</f>
        <v>#REF!</v>
      </c>
      <c r="D86" s="135" t="e">
        <f>VLOOKUP($A86,#REF!,7,FALSE)&amp;VLOOKUP($A86,#REF!,8,FALSE)</f>
        <v>#REF!</v>
      </c>
      <c r="E86" s="64" t="e">
        <f>VLOOKUP($A86,#REF!,10,FALSE)&amp;""</f>
        <v>#REF!</v>
      </c>
      <c r="F86" s="64" t="e">
        <f>VLOOKUP($A86,#REF!,11,FALSE)&amp;""</f>
        <v>#REF!</v>
      </c>
      <c r="G86" s="64" t="e">
        <f>VLOOKUP($A86,#REF!,12,FALSE)&amp;""</f>
        <v>#REF!</v>
      </c>
      <c r="H86" s="64" t="e">
        <f>VLOOKUP($A86,#REF!,16,FALSE)&amp;""</f>
        <v>#REF!</v>
      </c>
      <c r="I86" s="64" t="e">
        <f>VLOOKUP($A86,#REF!,17,FALSE)&amp;""</f>
        <v>#REF!</v>
      </c>
      <c r="J86" s="64" t="e">
        <f>VLOOKUP($A86,#REF!,18,FALSE)&amp;""</f>
        <v>#REF!</v>
      </c>
      <c r="K86" s="64" t="e">
        <f>VLOOKUP($A86,#REF!,19,FALSE)&amp;""</f>
        <v>#REF!</v>
      </c>
      <c r="L86" s="64" t="e">
        <f>VLOOKUP($A86,#REF!,20,FALSE)&amp;""</f>
        <v>#REF!</v>
      </c>
      <c r="M86" s="64" t="e">
        <f>VLOOKUP($A86,#REF!,21,FALSE)&amp;""</f>
        <v>#REF!</v>
      </c>
      <c r="N86" s="64" t="e">
        <f>VLOOKUP($A86,#REF!,22,FALSE)&amp;""</f>
        <v>#REF!</v>
      </c>
      <c r="O86" s="64" t="e">
        <f>VLOOKUP($A86,#REF!,23,FALSE)&amp;""</f>
        <v>#REF!</v>
      </c>
      <c r="P86" s="64" t="e">
        <f>VLOOKUP($A86,#REF!,24,FALSE)&amp;""</f>
        <v>#REF!</v>
      </c>
      <c r="Q86" s="64" t="e">
        <f>VLOOKUP($A86,#REF!,25,FALSE)&amp;""</f>
        <v>#REF!</v>
      </c>
      <c r="R86" s="64" t="e">
        <f>VLOOKUP($A86,#REF!,26,FALSE)&amp;""</f>
        <v>#REF!</v>
      </c>
      <c r="S86" s="64" t="e">
        <f>VLOOKUP($A86,#REF!,27,FALSE)&amp;""</f>
        <v>#REF!</v>
      </c>
    </row>
    <row r="87" spans="1:19" ht="25.2" customHeight="1" x14ac:dyDescent="0.45">
      <c r="A87" s="140">
        <v>83</v>
      </c>
      <c r="B87" s="52" t="e">
        <f>VLOOKUP($A87,#REF!,5,FALSE)&amp;""</f>
        <v>#REF!</v>
      </c>
      <c r="C87" s="51" t="e">
        <f>VLOOKUP($A87,#REF!,4,FALSE)&amp;""</f>
        <v>#REF!</v>
      </c>
      <c r="D87" s="135" t="e">
        <f>VLOOKUP($A87,#REF!,7,FALSE)&amp;VLOOKUP($A87,#REF!,8,FALSE)</f>
        <v>#REF!</v>
      </c>
      <c r="E87" s="64" t="e">
        <f>VLOOKUP($A87,#REF!,10,FALSE)&amp;""</f>
        <v>#REF!</v>
      </c>
      <c r="F87" s="64" t="e">
        <f>VLOOKUP($A87,#REF!,11,FALSE)&amp;""</f>
        <v>#REF!</v>
      </c>
      <c r="G87" s="64" t="e">
        <f>VLOOKUP($A87,#REF!,12,FALSE)&amp;""</f>
        <v>#REF!</v>
      </c>
      <c r="H87" s="64" t="e">
        <f>VLOOKUP($A87,#REF!,16,FALSE)&amp;""</f>
        <v>#REF!</v>
      </c>
      <c r="I87" s="64" t="e">
        <f>VLOOKUP($A87,#REF!,17,FALSE)&amp;""</f>
        <v>#REF!</v>
      </c>
      <c r="J87" s="64" t="e">
        <f>VLOOKUP($A87,#REF!,18,FALSE)&amp;""</f>
        <v>#REF!</v>
      </c>
      <c r="K87" s="64" t="e">
        <f>VLOOKUP($A87,#REF!,19,FALSE)&amp;""</f>
        <v>#REF!</v>
      </c>
      <c r="L87" s="64" t="e">
        <f>VLOOKUP($A87,#REF!,20,FALSE)&amp;""</f>
        <v>#REF!</v>
      </c>
      <c r="M87" s="64" t="e">
        <f>VLOOKUP($A87,#REF!,21,FALSE)&amp;""</f>
        <v>#REF!</v>
      </c>
      <c r="N87" s="64" t="e">
        <f>VLOOKUP($A87,#REF!,22,FALSE)&amp;""</f>
        <v>#REF!</v>
      </c>
      <c r="O87" s="64" t="e">
        <f>VLOOKUP($A87,#REF!,23,FALSE)&amp;""</f>
        <v>#REF!</v>
      </c>
      <c r="P87" s="64" t="e">
        <f>VLOOKUP($A87,#REF!,24,FALSE)&amp;""</f>
        <v>#REF!</v>
      </c>
      <c r="Q87" s="64" t="e">
        <f>VLOOKUP($A87,#REF!,25,FALSE)&amp;""</f>
        <v>#REF!</v>
      </c>
      <c r="R87" s="64" t="e">
        <f>VLOOKUP($A87,#REF!,26,FALSE)&amp;""</f>
        <v>#REF!</v>
      </c>
      <c r="S87" s="64" t="e">
        <f>VLOOKUP($A87,#REF!,27,FALSE)&amp;""</f>
        <v>#REF!</v>
      </c>
    </row>
    <row r="88" spans="1:19" ht="25.2" customHeight="1" x14ac:dyDescent="0.45">
      <c r="A88" s="140">
        <v>84</v>
      </c>
      <c r="B88" s="52" t="e">
        <f>VLOOKUP($A88,#REF!,5,FALSE)&amp;""</f>
        <v>#REF!</v>
      </c>
      <c r="C88" s="51" t="e">
        <f>VLOOKUP($A88,#REF!,4,FALSE)&amp;""</f>
        <v>#REF!</v>
      </c>
      <c r="D88" s="135" t="e">
        <f>VLOOKUP($A88,#REF!,7,FALSE)&amp;VLOOKUP($A88,#REF!,8,FALSE)</f>
        <v>#REF!</v>
      </c>
      <c r="E88" s="64" t="e">
        <f>VLOOKUP($A88,#REF!,10,FALSE)&amp;""</f>
        <v>#REF!</v>
      </c>
      <c r="F88" s="64" t="e">
        <f>VLOOKUP($A88,#REF!,11,FALSE)&amp;""</f>
        <v>#REF!</v>
      </c>
      <c r="G88" s="64" t="e">
        <f>VLOOKUP($A88,#REF!,12,FALSE)&amp;""</f>
        <v>#REF!</v>
      </c>
      <c r="H88" s="64" t="e">
        <f>VLOOKUP($A88,#REF!,16,FALSE)&amp;""</f>
        <v>#REF!</v>
      </c>
      <c r="I88" s="64" t="e">
        <f>VLOOKUP($A88,#REF!,17,FALSE)&amp;""</f>
        <v>#REF!</v>
      </c>
      <c r="J88" s="64" t="e">
        <f>VLOOKUP($A88,#REF!,18,FALSE)&amp;""</f>
        <v>#REF!</v>
      </c>
      <c r="K88" s="64" t="e">
        <f>VLOOKUP($A88,#REF!,19,FALSE)&amp;""</f>
        <v>#REF!</v>
      </c>
      <c r="L88" s="64" t="e">
        <f>VLOOKUP($A88,#REF!,20,FALSE)&amp;""</f>
        <v>#REF!</v>
      </c>
      <c r="M88" s="64" t="e">
        <f>VLOOKUP($A88,#REF!,21,FALSE)&amp;""</f>
        <v>#REF!</v>
      </c>
      <c r="N88" s="64" t="e">
        <f>VLOOKUP($A88,#REF!,22,FALSE)&amp;""</f>
        <v>#REF!</v>
      </c>
      <c r="O88" s="64" t="e">
        <f>VLOOKUP($A88,#REF!,23,FALSE)&amp;""</f>
        <v>#REF!</v>
      </c>
      <c r="P88" s="64" t="e">
        <f>VLOOKUP($A88,#REF!,24,FALSE)&amp;""</f>
        <v>#REF!</v>
      </c>
      <c r="Q88" s="64" t="e">
        <f>VLOOKUP($A88,#REF!,25,FALSE)&amp;""</f>
        <v>#REF!</v>
      </c>
      <c r="R88" s="64" t="e">
        <f>VLOOKUP($A88,#REF!,26,FALSE)&amp;""</f>
        <v>#REF!</v>
      </c>
      <c r="S88" s="64" t="e">
        <f>VLOOKUP($A88,#REF!,27,FALSE)&amp;""</f>
        <v>#REF!</v>
      </c>
    </row>
    <row r="89" spans="1:19" ht="25.2" customHeight="1" x14ac:dyDescent="0.45">
      <c r="A89" s="140">
        <v>85</v>
      </c>
      <c r="B89" s="52" t="e">
        <f>VLOOKUP($A89,#REF!,5,FALSE)&amp;""</f>
        <v>#REF!</v>
      </c>
      <c r="C89" s="51" t="e">
        <f>VLOOKUP($A89,#REF!,4,FALSE)&amp;""</f>
        <v>#REF!</v>
      </c>
      <c r="D89" s="135" t="e">
        <f>VLOOKUP($A89,#REF!,7,FALSE)&amp;VLOOKUP($A89,#REF!,8,FALSE)</f>
        <v>#REF!</v>
      </c>
      <c r="E89" s="64" t="e">
        <f>VLOOKUP($A89,#REF!,10,FALSE)&amp;""</f>
        <v>#REF!</v>
      </c>
      <c r="F89" s="64" t="e">
        <f>VLOOKUP($A89,#REF!,11,FALSE)&amp;""</f>
        <v>#REF!</v>
      </c>
      <c r="G89" s="64" t="e">
        <f>VLOOKUP($A89,#REF!,12,FALSE)&amp;""</f>
        <v>#REF!</v>
      </c>
      <c r="H89" s="64" t="e">
        <f>VLOOKUP($A89,#REF!,16,FALSE)&amp;""</f>
        <v>#REF!</v>
      </c>
      <c r="I89" s="64" t="e">
        <f>VLOOKUP($A89,#REF!,17,FALSE)&amp;""</f>
        <v>#REF!</v>
      </c>
      <c r="J89" s="64" t="e">
        <f>VLOOKUP($A89,#REF!,18,FALSE)&amp;""</f>
        <v>#REF!</v>
      </c>
      <c r="K89" s="64" t="e">
        <f>VLOOKUP($A89,#REF!,19,FALSE)&amp;""</f>
        <v>#REF!</v>
      </c>
      <c r="L89" s="64" t="e">
        <f>VLOOKUP($A89,#REF!,20,FALSE)&amp;""</f>
        <v>#REF!</v>
      </c>
      <c r="M89" s="64" t="e">
        <f>VLOOKUP($A89,#REF!,21,FALSE)&amp;""</f>
        <v>#REF!</v>
      </c>
      <c r="N89" s="64" t="e">
        <f>VLOOKUP($A89,#REF!,22,FALSE)&amp;""</f>
        <v>#REF!</v>
      </c>
      <c r="O89" s="64" t="e">
        <f>VLOOKUP($A89,#REF!,23,FALSE)&amp;""</f>
        <v>#REF!</v>
      </c>
      <c r="P89" s="64" t="e">
        <f>VLOOKUP($A89,#REF!,24,FALSE)&amp;""</f>
        <v>#REF!</v>
      </c>
      <c r="Q89" s="64" t="e">
        <f>VLOOKUP($A89,#REF!,25,FALSE)&amp;""</f>
        <v>#REF!</v>
      </c>
      <c r="R89" s="64" t="e">
        <f>VLOOKUP($A89,#REF!,26,FALSE)&amp;""</f>
        <v>#REF!</v>
      </c>
      <c r="S89" s="64" t="e">
        <f>VLOOKUP($A89,#REF!,27,FALSE)&amp;""</f>
        <v>#REF!</v>
      </c>
    </row>
    <row r="90" spans="1:19" ht="25.2" customHeight="1" x14ac:dyDescent="0.45">
      <c r="A90" s="140">
        <v>86</v>
      </c>
      <c r="B90" s="52" t="e">
        <f>VLOOKUP($A90,#REF!,5,FALSE)&amp;""</f>
        <v>#REF!</v>
      </c>
      <c r="C90" s="51" t="e">
        <f>VLOOKUP($A90,#REF!,4,FALSE)&amp;""</f>
        <v>#REF!</v>
      </c>
      <c r="D90" s="135" t="e">
        <f>VLOOKUP($A90,#REF!,7,FALSE)&amp;VLOOKUP($A90,#REF!,8,FALSE)</f>
        <v>#REF!</v>
      </c>
      <c r="E90" s="64" t="e">
        <f>VLOOKUP($A90,#REF!,10,FALSE)&amp;""</f>
        <v>#REF!</v>
      </c>
      <c r="F90" s="64" t="e">
        <f>VLOOKUP($A90,#REF!,11,FALSE)&amp;""</f>
        <v>#REF!</v>
      </c>
      <c r="G90" s="64" t="e">
        <f>VLOOKUP($A90,#REF!,12,FALSE)&amp;""</f>
        <v>#REF!</v>
      </c>
      <c r="H90" s="64" t="e">
        <f>VLOOKUP($A90,#REF!,16,FALSE)&amp;""</f>
        <v>#REF!</v>
      </c>
      <c r="I90" s="64" t="e">
        <f>VLOOKUP($A90,#REF!,17,FALSE)&amp;""</f>
        <v>#REF!</v>
      </c>
      <c r="J90" s="64" t="e">
        <f>VLOOKUP($A90,#REF!,18,FALSE)&amp;""</f>
        <v>#REF!</v>
      </c>
      <c r="K90" s="64" t="e">
        <f>VLOOKUP($A90,#REF!,19,FALSE)&amp;""</f>
        <v>#REF!</v>
      </c>
      <c r="L90" s="64" t="e">
        <f>VLOOKUP($A90,#REF!,20,FALSE)&amp;""</f>
        <v>#REF!</v>
      </c>
      <c r="M90" s="64" t="e">
        <f>VLOOKUP($A90,#REF!,21,FALSE)&amp;""</f>
        <v>#REF!</v>
      </c>
      <c r="N90" s="64" t="e">
        <f>VLOOKUP($A90,#REF!,22,FALSE)&amp;""</f>
        <v>#REF!</v>
      </c>
      <c r="O90" s="64" t="e">
        <f>VLOOKUP($A90,#REF!,23,FALSE)&amp;""</f>
        <v>#REF!</v>
      </c>
      <c r="P90" s="64" t="e">
        <f>VLOOKUP($A90,#REF!,24,FALSE)&amp;""</f>
        <v>#REF!</v>
      </c>
      <c r="Q90" s="64" t="e">
        <f>VLOOKUP($A90,#REF!,25,FALSE)&amp;""</f>
        <v>#REF!</v>
      </c>
      <c r="R90" s="64" t="e">
        <f>VLOOKUP($A90,#REF!,26,FALSE)&amp;""</f>
        <v>#REF!</v>
      </c>
      <c r="S90" s="64" t="e">
        <f>VLOOKUP($A90,#REF!,27,FALSE)&amp;""</f>
        <v>#REF!</v>
      </c>
    </row>
    <row r="91" spans="1:19" ht="25.2" customHeight="1" x14ac:dyDescent="0.45">
      <c r="A91" s="140">
        <v>87</v>
      </c>
      <c r="B91" s="52" t="e">
        <f>VLOOKUP($A91,#REF!,5,FALSE)&amp;""</f>
        <v>#REF!</v>
      </c>
      <c r="C91" s="51" t="e">
        <f>VLOOKUP($A91,#REF!,4,FALSE)&amp;""</f>
        <v>#REF!</v>
      </c>
      <c r="D91" s="135" t="e">
        <f>VLOOKUP($A91,#REF!,7,FALSE)&amp;VLOOKUP($A91,#REF!,8,FALSE)</f>
        <v>#REF!</v>
      </c>
      <c r="E91" s="64" t="e">
        <f>VLOOKUP($A91,#REF!,10,FALSE)&amp;""</f>
        <v>#REF!</v>
      </c>
      <c r="F91" s="64" t="e">
        <f>VLOOKUP($A91,#REF!,11,FALSE)&amp;""</f>
        <v>#REF!</v>
      </c>
      <c r="G91" s="64" t="e">
        <f>VLOOKUP($A91,#REF!,12,FALSE)&amp;""</f>
        <v>#REF!</v>
      </c>
      <c r="H91" s="64" t="e">
        <f>VLOOKUP($A91,#REF!,16,FALSE)&amp;""</f>
        <v>#REF!</v>
      </c>
      <c r="I91" s="64" t="e">
        <f>VLOOKUP($A91,#REF!,17,FALSE)&amp;""</f>
        <v>#REF!</v>
      </c>
      <c r="J91" s="64" t="e">
        <f>VLOOKUP($A91,#REF!,18,FALSE)&amp;""</f>
        <v>#REF!</v>
      </c>
      <c r="K91" s="64" t="e">
        <f>VLOOKUP($A91,#REF!,19,FALSE)&amp;""</f>
        <v>#REF!</v>
      </c>
      <c r="L91" s="64" t="e">
        <f>VLOOKUP($A91,#REF!,20,FALSE)&amp;""</f>
        <v>#REF!</v>
      </c>
      <c r="M91" s="64" t="e">
        <f>VLOOKUP($A91,#REF!,21,FALSE)&amp;""</f>
        <v>#REF!</v>
      </c>
      <c r="N91" s="64" t="e">
        <f>VLOOKUP($A91,#REF!,22,FALSE)&amp;""</f>
        <v>#REF!</v>
      </c>
      <c r="O91" s="64" t="e">
        <f>VLOOKUP($A91,#REF!,23,FALSE)&amp;""</f>
        <v>#REF!</v>
      </c>
      <c r="P91" s="64" t="e">
        <f>VLOOKUP($A91,#REF!,24,FALSE)&amp;""</f>
        <v>#REF!</v>
      </c>
      <c r="Q91" s="64" t="e">
        <f>VLOOKUP($A91,#REF!,25,FALSE)&amp;""</f>
        <v>#REF!</v>
      </c>
      <c r="R91" s="64" t="e">
        <f>VLOOKUP($A91,#REF!,26,FALSE)&amp;""</f>
        <v>#REF!</v>
      </c>
      <c r="S91" s="64" t="e">
        <f>VLOOKUP($A91,#REF!,27,FALSE)&amp;""</f>
        <v>#REF!</v>
      </c>
    </row>
    <row r="92" spans="1:19" ht="25.2" customHeight="1" x14ac:dyDescent="0.45">
      <c r="A92" s="140">
        <v>88</v>
      </c>
      <c r="B92" s="52" t="e">
        <f>VLOOKUP($A92,#REF!,5,FALSE)&amp;""</f>
        <v>#REF!</v>
      </c>
      <c r="C92" s="51" t="e">
        <f>VLOOKUP($A92,#REF!,4,FALSE)&amp;""</f>
        <v>#REF!</v>
      </c>
      <c r="D92" s="135" t="e">
        <f>VLOOKUP($A92,#REF!,7,FALSE)&amp;VLOOKUP($A92,#REF!,8,FALSE)</f>
        <v>#REF!</v>
      </c>
      <c r="E92" s="64" t="e">
        <f>VLOOKUP($A92,#REF!,10,FALSE)&amp;""</f>
        <v>#REF!</v>
      </c>
      <c r="F92" s="64" t="e">
        <f>VLOOKUP($A92,#REF!,11,FALSE)&amp;""</f>
        <v>#REF!</v>
      </c>
      <c r="G92" s="64" t="e">
        <f>VLOOKUP($A92,#REF!,12,FALSE)&amp;""</f>
        <v>#REF!</v>
      </c>
      <c r="H92" s="64" t="e">
        <f>VLOOKUP($A92,#REF!,16,FALSE)&amp;""</f>
        <v>#REF!</v>
      </c>
      <c r="I92" s="64" t="e">
        <f>VLOOKUP($A92,#REF!,17,FALSE)&amp;""</f>
        <v>#REF!</v>
      </c>
      <c r="J92" s="64" t="e">
        <f>VLOOKUP($A92,#REF!,18,FALSE)&amp;""</f>
        <v>#REF!</v>
      </c>
      <c r="K92" s="64" t="e">
        <f>VLOOKUP($A92,#REF!,19,FALSE)&amp;""</f>
        <v>#REF!</v>
      </c>
      <c r="L92" s="64" t="e">
        <f>VLOOKUP($A92,#REF!,20,FALSE)&amp;""</f>
        <v>#REF!</v>
      </c>
      <c r="M92" s="64" t="e">
        <f>VLOOKUP($A92,#REF!,21,FALSE)&amp;""</f>
        <v>#REF!</v>
      </c>
      <c r="N92" s="64" t="e">
        <f>VLOOKUP($A92,#REF!,22,FALSE)&amp;""</f>
        <v>#REF!</v>
      </c>
      <c r="O92" s="64" t="e">
        <f>VLOOKUP($A92,#REF!,23,FALSE)&amp;""</f>
        <v>#REF!</v>
      </c>
      <c r="P92" s="64" t="e">
        <f>VLOOKUP($A92,#REF!,24,FALSE)&amp;""</f>
        <v>#REF!</v>
      </c>
      <c r="Q92" s="64" t="e">
        <f>VLOOKUP($A92,#REF!,25,FALSE)&amp;""</f>
        <v>#REF!</v>
      </c>
      <c r="R92" s="64" t="e">
        <f>VLOOKUP($A92,#REF!,26,FALSE)&amp;""</f>
        <v>#REF!</v>
      </c>
      <c r="S92" s="64" t="e">
        <f>VLOOKUP($A92,#REF!,27,FALSE)&amp;""</f>
        <v>#REF!</v>
      </c>
    </row>
    <row r="93" spans="1:19" ht="25.2" customHeight="1" x14ac:dyDescent="0.45">
      <c r="A93" s="140">
        <v>89</v>
      </c>
      <c r="B93" s="52" t="e">
        <f>VLOOKUP($A93,#REF!,5,FALSE)&amp;""</f>
        <v>#REF!</v>
      </c>
      <c r="C93" s="51" t="e">
        <f>VLOOKUP($A93,#REF!,4,FALSE)&amp;""</f>
        <v>#REF!</v>
      </c>
      <c r="D93" s="135" t="e">
        <f>VLOOKUP($A93,#REF!,7,FALSE)&amp;VLOOKUP($A93,#REF!,8,FALSE)</f>
        <v>#REF!</v>
      </c>
      <c r="E93" s="64" t="e">
        <f>VLOOKUP($A93,#REF!,10,FALSE)&amp;""</f>
        <v>#REF!</v>
      </c>
      <c r="F93" s="64" t="e">
        <f>VLOOKUP($A93,#REF!,11,FALSE)&amp;""</f>
        <v>#REF!</v>
      </c>
      <c r="G93" s="64" t="e">
        <f>VLOOKUP($A93,#REF!,12,FALSE)&amp;""</f>
        <v>#REF!</v>
      </c>
      <c r="H93" s="64" t="e">
        <f>VLOOKUP($A93,#REF!,16,FALSE)&amp;""</f>
        <v>#REF!</v>
      </c>
      <c r="I93" s="64" t="e">
        <f>VLOOKUP($A93,#REF!,17,FALSE)&amp;""</f>
        <v>#REF!</v>
      </c>
      <c r="J93" s="64" t="e">
        <f>VLOOKUP($A93,#REF!,18,FALSE)&amp;""</f>
        <v>#REF!</v>
      </c>
      <c r="K93" s="64" t="e">
        <f>VLOOKUP($A93,#REF!,19,FALSE)&amp;""</f>
        <v>#REF!</v>
      </c>
      <c r="L93" s="64" t="e">
        <f>VLOOKUP($A93,#REF!,20,FALSE)&amp;""</f>
        <v>#REF!</v>
      </c>
      <c r="M93" s="64" t="e">
        <f>VLOOKUP($A93,#REF!,21,FALSE)&amp;""</f>
        <v>#REF!</v>
      </c>
      <c r="N93" s="64" t="e">
        <f>VLOOKUP($A93,#REF!,22,FALSE)&amp;""</f>
        <v>#REF!</v>
      </c>
      <c r="O93" s="64" t="e">
        <f>VLOOKUP($A93,#REF!,23,FALSE)&amp;""</f>
        <v>#REF!</v>
      </c>
      <c r="P93" s="64" t="e">
        <f>VLOOKUP($A93,#REF!,24,FALSE)&amp;""</f>
        <v>#REF!</v>
      </c>
      <c r="Q93" s="64" t="e">
        <f>VLOOKUP($A93,#REF!,25,FALSE)&amp;""</f>
        <v>#REF!</v>
      </c>
      <c r="R93" s="64" t="e">
        <f>VLOOKUP($A93,#REF!,26,FALSE)&amp;""</f>
        <v>#REF!</v>
      </c>
      <c r="S93" s="64" t="e">
        <f>VLOOKUP($A93,#REF!,27,FALSE)&amp;""</f>
        <v>#REF!</v>
      </c>
    </row>
    <row r="94" spans="1:19" ht="25.2" customHeight="1" x14ac:dyDescent="0.45">
      <c r="A94" s="140">
        <v>90</v>
      </c>
      <c r="B94" s="52" t="e">
        <f>VLOOKUP($A94,#REF!,5,FALSE)&amp;""</f>
        <v>#REF!</v>
      </c>
      <c r="C94" s="51" t="e">
        <f>VLOOKUP($A94,#REF!,4,FALSE)&amp;""</f>
        <v>#REF!</v>
      </c>
      <c r="D94" s="135" t="e">
        <f>VLOOKUP($A94,#REF!,7,FALSE)&amp;VLOOKUP($A94,#REF!,8,FALSE)</f>
        <v>#REF!</v>
      </c>
      <c r="E94" s="64" t="e">
        <f>VLOOKUP($A94,#REF!,10,FALSE)&amp;""</f>
        <v>#REF!</v>
      </c>
      <c r="F94" s="64" t="e">
        <f>VLOOKUP($A94,#REF!,11,FALSE)&amp;""</f>
        <v>#REF!</v>
      </c>
      <c r="G94" s="64" t="e">
        <f>VLOOKUP($A94,#REF!,12,FALSE)&amp;""</f>
        <v>#REF!</v>
      </c>
      <c r="H94" s="64" t="e">
        <f>VLOOKUP($A94,#REF!,16,FALSE)&amp;""</f>
        <v>#REF!</v>
      </c>
      <c r="I94" s="64" t="e">
        <f>VLOOKUP($A94,#REF!,17,FALSE)&amp;""</f>
        <v>#REF!</v>
      </c>
      <c r="J94" s="64" t="e">
        <f>VLOOKUP($A94,#REF!,18,FALSE)&amp;""</f>
        <v>#REF!</v>
      </c>
      <c r="K94" s="64" t="e">
        <f>VLOOKUP($A94,#REF!,19,FALSE)&amp;""</f>
        <v>#REF!</v>
      </c>
      <c r="L94" s="64" t="e">
        <f>VLOOKUP($A94,#REF!,20,FALSE)&amp;""</f>
        <v>#REF!</v>
      </c>
      <c r="M94" s="64" t="e">
        <f>VLOOKUP($A94,#REF!,21,FALSE)&amp;""</f>
        <v>#REF!</v>
      </c>
      <c r="N94" s="64" t="e">
        <f>VLOOKUP($A94,#REF!,22,FALSE)&amp;""</f>
        <v>#REF!</v>
      </c>
      <c r="O94" s="64" t="e">
        <f>VLOOKUP($A94,#REF!,23,FALSE)&amp;""</f>
        <v>#REF!</v>
      </c>
      <c r="P94" s="64" t="e">
        <f>VLOOKUP($A94,#REF!,24,FALSE)&amp;""</f>
        <v>#REF!</v>
      </c>
      <c r="Q94" s="64" t="e">
        <f>VLOOKUP($A94,#REF!,25,FALSE)&amp;""</f>
        <v>#REF!</v>
      </c>
      <c r="R94" s="64" t="e">
        <f>VLOOKUP($A94,#REF!,26,FALSE)&amp;""</f>
        <v>#REF!</v>
      </c>
      <c r="S94" s="64" t="e">
        <f>VLOOKUP($A94,#REF!,27,FALSE)&amp;""</f>
        <v>#REF!</v>
      </c>
    </row>
    <row r="95" spans="1:19" ht="25.2" customHeight="1" x14ac:dyDescent="0.45">
      <c r="A95" s="140">
        <v>91</v>
      </c>
      <c r="B95" s="52" t="e">
        <f>VLOOKUP($A95,#REF!,5,FALSE)&amp;""</f>
        <v>#REF!</v>
      </c>
      <c r="C95" s="51" t="e">
        <f>VLOOKUP($A95,#REF!,4,FALSE)&amp;""</f>
        <v>#REF!</v>
      </c>
      <c r="D95" s="135" t="e">
        <f>VLOOKUP($A95,#REF!,7,FALSE)&amp;VLOOKUP($A95,#REF!,8,FALSE)</f>
        <v>#REF!</v>
      </c>
      <c r="E95" s="64" t="e">
        <f>VLOOKUP($A95,#REF!,10,FALSE)&amp;""</f>
        <v>#REF!</v>
      </c>
      <c r="F95" s="64" t="e">
        <f>VLOOKUP($A95,#REF!,11,FALSE)&amp;""</f>
        <v>#REF!</v>
      </c>
      <c r="G95" s="64" t="e">
        <f>VLOOKUP($A95,#REF!,12,FALSE)&amp;""</f>
        <v>#REF!</v>
      </c>
      <c r="H95" s="64" t="e">
        <f>VLOOKUP($A95,#REF!,16,FALSE)&amp;""</f>
        <v>#REF!</v>
      </c>
      <c r="I95" s="64" t="e">
        <f>VLOOKUP($A95,#REF!,17,FALSE)&amp;""</f>
        <v>#REF!</v>
      </c>
      <c r="J95" s="64" t="e">
        <f>VLOOKUP($A95,#REF!,18,FALSE)&amp;""</f>
        <v>#REF!</v>
      </c>
      <c r="K95" s="64" t="e">
        <f>VLOOKUP($A95,#REF!,19,FALSE)&amp;""</f>
        <v>#REF!</v>
      </c>
      <c r="L95" s="64" t="e">
        <f>VLOOKUP($A95,#REF!,20,FALSE)&amp;""</f>
        <v>#REF!</v>
      </c>
      <c r="M95" s="64" t="e">
        <f>VLOOKUP($A95,#REF!,21,FALSE)&amp;""</f>
        <v>#REF!</v>
      </c>
      <c r="N95" s="64" t="e">
        <f>VLOOKUP($A95,#REF!,22,FALSE)&amp;""</f>
        <v>#REF!</v>
      </c>
      <c r="O95" s="64" t="e">
        <f>VLOOKUP($A95,#REF!,23,FALSE)&amp;""</f>
        <v>#REF!</v>
      </c>
      <c r="P95" s="64" t="e">
        <f>VLOOKUP($A95,#REF!,24,FALSE)&amp;""</f>
        <v>#REF!</v>
      </c>
      <c r="Q95" s="64" t="e">
        <f>VLOOKUP($A95,#REF!,25,FALSE)&amp;""</f>
        <v>#REF!</v>
      </c>
      <c r="R95" s="64" t="e">
        <f>VLOOKUP($A95,#REF!,26,FALSE)&amp;""</f>
        <v>#REF!</v>
      </c>
      <c r="S95" s="64" t="e">
        <f>VLOOKUP($A95,#REF!,27,FALSE)&amp;""</f>
        <v>#REF!</v>
      </c>
    </row>
    <row r="96" spans="1:19" ht="25.2" customHeight="1" x14ac:dyDescent="0.45">
      <c r="A96" s="140">
        <v>92</v>
      </c>
      <c r="B96" s="52" t="e">
        <f>VLOOKUP($A96,#REF!,5,FALSE)&amp;""</f>
        <v>#REF!</v>
      </c>
      <c r="C96" s="51" t="e">
        <f>VLOOKUP($A96,#REF!,4,FALSE)&amp;""</f>
        <v>#REF!</v>
      </c>
      <c r="D96" s="135" t="e">
        <f>VLOOKUP($A96,#REF!,7,FALSE)&amp;VLOOKUP($A96,#REF!,8,FALSE)</f>
        <v>#REF!</v>
      </c>
      <c r="E96" s="64" t="e">
        <f>VLOOKUP($A96,#REF!,10,FALSE)&amp;""</f>
        <v>#REF!</v>
      </c>
      <c r="F96" s="64" t="e">
        <f>VLOOKUP($A96,#REF!,11,FALSE)&amp;""</f>
        <v>#REF!</v>
      </c>
      <c r="G96" s="64" t="e">
        <f>VLOOKUP($A96,#REF!,12,FALSE)&amp;""</f>
        <v>#REF!</v>
      </c>
      <c r="H96" s="64" t="e">
        <f>VLOOKUP($A96,#REF!,16,FALSE)&amp;""</f>
        <v>#REF!</v>
      </c>
      <c r="I96" s="64" t="e">
        <f>VLOOKUP($A96,#REF!,17,FALSE)&amp;""</f>
        <v>#REF!</v>
      </c>
      <c r="J96" s="64" t="e">
        <f>VLOOKUP($A96,#REF!,18,FALSE)&amp;""</f>
        <v>#REF!</v>
      </c>
      <c r="K96" s="64" t="e">
        <f>VLOOKUP($A96,#REF!,19,FALSE)&amp;""</f>
        <v>#REF!</v>
      </c>
      <c r="L96" s="64" t="e">
        <f>VLOOKUP($A96,#REF!,20,FALSE)&amp;""</f>
        <v>#REF!</v>
      </c>
      <c r="M96" s="64" t="e">
        <f>VLOOKUP($A96,#REF!,21,FALSE)&amp;""</f>
        <v>#REF!</v>
      </c>
      <c r="N96" s="64" t="e">
        <f>VLOOKUP($A96,#REF!,22,FALSE)&amp;""</f>
        <v>#REF!</v>
      </c>
      <c r="O96" s="64" t="e">
        <f>VLOOKUP($A96,#REF!,23,FALSE)&amp;""</f>
        <v>#REF!</v>
      </c>
      <c r="P96" s="64" t="e">
        <f>VLOOKUP($A96,#REF!,24,FALSE)&amp;""</f>
        <v>#REF!</v>
      </c>
      <c r="Q96" s="64" t="e">
        <f>VLOOKUP($A96,#REF!,25,FALSE)&amp;""</f>
        <v>#REF!</v>
      </c>
      <c r="R96" s="64" t="e">
        <f>VLOOKUP($A96,#REF!,26,FALSE)&amp;""</f>
        <v>#REF!</v>
      </c>
      <c r="S96" s="64" t="e">
        <f>VLOOKUP($A96,#REF!,27,FALSE)&amp;""</f>
        <v>#REF!</v>
      </c>
    </row>
    <row r="97" spans="1:19" ht="25.2" customHeight="1" x14ac:dyDescent="0.45">
      <c r="A97" s="140">
        <v>93</v>
      </c>
      <c r="B97" s="52" t="e">
        <f>VLOOKUP($A97,#REF!,5,FALSE)&amp;""</f>
        <v>#REF!</v>
      </c>
      <c r="C97" s="51" t="e">
        <f>VLOOKUP($A97,#REF!,4,FALSE)&amp;""</f>
        <v>#REF!</v>
      </c>
      <c r="D97" s="135" t="e">
        <f>VLOOKUP($A97,#REF!,7,FALSE)&amp;VLOOKUP($A97,#REF!,8,FALSE)</f>
        <v>#REF!</v>
      </c>
      <c r="E97" s="64" t="e">
        <f>VLOOKUP($A97,#REF!,10,FALSE)&amp;""</f>
        <v>#REF!</v>
      </c>
      <c r="F97" s="64" t="e">
        <f>VLOOKUP($A97,#REF!,11,FALSE)&amp;""</f>
        <v>#REF!</v>
      </c>
      <c r="G97" s="64" t="e">
        <f>VLOOKUP($A97,#REF!,12,FALSE)&amp;""</f>
        <v>#REF!</v>
      </c>
      <c r="H97" s="64" t="e">
        <f>VLOOKUP($A97,#REF!,16,FALSE)&amp;""</f>
        <v>#REF!</v>
      </c>
      <c r="I97" s="64" t="e">
        <f>VLOOKUP($A97,#REF!,17,FALSE)&amp;""</f>
        <v>#REF!</v>
      </c>
      <c r="J97" s="64" t="e">
        <f>VLOOKUP($A97,#REF!,18,FALSE)&amp;""</f>
        <v>#REF!</v>
      </c>
      <c r="K97" s="64" t="e">
        <f>VLOOKUP($A97,#REF!,19,FALSE)&amp;""</f>
        <v>#REF!</v>
      </c>
      <c r="L97" s="64" t="e">
        <f>VLOOKUP($A97,#REF!,20,FALSE)&amp;""</f>
        <v>#REF!</v>
      </c>
      <c r="M97" s="64" t="e">
        <f>VLOOKUP($A97,#REF!,21,FALSE)&amp;""</f>
        <v>#REF!</v>
      </c>
      <c r="N97" s="64" t="e">
        <f>VLOOKUP($A97,#REF!,22,FALSE)&amp;""</f>
        <v>#REF!</v>
      </c>
      <c r="O97" s="64" t="e">
        <f>VLOOKUP($A97,#REF!,23,FALSE)&amp;""</f>
        <v>#REF!</v>
      </c>
      <c r="P97" s="64" t="e">
        <f>VLOOKUP($A97,#REF!,24,FALSE)&amp;""</f>
        <v>#REF!</v>
      </c>
      <c r="Q97" s="64" t="e">
        <f>VLOOKUP($A97,#REF!,25,FALSE)&amp;""</f>
        <v>#REF!</v>
      </c>
      <c r="R97" s="64" t="e">
        <f>VLOOKUP($A97,#REF!,26,FALSE)&amp;""</f>
        <v>#REF!</v>
      </c>
      <c r="S97" s="64" t="e">
        <f>VLOOKUP($A97,#REF!,27,FALSE)&amp;""</f>
        <v>#REF!</v>
      </c>
    </row>
    <row r="98" spans="1:19" ht="25.2" customHeight="1" x14ac:dyDescent="0.45">
      <c r="A98" s="140">
        <v>94</v>
      </c>
      <c r="B98" s="52" t="e">
        <f>VLOOKUP($A98,#REF!,5,FALSE)&amp;""</f>
        <v>#REF!</v>
      </c>
      <c r="C98" s="51" t="e">
        <f>VLOOKUP($A98,#REF!,4,FALSE)&amp;""</f>
        <v>#REF!</v>
      </c>
      <c r="D98" s="135" t="e">
        <f>VLOOKUP($A98,#REF!,7,FALSE)&amp;VLOOKUP($A98,#REF!,8,FALSE)</f>
        <v>#REF!</v>
      </c>
      <c r="E98" s="64" t="e">
        <f>VLOOKUP($A98,#REF!,10,FALSE)&amp;""</f>
        <v>#REF!</v>
      </c>
      <c r="F98" s="64" t="e">
        <f>VLOOKUP($A98,#REF!,11,FALSE)&amp;""</f>
        <v>#REF!</v>
      </c>
      <c r="G98" s="64" t="e">
        <f>VLOOKUP($A98,#REF!,12,FALSE)&amp;""</f>
        <v>#REF!</v>
      </c>
      <c r="H98" s="64" t="e">
        <f>VLOOKUP($A98,#REF!,16,FALSE)&amp;""</f>
        <v>#REF!</v>
      </c>
      <c r="I98" s="64" t="e">
        <f>VLOOKUP($A98,#REF!,17,FALSE)&amp;""</f>
        <v>#REF!</v>
      </c>
      <c r="J98" s="64" t="e">
        <f>VLOOKUP($A98,#REF!,18,FALSE)&amp;""</f>
        <v>#REF!</v>
      </c>
      <c r="K98" s="64" t="e">
        <f>VLOOKUP($A98,#REF!,19,FALSE)&amp;""</f>
        <v>#REF!</v>
      </c>
      <c r="L98" s="64" t="e">
        <f>VLOOKUP($A98,#REF!,20,FALSE)&amp;""</f>
        <v>#REF!</v>
      </c>
      <c r="M98" s="64" t="e">
        <f>VLOOKUP($A98,#REF!,21,FALSE)&amp;""</f>
        <v>#REF!</v>
      </c>
      <c r="N98" s="64" t="e">
        <f>VLOOKUP($A98,#REF!,22,FALSE)&amp;""</f>
        <v>#REF!</v>
      </c>
      <c r="O98" s="64" t="e">
        <f>VLOOKUP($A98,#REF!,23,FALSE)&amp;""</f>
        <v>#REF!</v>
      </c>
      <c r="P98" s="64" t="e">
        <f>VLOOKUP($A98,#REF!,24,FALSE)&amp;""</f>
        <v>#REF!</v>
      </c>
      <c r="Q98" s="64" t="e">
        <f>VLOOKUP($A98,#REF!,25,FALSE)&amp;""</f>
        <v>#REF!</v>
      </c>
      <c r="R98" s="64" t="e">
        <f>VLOOKUP($A98,#REF!,26,FALSE)&amp;""</f>
        <v>#REF!</v>
      </c>
      <c r="S98" s="64" t="e">
        <f>VLOOKUP($A98,#REF!,27,FALSE)&amp;""</f>
        <v>#REF!</v>
      </c>
    </row>
    <row r="99" spans="1:19" ht="25.2" customHeight="1" x14ac:dyDescent="0.45">
      <c r="A99" s="140">
        <v>95</v>
      </c>
      <c r="B99" s="52" t="e">
        <f>VLOOKUP($A99,#REF!,5,FALSE)&amp;""</f>
        <v>#REF!</v>
      </c>
      <c r="C99" s="51" t="e">
        <f>VLOOKUP($A99,#REF!,4,FALSE)&amp;""</f>
        <v>#REF!</v>
      </c>
      <c r="D99" s="135" t="e">
        <f>VLOOKUP($A99,#REF!,7,FALSE)&amp;VLOOKUP($A99,#REF!,8,FALSE)</f>
        <v>#REF!</v>
      </c>
      <c r="E99" s="64" t="e">
        <f>VLOOKUP($A99,#REF!,10,FALSE)&amp;""</f>
        <v>#REF!</v>
      </c>
      <c r="F99" s="64" t="e">
        <f>VLOOKUP($A99,#REF!,11,FALSE)&amp;""</f>
        <v>#REF!</v>
      </c>
      <c r="G99" s="64" t="e">
        <f>VLOOKUP($A99,#REF!,12,FALSE)&amp;""</f>
        <v>#REF!</v>
      </c>
      <c r="H99" s="64" t="e">
        <f>VLOOKUP($A99,#REF!,16,FALSE)&amp;""</f>
        <v>#REF!</v>
      </c>
      <c r="I99" s="64" t="e">
        <f>VLOOKUP($A99,#REF!,17,FALSE)&amp;""</f>
        <v>#REF!</v>
      </c>
      <c r="J99" s="64" t="e">
        <f>VLOOKUP($A99,#REF!,18,FALSE)&amp;""</f>
        <v>#REF!</v>
      </c>
      <c r="K99" s="64" t="e">
        <f>VLOOKUP($A99,#REF!,19,FALSE)&amp;""</f>
        <v>#REF!</v>
      </c>
      <c r="L99" s="64" t="e">
        <f>VLOOKUP($A99,#REF!,20,FALSE)&amp;""</f>
        <v>#REF!</v>
      </c>
      <c r="M99" s="64" t="e">
        <f>VLOOKUP($A99,#REF!,21,FALSE)&amp;""</f>
        <v>#REF!</v>
      </c>
      <c r="N99" s="64" t="e">
        <f>VLOOKUP($A99,#REF!,22,FALSE)&amp;""</f>
        <v>#REF!</v>
      </c>
      <c r="O99" s="64" t="e">
        <f>VLOOKUP($A99,#REF!,23,FALSE)&amp;""</f>
        <v>#REF!</v>
      </c>
      <c r="P99" s="64" t="e">
        <f>VLOOKUP($A99,#REF!,24,FALSE)&amp;""</f>
        <v>#REF!</v>
      </c>
      <c r="Q99" s="64" t="e">
        <f>VLOOKUP($A99,#REF!,25,FALSE)&amp;""</f>
        <v>#REF!</v>
      </c>
      <c r="R99" s="64" t="e">
        <f>VLOOKUP($A99,#REF!,26,FALSE)&amp;""</f>
        <v>#REF!</v>
      </c>
      <c r="S99" s="64" t="e">
        <f>VLOOKUP($A99,#REF!,27,FALSE)&amp;""</f>
        <v>#REF!</v>
      </c>
    </row>
    <row r="100" spans="1:19" ht="25.2" customHeight="1" x14ac:dyDescent="0.45">
      <c r="A100" s="140">
        <v>96</v>
      </c>
      <c r="B100" s="52" t="e">
        <f>VLOOKUP($A100,#REF!,5,FALSE)&amp;""</f>
        <v>#REF!</v>
      </c>
      <c r="C100" s="51" t="e">
        <f>VLOOKUP($A100,#REF!,4,FALSE)&amp;""</f>
        <v>#REF!</v>
      </c>
      <c r="D100" s="135" t="e">
        <f>VLOOKUP($A100,#REF!,7,FALSE)&amp;VLOOKUP($A100,#REF!,8,FALSE)</f>
        <v>#REF!</v>
      </c>
      <c r="E100" s="64" t="e">
        <f>VLOOKUP($A100,#REF!,10,FALSE)&amp;""</f>
        <v>#REF!</v>
      </c>
      <c r="F100" s="64" t="e">
        <f>VLOOKUP($A100,#REF!,11,FALSE)&amp;""</f>
        <v>#REF!</v>
      </c>
      <c r="G100" s="64" t="e">
        <f>VLOOKUP($A100,#REF!,12,FALSE)&amp;""</f>
        <v>#REF!</v>
      </c>
      <c r="H100" s="64" t="e">
        <f>VLOOKUP($A100,#REF!,16,FALSE)&amp;""</f>
        <v>#REF!</v>
      </c>
      <c r="I100" s="64" t="e">
        <f>VLOOKUP($A100,#REF!,17,FALSE)&amp;""</f>
        <v>#REF!</v>
      </c>
      <c r="J100" s="64" t="e">
        <f>VLOOKUP($A100,#REF!,18,FALSE)&amp;""</f>
        <v>#REF!</v>
      </c>
      <c r="K100" s="64" t="e">
        <f>VLOOKUP($A100,#REF!,19,FALSE)&amp;""</f>
        <v>#REF!</v>
      </c>
      <c r="L100" s="64" t="e">
        <f>VLOOKUP($A100,#REF!,20,FALSE)&amp;""</f>
        <v>#REF!</v>
      </c>
      <c r="M100" s="64" t="e">
        <f>VLOOKUP($A100,#REF!,21,FALSE)&amp;""</f>
        <v>#REF!</v>
      </c>
      <c r="N100" s="64" t="e">
        <f>VLOOKUP($A100,#REF!,22,FALSE)&amp;""</f>
        <v>#REF!</v>
      </c>
      <c r="O100" s="64" t="e">
        <f>VLOOKUP($A100,#REF!,23,FALSE)&amp;""</f>
        <v>#REF!</v>
      </c>
      <c r="P100" s="64" t="e">
        <f>VLOOKUP($A100,#REF!,24,FALSE)&amp;""</f>
        <v>#REF!</v>
      </c>
      <c r="Q100" s="64" t="e">
        <f>VLOOKUP($A100,#REF!,25,FALSE)&amp;""</f>
        <v>#REF!</v>
      </c>
      <c r="R100" s="64" t="e">
        <f>VLOOKUP($A100,#REF!,26,FALSE)&amp;""</f>
        <v>#REF!</v>
      </c>
      <c r="S100" s="64" t="e">
        <f>VLOOKUP($A100,#REF!,27,FALSE)&amp;""</f>
        <v>#REF!</v>
      </c>
    </row>
    <row r="101" spans="1:19" ht="25.2" customHeight="1" x14ac:dyDescent="0.45">
      <c r="A101" s="140">
        <v>97</v>
      </c>
      <c r="B101" s="52" t="e">
        <f>VLOOKUP($A101,#REF!,5,FALSE)&amp;""</f>
        <v>#REF!</v>
      </c>
      <c r="C101" s="51" t="e">
        <f>VLOOKUP($A101,#REF!,4,FALSE)&amp;""</f>
        <v>#REF!</v>
      </c>
      <c r="D101" s="135" t="e">
        <f>VLOOKUP($A101,#REF!,7,FALSE)&amp;VLOOKUP($A101,#REF!,8,FALSE)</f>
        <v>#REF!</v>
      </c>
      <c r="E101" s="64" t="e">
        <f>VLOOKUP($A101,#REF!,10,FALSE)&amp;""</f>
        <v>#REF!</v>
      </c>
      <c r="F101" s="64" t="e">
        <f>VLOOKUP($A101,#REF!,11,FALSE)&amp;""</f>
        <v>#REF!</v>
      </c>
      <c r="G101" s="64" t="e">
        <f>VLOOKUP($A101,#REF!,12,FALSE)&amp;""</f>
        <v>#REF!</v>
      </c>
      <c r="H101" s="64" t="e">
        <f>VLOOKUP($A101,#REF!,16,FALSE)&amp;""</f>
        <v>#REF!</v>
      </c>
      <c r="I101" s="64" t="e">
        <f>VLOOKUP($A101,#REF!,17,FALSE)&amp;""</f>
        <v>#REF!</v>
      </c>
      <c r="J101" s="64" t="e">
        <f>VLOOKUP($A101,#REF!,18,FALSE)&amp;""</f>
        <v>#REF!</v>
      </c>
      <c r="K101" s="64" t="e">
        <f>VLOOKUP($A101,#REF!,19,FALSE)&amp;""</f>
        <v>#REF!</v>
      </c>
      <c r="L101" s="64" t="e">
        <f>VLOOKUP($A101,#REF!,20,FALSE)&amp;""</f>
        <v>#REF!</v>
      </c>
      <c r="M101" s="64" t="e">
        <f>VLOOKUP($A101,#REF!,21,FALSE)&amp;""</f>
        <v>#REF!</v>
      </c>
      <c r="N101" s="64" t="e">
        <f>VLOOKUP($A101,#REF!,22,FALSE)&amp;""</f>
        <v>#REF!</v>
      </c>
      <c r="O101" s="64" t="e">
        <f>VLOOKUP($A101,#REF!,23,FALSE)&amp;""</f>
        <v>#REF!</v>
      </c>
      <c r="P101" s="64" t="e">
        <f>VLOOKUP($A101,#REF!,24,FALSE)&amp;""</f>
        <v>#REF!</v>
      </c>
      <c r="Q101" s="64" t="e">
        <f>VLOOKUP($A101,#REF!,25,FALSE)&amp;""</f>
        <v>#REF!</v>
      </c>
      <c r="R101" s="64" t="e">
        <f>VLOOKUP($A101,#REF!,26,FALSE)&amp;""</f>
        <v>#REF!</v>
      </c>
      <c r="S101" s="64" t="e">
        <f>VLOOKUP($A101,#REF!,27,FALSE)&amp;""</f>
        <v>#REF!</v>
      </c>
    </row>
    <row r="102" spans="1:19" ht="25.2" customHeight="1" x14ac:dyDescent="0.45">
      <c r="A102" s="140">
        <v>98</v>
      </c>
      <c r="B102" s="52" t="e">
        <f>VLOOKUP($A102,#REF!,5,FALSE)&amp;""</f>
        <v>#REF!</v>
      </c>
      <c r="C102" s="51" t="e">
        <f>VLOOKUP($A102,#REF!,4,FALSE)&amp;""</f>
        <v>#REF!</v>
      </c>
      <c r="D102" s="135" t="e">
        <f>VLOOKUP($A102,#REF!,7,FALSE)&amp;VLOOKUP($A102,#REF!,8,FALSE)</f>
        <v>#REF!</v>
      </c>
      <c r="E102" s="64" t="e">
        <f>VLOOKUP($A102,#REF!,10,FALSE)&amp;""</f>
        <v>#REF!</v>
      </c>
      <c r="F102" s="64" t="e">
        <f>VLOOKUP($A102,#REF!,11,FALSE)&amp;""</f>
        <v>#REF!</v>
      </c>
      <c r="G102" s="64" t="e">
        <f>VLOOKUP($A102,#REF!,12,FALSE)&amp;""</f>
        <v>#REF!</v>
      </c>
      <c r="H102" s="64" t="e">
        <f>VLOOKUP($A102,#REF!,16,FALSE)&amp;""</f>
        <v>#REF!</v>
      </c>
      <c r="I102" s="64" t="e">
        <f>VLOOKUP($A102,#REF!,17,FALSE)&amp;""</f>
        <v>#REF!</v>
      </c>
      <c r="J102" s="64" t="e">
        <f>VLOOKUP($A102,#REF!,18,FALSE)&amp;""</f>
        <v>#REF!</v>
      </c>
      <c r="K102" s="64" t="e">
        <f>VLOOKUP($A102,#REF!,19,FALSE)&amp;""</f>
        <v>#REF!</v>
      </c>
      <c r="L102" s="64" t="e">
        <f>VLOOKUP($A102,#REF!,20,FALSE)&amp;""</f>
        <v>#REF!</v>
      </c>
      <c r="M102" s="64" t="e">
        <f>VLOOKUP($A102,#REF!,21,FALSE)&amp;""</f>
        <v>#REF!</v>
      </c>
      <c r="N102" s="64" t="e">
        <f>VLOOKUP($A102,#REF!,22,FALSE)&amp;""</f>
        <v>#REF!</v>
      </c>
      <c r="O102" s="64" t="e">
        <f>VLOOKUP($A102,#REF!,23,FALSE)&amp;""</f>
        <v>#REF!</v>
      </c>
      <c r="P102" s="64" t="e">
        <f>VLOOKUP($A102,#REF!,24,FALSE)&amp;""</f>
        <v>#REF!</v>
      </c>
      <c r="Q102" s="64" t="e">
        <f>VLOOKUP($A102,#REF!,25,FALSE)&amp;""</f>
        <v>#REF!</v>
      </c>
      <c r="R102" s="64" t="e">
        <f>VLOOKUP($A102,#REF!,26,FALSE)&amp;""</f>
        <v>#REF!</v>
      </c>
      <c r="S102" s="64" t="e">
        <f>VLOOKUP($A102,#REF!,27,FALSE)&amp;""</f>
        <v>#REF!</v>
      </c>
    </row>
    <row r="103" spans="1:19" ht="25.2" customHeight="1" x14ac:dyDescent="0.45">
      <c r="A103" s="140">
        <v>99</v>
      </c>
      <c r="B103" s="52" t="e">
        <f>VLOOKUP($A103,#REF!,5,FALSE)&amp;""</f>
        <v>#REF!</v>
      </c>
      <c r="C103" s="51" t="e">
        <f>VLOOKUP($A103,#REF!,4,FALSE)&amp;""</f>
        <v>#REF!</v>
      </c>
      <c r="D103" s="135" t="e">
        <f>VLOOKUP($A103,#REF!,7,FALSE)&amp;VLOOKUP($A103,#REF!,8,FALSE)</f>
        <v>#REF!</v>
      </c>
      <c r="E103" s="64" t="e">
        <f>VLOOKUP($A103,#REF!,10,FALSE)&amp;""</f>
        <v>#REF!</v>
      </c>
      <c r="F103" s="64" t="e">
        <f>VLOOKUP($A103,#REF!,11,FALSE)&amp;""</f>
        <v>#REF!</v>
      </c>
      <c r="G103" s="64" t="e">
        <f>VLOOKUP($A103,#REF!,12,FALSE)&amp;""</f>
        <v>#REF!</v>
      </c>
      <c r="H103" s="64" t="e">
        <f>VLOOKUP($A103,#REF!,16,FALSE)&amp;""</f>
        <v>#REF!</v>
      </c>
      <c r="I103" s="64" t="e">
        <f>VLOOKUP($A103,#REF!,17,FALSE)&amp;""</f>
        <v>#REF!</v>
      </c>
      <c r="J103" s="64" t="e">
        <f>VLOOKUP($A103,#REF!,18,FALSE)&amp;""</f>
        <v>#REF!</v>
      </c>
      <c r="K103" s="64" t="e">
        <f>VLOOKUP($A103,#REF!,19,FALSE)&amp;""</f>
        <v>#REF!</v>
      </c>
      <c r="L103" s="64" t="e">
        <f>VLOOKUP($A103,#REF!,20,FALSE)&amp;""</f>
        <v>#REF!</v>
      </c>
      <c r="M103" s="64" t="e">
        <f>VLOOKUP($A103,#REF!,21,FALSE)&amp;""</f>
        <v>#REF!</v>
      </c>
      <c r="N103" s="64" t="e">
        <f>VLOOKUP($A103,#REF!,22,FALSE)&amp;""</f>
        <v>#REF!</v>
      </c>
      <c r="O103" s="64" t="e">
        <f>VLOOKUP($A103,#REF!,23,FALSE)&amp;""</f>
        <v>#REF!</v>
      </c>
      <c r="P103" s="64" t="e">
        <f>VLOOKUP($A103,#REF!,24,FALSE)&amp;""</f>
        <v>#REF!</v>
      </c>
      <c r="Q103" s="64" t="e">
        <f>VLOOKUP($A103,#REF!,25,FALSE)&amp;""</f>
        <v>#REF!</v>
      </c>
      <c r="R103" s="64" t="e">
        <f>VLOOKUP($A103,#REF!,26,FALSE)&amp;""</f>
        <v>#REF!</v>
      </c>
      <c r="S103" s="64" t="e">
        <f>VLOOKUP($A103,#REF!,27,FALSE)&amp;""</f>
        <v>#REF!</v>
      </c>
    </row>
    <row r="104" spans="1:19" ht="25.2" customHeight="1" x14ac:dyDescent="0.45">
      <c r="A104" s="140">
        <v>100</v>
      </c>
      <c r="B104" s="52" t="e">
        <f>VLOOKUP($A104,#REF!,5,FALSE)&amp;""</f>
        <v>#REF!</v>
      </c>
      <c r="C104" s="51" t="e">
        <f>VLOOKUP($A104,#REF!,4,FALSE)&amp;""</f>
        <v>#REF!</v>
      </c>
      <c r="D104" s="135" t="e">
        <f>VLOOKUP($A104,#REF!,7,FALSE)&amp;VLOOKUP($A104,#REF!,8,FALSE)</f>
        <v>#REF!</v>
      </c>
      <c r="E104" s="64" t="e">
        <f>VLOOKUP($A104,#REF!,10,FALSE)&amp;""</f>
        <v>#REF!</v>
      </c>
      <c r="F104" s="64" t="e">
        <f>VLOOKUP($A104,#REF!,11,FALSE)&amp;""</f>
        <v>#REF!</v>
      </c>
      <c r="G104" s="64" t="e">
        <f>VLOOKUP($A104,#REF!,12,FALSE)&amp;""</f>
        <v>#REF!</v>
      </c>
      <c r="H104" s="64" t="e">
        <f>VLOOKUP($A104,#REF!,16,FALSE)&amp;""</f>
        <v>#REF!</v>
      </c>
      <c r="I104" s="64" t="e">
        <f>VLOOKUP($A104,#REF!,17,FALSE)&amp;""</f>
        <v>#REF!</v>
      </c>
      <c r="J104" s="64" t="e">
        <f>VLOOKUP($A104,#REF!,18,FALSE)&amp;""</f>
        <v>#REF!</v>
      </c>
      <c r="K104" s="64" t="e">
        <f>VLOOKUP($A104,#REF!,19,FALSE)&amp;""</f>
        <v>#REF!</v>
      </c>
      <c r="L104" s="64" t="e">
        <f>VLOOKUP($A104,#REF!,20,FALSE)&amp;""</f>
        <v>#REF!</v>
      </c>
      <c r="M104" s="64" t="e">
        <f>VLOOKUP($A104,#REF!,21,FALSE)&amp;""</f>
        <v>#REF!</v>
      </c>
      <c r="N104" s="64" t="e">
        <f>VLOOKUP($A104,#REF!,22,FALSE)&amp;""</f>
        <v>#REF!</v>
      </c>
      <c r="O104" s="64" t="e">
        <f>VLOOKUP($A104,#REF!,23,FALSE)&amp;""</f>
        <v>#REF!</v>
      </c>
      <c r="P104" s="64" t="e">
        <f>VLOOKUP($A104,#REF!,24,FALSE)&amp;""</f>
        <v>#REF!</v>
      </c>
      <c r="Q104" s="64" t="e">
        <f>VLOOKUP($A104,#REF!,25,FALSE)&amp;""</f>
        <v>#REF!</v>
      </c>
      <c r="R104" s="64" t="e">
        <f>VLOOKUP($A104,#REF!,26,FALSE)&amp;""</f>
        <v>#REF!</v>
      </c>
      <c r="S104" s="64" t="e">
        <f>VLOOKUP($A104,#REF!,27,FALSE)&amp;""</f>
        <v>#REF!</v>
      </c>
    </row>
    <row r="105" spans="1:19" ht="25.2" customHeight="1" x14ac:dyDescent="0.45">
      <c r="A105" s="140">
        <v>101</v>
      </c>
      <c r="B105" s="52" t="e">
        <f>VLOOKUP($A105,#REF!,5,FALSE)&amp;""</f>
        <v>#REF!</v>
      </c>
      <c r="C105" s="51" t="e">
        <f>VLOOKUP($A105,#REF!,4,FALSE)&amp;""</f>
        <v>#REF!</v>
      </c>
      <c r="D105" s="135" t="e">
        <f>VLOOKUP($A105,#REF!,7,FALSE)&amp;VLOOKUP($A105,#REF!,8,FALSE)</f>
        <v>#REF!</v>
      </c>
      <c r="E105" s="64" t="e">
        <f>VLOOKUP($A105,#REF!,10,FALSE)&amp;""</f>
        <v>#REF!</v>
      </c>
      <c r="F105" s="64" t="e">
        <f>VLOOKUP($A105,#REF!,11,FALSE)&amp;""</f>
        <v>#REF!</v>
      </c>
      <c r="G105" s="64" t="e">
        <f>VLOOKUP($A105,#REF!,12,FALSE)&amp;""</f>
        <v>#REF!</v>
      </c>
      <c r="H105" s="64" t="e">
        <f>VLOOKUP($A105,#REF!,16,FALSE)&amp;""</f>
        <v>#REF!</v>
      </c>
      <c r="I105" s="64" t="e">
        <f>VLOOKUP($A105,#REF!,17,FALSE)&amp;""</f>
        <v>#REF!</v>
      </c>
      <c r="J105" s="64" t="e">
        <f>VLOOKUP($A105,#REF!,18,FALSE)&amp;""</f>
        <v>#REF!</v>
      </c>
      <c r="K105" s="64" t="e">
        <f>VLOOKUP($A105,#REF!,19,FALSE)&amp;""</f>
        <v>#REF!</v>
      </c>
      <c r="L105" s="64" t="e">
        <f>VLOOKUP($A105,#REF!,20,FALSE)&amp;""</f>
        <v>#REF!</v>
      </c>
      <c r="M105" s="64" t="e">
        <f>VLOOKUP($A105,#REF!,21,FALSE)&amp;""</f>
        <v>#REF!</v>
      </c>
      <c r="N105" s="64" t="e">
        <f>VLOOKUP($A105,#REF!,22,FALSE)&amp;""</f>
        <v>#REF!</v>
      </c>
      <c r="O105" s="64" t="e">
        <f>VLOOKUP($A105,#REF!,23,FALSE)&amp;""</f>
        <v>#REF!</v>
      </c>
      <c r="P105" s="64" t="e">
        <f>VLOOKUP($A105,#REF!,24,FALSE)&amp;""</f>
        <v>#REF!</v>
      </c>
      <c r="Q105" s="64" t="e">
        <f>VLOOKUP($A105,#REF!,25,FALSE)&amp;""</f>
        <v>#REF!</v>
      </c>
      <c r="R105" s="64" t="e">
        <f>VLOOKUP($A105,#REF!,26,FALSE)&amp;""</f>
        <v>#REF!</v>
      </c>
      <c r="S105" s="64" t="e">
        <f>VLOOKUP($A105,#REF!,27,FALSE)&amp;""</f>
        <v>#REF!</v>
      </c>
    </row>
    <row r="106" spans="1:19" ht="25.2" customHeight="1" x14ac:dyDescent="0.45">
      <c r="A106" s="140">
        <v>102</v>
      </c>
      <c r="B106" s="52" t="e">
        <f>VLOOKUP($A106,#REF!,5,FALSE)&amp;""</f>
        <v>#REF!</v>
      </c>
      <c r="C106" s="51" t="e">
        <f>VLOOKUP($A106,#REF!,4,FALSE)&amp;""</f>
        <v>#REF!</v>
      </c>
      <c r="D106" s="135" t="e">
        <f>VLOOKUP($A106,#REF!,7,FALSE)&amp;VLOOKUP($A106,#REF!,8,FALSE)</f>
        <v>#REF!</v>
      </c>
      <c r="E106" s="64" t="e">
        <f>VLOOKUP($A106,#REF!,10,FALSE)&amp;""</f>
        <v>#REF!</v>
      </c>
      <c r="F106" s="64" t="e">
        <f>VLOOKUP($A106,#REF!,11,FALSE)&amp;""</f>
        <v>#REF!</v>
      </c>
      <c r="G106" s="64" t="e">
        <f>VLOOKUP($A106,#REF!,12,FALSE)&amp;""</f>
        <v>#REF!</v>
      </c>
      <c r="H106" s="64" t="e">
        <f>VLOOKUP($A106,#REF!,16,FALSE)&amp;""</f>
        <v>#REF!</v>
      </c>
      <c r="I106" s="64" t="e">
        <f>VLOOKUP($A106,#REF!,17,FALSE)&amp;""</f>
        <v>#REF!</v>
      </c>
      <c r="J106" s="64" t="e">
        <f>VLOOKUP($A106,#REF!,18,FALSE)&amp;""</f>
        <v>#REF!</v>
      </c>
      <c r="K106" s="64" t="e">
        <f>VLOOKUP($A106,#REF!,19,FALSE)&amp;""</f>
        <v>#REF!</v>
      </c>
      <c r="L106" s="64" t="e">
        <f>VLOOKUP($A106,#REF!,20,FALSE)&amp;""</f>
        <v>#REF!</v>
      </c>
      <c r="M106" s="64" t="e">
        <f>VLOOKUP($A106,#REF!,21,FALSE)&amp;""</f>
        <v>#REF!</v>
      </c>
      <c r="N106" s="64" t="e">
        <f>VLOOKUP($A106,#REF!,22,FALSE)&amp;""</f>
        <v>#REF!</v>
      </c>
      <c r="O106" s="64" t="e">
        <f>VLOOKUP($A106,#REF!,23,FALSE)&amp;""</f>
        <v>#REF!</v>
      </c>
      <c r="P106" s="64" t="e">
        <f>VLOOKUP($A106,#REF!,24,FALSE)&amp;""</f>
        <v>#REF!</v>
      </c>
      <c r="Q106" s="64" t="e">
        <f>VLOOKUP($A106,#REF!,25,FALSE)&amp;""</f>
        <v>#REF!</v>
      </c>
      <c r="R106" s="64" t="e">
        <f>VLOOKUP($A106,#REF!,26,FALSE)&amp;""</f>
        <v>#REF!</v>
      </c>
      <c r="S106" s="64" t="e">
        <f>VLOOKUP($A106,#REF!,27,FALSE)&amp;""</f>
        <v>#REF!</v>
      </c>
    </row>
    <row r="107" spans="1:19" ht="25.2" customHeight="1" x14ac:dyDescent="0.45">
      <c r="A107" s="140">
        <v>103</v>
      </c>
      <c r="B107" s="52" t="e">
        <f>VLOOKUP($A107,#REF!,5,FALSE)&amp;""</f>
        <v>#REF!</v>
      </c>
      <c r="C107" s="51" t="e">
        <f>VLOOKUP($A107,#REF!,4,FALSE)&amp;""</f>
        <v>#REF!</v>
      </c>
      <c r="D107" s="135" t="e">
        <f>VLOOKUP($A107,#REF!,7,FALSE)&amp;VLOOKUP($A107,#REF!,8,FALSE)</f>
        <v>#REF!</v>
      </c>
      <c r="E107" s="64" t="e">
        <f>VLOOKUP($A107,#REF!,10,FALSE)&amp;""</f>
        <v>#REF!</v>
      </c>
      <c r="F107" s="64" t="e">
        <f>VLOOKUP($A107,#REF!,11,FALSE)&amp;""</f>
        <v>#REF!</v>
      </c>
      <c r="G107" s="64" t="e">
        <f>VLOOKUP($A107,#REF!,12,FALSE)&amp;""</f>
        <v>#REF!</v>
      </c>
      <c r="H107" s="64" t="e">
        <f>VLOOKUP($A107,#REF!,16,FALSE)&amp;""</f>
        <v>#REF!</v>
      </c>
      <c r="I107" s="64" t="e">
        <f>VLOOKUP($A107,#REF!,17,FALSE)&amp;""</f>
        <v>#REF!</v>
      </c>
      <c r="J107" s="64" t="e">
        <f>VLOOKUP($A107,#REF!,18,FALSE)&amp;""</f>
        <v>#REF!</v>
      </c>
      <c r="K107" s="64" t="e">
        <f>VLOOKUP($A107,#REF!,19,FALSE)&amp;""</f>
        <v>#REF!</v>
      </c>
      <c r="L107" s="64" t="e">
        <f>VLOOKUP($A107,#REF!,20,FALSE)&amp;""</f>
        <v>#REF!</v>
      </c>
      <c r="M107" s="64" t="e">
        <f>VLOOKUP($A107,#REF!,21,FALSE)&amp;""</f>
        <v>#REF!</v>
      </c>
      <c r="N107" s="64" t="e">
        <f>VLOOKUP($A107,#REF!,22,FALSE)&amp;""</f>
        <v>#REF!</v>
      </c>
      <c r="O107" s="64" t="e">
        <f>VLOOKUP($A107,#REF!,23,FALSE)&amp;""</f>
        <v>#REF!</v>
      </c>
      <c r="P107" s="64" t="e">
        <f>VLOOKUP($A107,#REF!,24,FALSE)&amp;""</f>
        <v>#REF!</v>
      </c>
      <c r="Q107" s="64" t="e">
        <f>VLOOKUP($A107,#REF!,25,FALSE)&amp;""</f>
        <v>#REF!</v>
      </c>
      <c r="R107" s="64" t="e">
        <f>VLOOKUP($A107,#REF!,26,FALSE)&amp;""</f>
        <v>#REF!</v>
      </c>
      <c r="S107" s="64" t="e">
        <f>VLOOKUP($A107,#REF!,27,FALSE)&amp;""</f>
        <v>#REF!</v>
      </c>
    </row>
    <row r="108" spans="1:19" ht="25.2" customHeight="1" x14ac:dyDescent="0.45">
      <c r="A108" s="140">
        <v>104</v>
      </c>
      <c r="B108" s="52" t="e">
        <f>VLOOKUP($A108,#REF!,5,FALSE)&amp;""</f>
        <v>#REF!</v>
      </c>
      <c r="C108" s="51" t="e">
        <f>VLOOKUP($A108,#REF!,4,FALSE)&amp;""</f>
        <v>#REF!</v>
      </c>
      <c r="D108" s="135" t="e">
        <f>VLOOKUP($A108,#REF!,7,FALSE)&amp;VLOOKUP($A108,#REF!,8,FALSE)</f>
        <v>#REF!</v>
      </c>
      <c r="E108" s="64" t="e">
        <f>VLOOKUP($A108,#REF!,10,FALSE)&amp;""</f>
        <v>#REF!</v>
      </c>
      <c r="F108" s="64" t="e">
        <f>VLOOKUP($A108,#REF!,11,FALSE)&amp;""</f>
        <v>#REF!</v>
      </c>
      <c r="G108" s="64" t="e">
        <f>VLOOKUP($A108,#REF!,12,FALSE)&amp;""</f>
        <v>#REF!</v>
      </c>
      <c r="H108" s="64" t="e">
        <f>VLOOKUP($A108,#REF!,16,FALSE)&amp;""</f>
        <v>#REF!</v>
      </c>
      <c r="I108" s="64" t="e">
        <f>VLOOKUP($A108,#REF!,17,FALSE)&amp;""</f>
        <v>#REF!</v>
      </c>
      <c r="J108" s="64" t="e">
        <f>VLOOKUP($A108,#REF!,18,FALSE)&amp;""</f>
        <v>#REF!</v>
      </c>
      <c r="K108" s="64" t="e">
        <f>VLOOKUP($A108,#REF!,19,FALSE)&amp;""</f>
        <v>#REF!</v>
      </c>
      <c r="L108" s="64" t="e">
        <f>VLOOKUP($A108,#REF!,20,FALSE)&amp;""</f>
        <v>#REF!</v>
      </c>
      <c r="M108" s="64" t="e">
        <f>VLOOKUP($A108,#REF!,21,FALSE)&amp;""</f>
        <v>#REF!</v>
      </c>
      <c r="N108" s="64" t="e">
        <f>VLOOKUP($A108,#REF!,22,FALSE)&amp;""</f>
        <v>#REF!</v>
      </c>
      <c r="O108" s="64" t="e">
        <f>VLOOKUP($A108,#REF!,23,FALSE)&amp;""</f>
        <v>#REF!</v>
      </c>
      <c r="P108" s="64" t="e">
        <f>VLOOKUP($A108,#REF!,24,FALSE)&amp;""</f>
        <v>#REF!</v>
      </c>
      <c r="Q108" s="64" t="e">
        <f>VLOOKUP($A108,#REF!,25,FALSE)&amp;""</f>
        <v>#REF!</v>
      </c>
      <c r="R108" s="64" t="e">
        <f>VLOOKUP($A108,#REF!,26,FALSE)&amp;""</f>
        <v>#REF!</v>
      </c>
      <c r="S108" s="64" t="e">
        <f>VLOOKUP($A108,#REF!,27,FALSE)&amp;""</f>
        <v>#REF!</v>
      </c>
    </row>
    <row r="109" spans="1:19" ht="25.2" customHeight="1" x14ac:dyDescent="0.45">
      <c r="A109" s="140">
        <v>105</v>
      </c>
      <c r="B109" s="52" t="e">
        <f>VLOOKUP($A109,#REF!,5,FALSE)&amp;""</f>
        <v>#REF!</v>
      </c>
      <c r="C109" s="51" t="e">
        <f>VLOOKUP($A109,#REF!,4,FALSE)&amp;""</f>
        <v>#REF!</v>
      </c>
      <c r="D109" s="135" t="e">
        <f>VLOOKUP($A109,#REF!,7,FALSE)&amp;VLOOKUP($A109,#REF!,8,FALSE)</f>
        <v>#REF!</v>
      </c>
      <c r="E109" s="64" t="e">
        <f>VLOOKUP($A109,#REF!,10,FALSE)&amp;""</f>
        <v>#REF!</v>
      </c>
      <c r="F109" s="64" t="e">
        <f>VLOOKUP($A109,#REF!,11,FALSE)&amp;""</f>
        <v>#REF!</v>
      </c>
      <c r="G109" s="64" t="e">
        <f>VLOOKUP($A109,#REF!,12,FALSE)&amp;""</f>
        <v>#REF!</v>
      </c>
      <c r="H109" s="64" t="e">
        <f>VLOOKUP($A109,#REF!,16,FALSE)&amp;""</f>
        <v>#REF!</v>
      </c>
      <c r="I109" s="64" t="e">
        <f>VLOOKUP($A109,#REF!,17,FALSE)&amp;""</f>
        <v>#REF!</v>
      </c>
      <c r="J109" s="64" t="e">
        <f>VLOOKUP($A109,#REF!,18,FALSE)&amp;""</f>
        <v>#REF!</v>
      </c>
      <c r="K109" s="64" t="e">
        <f>VLOOKUP($A109,#REF!,19,FALSE)&amp;""</f>
        <v>#REF!</v>
      </c>
      <c r="L109" s="64" t="e">
        <f>VLOOKUP($A109,#REF!,20,FALSE)&amp;""</f>
        <v>#REF!</v>
      </c>
      <c r="M109" s="64" t="e">
        <f>VLOOKUP($A109,#REF!,21,FALSE)&amp;""</f>
        <v>#REF!</v>
      </c>
      <c r="N109" s="64" t="e">
        <f>VLOOKUP($A109,#REF!,22,FALSE)&amp;""</f>
        <v>#REF!</v>
      </c>
      <c r="O109" s="64" t="e">
        <f>VLOOKUP($A109,#REF!,23,FALSE)&amp;""</f>
        <v>#REF!</v>
      </c>
      <c r="P109" s="64" t="e">
        <f>VLOOKUP($A109,#REF!,24,FALSE)&amp;""</f>
        <v>#REF!</v>
      </c>
      <c r="Q109" s="64" t="e">
        <f>VLOOKUP($A109,#REF!,25,FALSE)&amp;""</f>
        <v>#REF!</v>
      </c>
      <c r="R109" s="64" t="e">
        <f>VLOOKUP($A109,#REF!,26,FALSE)&amp;""</f>
        <v>#REF!</v>
      </c>
      <c r="S109" s="64" t="e">
        <f>VLOOKUP($A109,#REF!,27,FALSE)&amp;""</f>
        <v>#REF!</v>
      </c>
    </row>
    <row r="110" spans="1:19" ht="25.2" customHeight="1" x14ac:dyDescent="0.45">
      <c r="A110" s="140">
        <v>106</v>
      </c>
      <c r="B110" s="52" t="e">
        <f>VLOOKUP($A110,#REF!,5,FALSE)&amp;""</f>
        <v>#REF!</v>
      </c>
      <c r="C110" s="51" t="e">
        <f>VLOOKUP($A110,#REF!,4,FALSE)&amp;""</f>
        <v>#REF!</v>
      </c>
      <c r="D110" s="135" t="e">
        <f>VLOOKUP($A110,#REF!,7,FALSE)&amp;VLOOKUP($A110,#REF!,8,FALSE)</f>
        <v>#REF!</v>
      </c>
      <c r="E110" s="64" t="e">
        <f>VLOOKUP($A110,#REF!,10,FALSE)&amp;""</f>
        <v>#REF!</v>
      </c>
      <c r="F110" s="64" t="e">
        <f>VLOOKUP($A110,#REF!,11,FALSE)&amp;""</f>
        <v>#REF!</v>
      </c>
      <c r="G110" s="64" t="e">
        <f>VLOOKUP($A110,#REF!,12,FALSE)&amp;""</f>
        <v>#REF!</v>
      </c>
      <c r="H110" s="64" t="e">
        <f>VLOOKUP($A110,#REF!,16,FALSE)&amp;""</f>
        <v>#REF!</v>
      </c>
      <c r="I110" s="64" t="e">
        <f>VLOOKUP($A110,#REF!,17,FALSE)&amp;""</f>
        <v>#REF!</v>
      </c>
      <c r="J110" s="64" t="e">
        <f>VLOOKUP($A110,#REF!,18,FALSE)&amp;""</f>
        <v>#REF!</v>
      </c>
      <c r="K110" s="64" t="e">
        <f>VLOOKUP($A110,#REF!,19,FALSE)&amp;""</f>
        <v>#REF!</v>
      </c>
      <c r="L110" s="64" t="e">
        <f>VLOOKUP($A110,#REF!,20,FALSE)&amp;""</f>
        <v>#REF!</v>
      </c>
      <c r="M110" s="64" t="e">
        <f>VLOOKUP($A110,#REF!,21,FALSE)&amp;""</f>
        <v>#REF!</v>
      </c>
      <c r="N110" s="64" t="e">
        <f>VLOOKUP($A110,#REF!,22,FALSE)&amp;""</f>
        <v>#REF!</v>
      </c>
      <c r="O110" s="64" t="e">
        <f>VLOOKUP($A110,#REF!,23,FALSE)&amp;""</f>
        <v>#REF!</v>
      </c>
      <c r="P110" s="64" t="e">
        <f>VLOOKUP($A110,#REF!,24,FALSE)&amp;""</f>
        <v>#REF!</v>
      </c>
      <c r="Q110" s="64" t="e">
        <f>VLOOKUP($A110,#REF!,25,FALSE)&amp;""</f>
        <v>#REF!</v>
      </c>
      <c r="R110" s="64" t="e">
        <f>VLOOKUP($A110,#REF!,26,FALSE)&amp;""</f>
        <v>#REF!</v>
      </c>
      <c r="S110" s="64" t="e">
        <f>VLOOKUP($A110,#REF!,27,FALSE)&amp;""</f>
        <v>#REF!</v>
      </c>
    </row>
    <row r="111" spans="1:19" ht="25.2" customHeight="1" x14ac:dyDescent="0.45">
      <c r="A111" s="140">
        <v>107</v>
      </c>
      <c r="B111" s="52" t="e">
        <f>VLOOKUP($A111,#REF!,5,FALSE)&amp;""</f>
        <v>#REF!</v>
      </c>
      <c r="C111" s="51" t="e">
        <f>VLOOKUP($A111,#REF!,4,FALSE)&amp;""</f>
        <v>#REF!</v>
      </c>
      <c r="D111" s="135" t="e">
        <f>VLOOKUP($A111,#REF!,7,FALSE)&amp;VLOOKUP($A111,#REF!,8,FALSE)</f>
        <v>#REF!</v>
      </c>
      <c r="E111" s="64" t="e">
        <f>VLOOKUP($A111,#REF!,10,FALSE)&amp;""</f>
        <v>#REF!</v>
      </c>
      <c r="F111" s="64" t="e">
        <f>VLOOKUP($A111,#REF!,11,FALSE)&amp;""</f>
        <v>#REF!</v>
      </c>
      <c r="G111" s="64" t="e">
        <f>VLOOKUP($A111,#REF!,12,FALSE)&amp;""</f>
        <v>#REF!</v>
      </c>
      <c r="H111" s="64" t="e">
        <f>VLOOKUP($A111,#REF!,16,FALSE)&amp;""</f>
        <v>#REF!</v>
      </c>
      <c r="I111" s="64" t="e">
        <f>VLOOKUP($A111,#REF!,17,FALSE)&amp;""</f>
        <v>#REF!</v>
      </c>
      <c r="J111" s="64" t="e">
        <f>VLOOKUP($A111,#REF!,18,FALSE)&amp;""</f>
        <v>#REF!</v>
      </c>
      <c r="K111" s="64" t="e">
        <f>VLOOKUP($A111,#REF!,19,FALSE)&amp;""</f>
        <v>#REF!</v>
      </c>
      <c r="L111" s="64" t="e">
        <f>VLOOKUP($A111,#REF!,20,FALSE)&amp;""</f>
        <v>#REF!</v>
      </c>
      <c r="M111" s="64" t="e">
        <f>VLOOKUP($A111,#REF!,21,FALSE)&amp;""</f>
        <v>#REF!</v>
      </c>
      <c r="N111" s="64" t="e">
        <f>VLOOKUP($A111,#REF!,22,FALSE)&amp;""</f>
        <v>#REF!</v>
      </c>
      <c r="O111" s="64" t="e">
        <f>VLOOKUP($A111,#REF!,23,FALSE)&amp;""</f>
        <v>#REF!</v>
      </c>
      <c r="P111" s="64" t="e">
        <f>VLOOKUP($A111,#REF!,24,FALSE)&amp;""</f>
        <v>#REF!</v>
      </c>
      <c r="Q111" s="64" t="e">
        <f>VLOOKUP($A111,#REF!,25,FALSE)&amp;""</f>
        <v>#REF!</v>
      </c>
      <c r="R111" s="64" t="e">
        <f>VLOOKUP($A111,#REF!,26,FALSE)&amp;""</f>
        <v>#REF!</v>
      </c>
      <c r="S111" s="64" t="e">
        <f>VLOOKUP($A111,#REF!,27,FALSE)&amp;""</f>
        <v>#REF!</v>
      </c>
    </row>
    <row r="112" spans="1:19" ht="25.2" customHeight="1" x14ac:dyDescent="0.45">
      <c r="A112" s="140">
        <v>108</v>
      </c>
      <c r="B112" s="52" t="e">
        <f>VLOOKUP($A112,#REF!,5,FALSE)&amp;""</f>
        <v>#REF!</v>
      </c>
      <c r="C112" s="51" t="e">
        <f>VLOOKUP($A112,#REF!,4,FALSE)&amp;""</f>
        <v>#REF!</v>
      </c>
      <c r="D112" s="135" t="e">
        <f>VLOOKUP($A112,#REF!,7,FALSE)&amp;VLOOKUP($A112,#REF!,8,FALSE)</f>
        <v>#REF!</v>
      </c>
      <c r="E112" s="64" t="e">
        <f>VLOOKUP($A112,#REF!,10,FALSE)&amp;""</f>
        <v>#REF!</v>
      </c>
      <c r="F112" s="64" t="e">
        <f>VLOOKUP($A112,#REF!,11,FALSE)&amp;""</f>
        <v>#REF!</v>
      </c>
      <c r="G112" s="64" t="e">
        <f>VLOOKUP($A112,#REF!,12,FALSE)&amp;""</f>
        <v>#REF!</v>
      </c>
      <c r="H112" s="64" t="e">
        <f>VLOOKUP($A112,#REF!,16,FALSE)&amp;""</f>
        <v>#REF!</v>
      </c>
      <c r="I112" s="64" t="e">
        <f>VLOOKUP($A112,#REF!,17,FALSE)&amp;""</f>
        <v>#REF!</v>
      </c>
      <c r="J112" s="64" t="e">
        <f>VLOOKUP($A112,#REF!,18,FALSE)&amp;""</f>
        <v>#REF!</v>
      </c>
      <c r="K112" s="64" t="e">
        <f>VLOOKUP($A112,#REF!,19,FALSE)&amp;""</f>
        <v>#REF!</v>
      </c>
      <c r="L112" s="64" t="e">
        <f>VLOOKUP($A112,#REF!,20,FALSE)&amp;""</f>
        <v>#REF!</v>
      </c>
      <c r="M112" s="64" t="e">
        <f>VLOOKUP($A112,#REF!,21,FALSE)&amp;""</f>
        <v>#REF!</v>
      </c>
      <c r="N112" s="64" t="e">
        <f>VLOOKUP($A112,#REF!,22,FALSE)&amp;""</f>
        <v>#REF!</v>
      </c>
      <c r="O112" s="64" t="e">
        <f>VLOOKUP($A112,#REF!,23,FALSE)&amp;""</f>
        <v>#REF!</v>
      </c>
      <c r="P112" s="64" t="e">
        <f>VLOOKUP($A112,#REF!,24,FALSE)&amp;""</f>
        <v>#REF!</v>
      </c>
      <c r="Q112" s="64" t="e">
        <f>VLOOKUP($A112,#REF!,25,FALSE)&amp;""</f>
        <v>#REF!</v>
      </c>
      <c r="R112" s="64" t="e">
        <f>VLOOKUP($A112,#REF!,26,FALSE)&amp;""</f>
        <v>#REF!</v>
      </c>
      <c r="S112" s="64" t="e">
        <f>VLOOKUP($A112,#REF!,27,FALSE)&amp;""</f>
        <v>#REF!</v>
      </c>
    </row>
    <row r="113" spans="1:19" ht="25.2" customHeight="1" x14ac:dyDescent="0.45">
      <c r="A113" s="140">
        <v>109</v>
      </c>
      <c r="B113" s="52" t="e">
        <f>VLOOKUP($A113,#REF!,5,FALSE)&amp;""</f>
        <v>#REF!</v>
      </c>
      <c r="C113" s="51" t="e">
        <f>VLOOKUP($A113,#REF!,4,FALSE)&amp;""</f>
        <v>#REF!</v>
      </c>
      <c r="D113" s="135" t="e">
        <f>VLOOKUP($A113,#REF!,7,FALSE)&amp;VLOOKUP($A113,#REF!,8,FALSE)</f>
        <v>#REF!</v>
      </c>
      <c r="E113" s="64" t="e">
        <f>VLOOKUP($A113,#REF!,10,FALSE)&amp;""</f>
        <v>#REF!</v>
      </c>
      <c r="F113" s="64" t="e">
        <f>VLOOKUP($A113,#REF!,11,FALSE)&amp;""</f>
        <v>#REF!</v>
      </c>
      <c r="G113" s="64" t="e">
        <f>VLOOKUP($A113,#REF!,12,FALSE)&amp;""</f>
        <v>#REF!</v>
      </c>
      <c r="H113" s="64" t="e">
        <f>VLOOKUP($A113,#REF!,16,FALSE)&amp;""</f>
        <v>#REF!</v>
      </c>
      <c r="I113" s="64" t="e">
        <f>VLOOKUP($A113,#REF!,17,FALSE)&amp;""</f>
        <v>#REF!</v>
      </c>
      <c r="J113" s="64" t="e">
        <f>VLOOKUP($A113,#REF!,18,FALSE)&amp;""</f>
        <v>#REF!</v>
      </c>
      <c r="K113" s="64" t="e">
        <f>VLOOKUP($A113,#REF!,19,FALSE)&amp;""</f>
        <v>#REF!</v>
      </c>
      <c r="L113" s="64" t="e">
        <f>VLOOKUP($A113,#REF!,20,FALSE)&amp;""</f>
        <v>#REF!</v>
      </c>
      <c r="M113" s="64" t="e">
        <f>VLOOKUP($A113,#REF!,21,FALSE)&amp;""</f>
        <v>#REF!</v>
      </c>
      <c r="N113" s="64" t="e">
        <f>VLOOKUP($A113,#REF!,22,FALSE)&amp;""</f>
        <v>#REF!</v>
      </c>
      <c r="O113" s="64" t="e">
        <f>VLOOKUP($A113,#REF!,23,FALSE)&amp;""</f>
        <v>#REF!</v>
      </c>
      <c r="P113" s="64" t="e">
        <f>VLOOKUP($A113,#REF!,24,FALSE)&amp;""</f>
        <v>#REF!</v>
      </c>
      <c r="Q113" s="64" t="e">
        <f>VLOOKUP($A113,#REF!,25,FALSE)&amp;""</f>
        <v>#REF!</v>
      </c>
      <c r="R113" s="64" t="e">
        <f>VLOOKUP($A113,#REF!,26,FALSE)&amp;""</f>
        <v>#REF!</v>
      </c>
      <c r="S113" s="64" t="e">
        <f>VLOOKUP($A113,#REF!,27,FALSE)&amp;""</f>
        <v>#REF!</v>
      </c>
    </row>
    <row r="114" spans="1:19" ht="25.2" customHeight="1" x14ac:dyDescent="0.45">
      <c r="A114" s="140">
        <v>110</v>
      </c>
      <c r="B114" s="52" t="e">
        <f>VLOOKUP($A114,#REF!,5,FALSE)&amp;""</f>
        <v>#REF!</v>
      </c>
      <c r="C114" s="51" t="e">
        <f>VLOOKUP($A114,#REF!,4,FALSE)&amp;""</f>
        <v>#REF!</v>
      </c>
      <c r="D114" s="135" t="e">
        <f>VLOOKUP($A114,#REF!,7,FALSE)&amp;VLOOKUP($A114,#REF!,8,FALSE)</f>
        <v>#REF!</v>
      </c>
      <c r="E114" s="64" t="e">
        <f>VLOOKUP($A114,#REF!,10,FALSE)&amp;""</f>
        <v>#REF!</v>
      </c>
      <c r="F114" s="64" t="e">
        <f>VLOOKUP($A114,#REF!,11,FALSE)&amp;""</f>
        <v>#REF!</v>
      </c>
      <c r="G114" s="64" t="e">
        <f>VLOOKUP($A114,#REF!,12,FALSE)&amp;""</f>
        <v>#REF!</v>
      </c>
      <c r="H114" s="64" t="e">
        <f>VLOOKUP($A114,#REF!,16,FALSE)&amp;""</f>
        <v>#REF!</v>
      </c>
      <c r="I114" s="64" t="e">
        <f>VLOOKUP($A114,#REF!,17,FALSE)&amp;""</f>
        <v>#REF!</v>
      </c>
      <c r="J114" s="64" t="e">
        <f>VLOOKUP($A114,#REF!,18,FALSE)&amp;""</f>
        <v>#REF!</v>
      </c>
      <c r="K114" s="64" t="e">
        <f>VLOOKUP($A114,#REF!,19,FALSE)&amp;""</f>
        <v>#REF!</v>
      </c>
      <c r="L114" s="64" t="e">
        <f>VLOOKUP($A114,#REF!,20,FALSE)&amp;""</f>
        <v>#REF!</v>
      </c>
      <c r="M114" s="64" t="e">
        <f>VLOOKUP($A114,#REF!,21,FALSE)&amp;""</f>
        <v>#REF!</v>
      </c>
      <c r="N114" s="64" t="e">
        <f>VLOOKUP($A114,#REF!,22,FALSE)&amp;""</f>
        <v>#REF!</v>
      </c>
      <c r="O114" s="64" t="e">
        <f>VLOOKUP($A114,#REF!,23,FALSE)&amp;""</f>
        <v>#REF!</v>
      </c>
      <c r="P114" s="64" t="e">
        <f>VLOOKUP($A114,#REF!,24,FALSE)&amp;""</f>
        <v>#REF!</v>
      </c>
      <c r="Q114" s="64" t="e">
        <f>VLOOKUP($A114,#REF!,25,FALSE)&amp;""</f>
        <v>#REF!</v>
      </c>
      <c r="R114" s="64" t="e">
        <f>VLOOKUP($A114,#REF!,26,FALSE)&amp;""</f>
        <v>#REF!</v>
      </c>
      <c r="S114" s="64" t="e">
        <f>VLOOKUP($A114,#REF!,27,FALSE)&amp;""</f>
        <v>#REF!</v>
      </c>
    </row>
    <row r="115" spans="1:19" ht="25.2" customHeight="1" x14ac:dyDescent="0.45">
      <c r="A115" s="140">
        <v>111</v>
      </c>
      <c r="B115" s="52" t="e">
        <f>VLOOKUP($A115,#REF!,5,FALSE)&amp;""</f>
        <v>#REF!</v>
      </c>
      <c r="C115" s="51" t="e">
        <f>VLOOKUP($A115,#REF!,4,FALSE)&amp;""</f>
        <v>#REF!</v>
      </c>
      <c r="D115" s="135" t="e">
        <f>VLOOKUP($A115,#REF!,7,FALSE)&amp;VLOOKUP($A115,#REF!,8,FALSE)</f>
        <v>#REF!</v>
      </c>
      <c r="E115" s="64" t="e">
        <f>VLOOKUP($A115,#REF!,10,FALSE)&amp;""</f>
        <v>#REF!</v>
      </c>
      <c r="F115" s="64" t="e">
        <f>VLOOKUP($A115,#REF!,11,FALSE)&amp;""</f>
        <v>#REF!</v>
      </c>
      <c r="G115" s="64" t="e">
        <f>VLOOKUP($A115,#REF!,12,FALSE)&amp;""</f>
        <v>#REF!</v>
      </c>
      <c r="H115" s="64" t="e">
        <f>VLOOKUP($A115,#REF!,16,FALSE)&amp;""</f>
        <v>#REF!</v>
      </c>
      <c r="I115" s="64" t="e">
        <f>VLOOKUP($A115,#REF!,17,FALSE)&amp;""</f>
        <v>#REF!</v>
      </c>
      <c r="J115" s="64" t="e">
        <f>VLOOKUP($A115,#REF!,18,FALSE)&amp;""</f>
        <v>#REF!</v>
      </c>
      <c r="K115" s="64" t="e">
        <f>VLOOKUP($A115,#REF!,19,FALSE)&amp;""</f>
        <v>#REF!</v>
      </c>
      <c r="L115" s="64" t="e">
        <f>VLOOKUP($A115,#REF!,20,FALSE)&amp;""</f>
        <v>#REF!</v>
      </c>
      <c r="M115" s="64" t="e">
        <f>VLOOKUP($A115,#REF!,21,FALSE)&amp;""</f>
        <v>#REF!</v>
      </c>
      <c r="N115" s="64" t="e">
        <f>VLOOKUP($A115,#REF!,22,FALSE)&amp;""</f>
        <v>#REF!</v>
      </c>
      <c r="O115" s="64" t="e">
        <f>VLOOKUP($A115,#REF!,23,FALSE)&amp;""</f>
        <v>#REF!</v>
      </c>
      <c r="P115" s="64" t="e">
        <f>VLOOKUP($A115,#REF!,24,FALSE)&amp;""</f>
        <v>#REF!</v>
      </c>
      <c r="Q115" s="64" t="e">
        <f>VLOOKUP($A115,#REF!,25,FALSE)&amp;""</f>
        <v>#REF!</v>
      </c>
      <c r="R115" s="64" t="e">
        <f>VLOOKUP($A115,#REF!,26,FALSE)&amp;""</f>
        <v>#REF!</v>
      </c>
      <c r="S115" s="64" t="e">
        <f>VLOOKUP($A115,#REF!,27,FALSE)&amp;""</f>
        <v>#REF!</v>
      </c>
    </row>
    <row r="116" spans="1:19" ht="25.2" customHeight="1" x14ac:dyDescent="0.45">
      <c r="A116" s="140">
        <v>112</v>
      </c>
      <c r="B116" s="52" t="e">
        <f>VLOOKUP($A116,#REF!,5,FALSE)&amp;""</f>
        <v>#REF!</v>
      </c>
      <c r="C116" s="51" t="e">
        <f>VLOOKUP($A116,#REF!,4,FALSE)&amp;""</f>
        <v>#REF!</v>
      </c>
      <c r="D116" s="135" t="e">
        <f>VLOOKUP($A116,#REF!,7,FALSE)&amp;VLOOKUP($A116,#REF!,8,FALSE)</f>
        <v>#REF!</v>
      </c>
      <c r="E116" s="64" t="e">
        <f>VLOOKUP($A116,#REF!,10,FALSE)&amp;""</f>
        <v>#REF!</v>
      </c>
      <c r="F116" s="64" t="e">
        <f>VLOOKUP($A116,#REF!,11,FALSE)&amp;""</f>
        <v>#REF!</v>
      </c>
      <c r="G116" s="64" t="e">
        <f>VLOOKUP($A116,#REF!,12,FALSE)&amp;""</f>
        <v>#REF!</v>
      </c>
      <c r="H116" s="64" t="e">
        <f>VLOOKUP($A116,#REF!,16,FALSE)&amp;""</f>
        <v>#REF!</v>
      </c>
      <c r="I116" s="64" t="e">
        <f>VLOOKUP($A116,#REF!,17,FALSE)&amp;""</f>
        <v>#REF!</v>
      </c>
      <c r="J116" s="64" t="e">
        <f>VLOOKUP($A116,#REF!,18,FALSE)&amp;""</f>
        <v>#REF!</v>
      </c>
      <c r="K116" s="64" t="e">
        <f>VLOOKUP($A116,#REF!,19,FALSE)&amp;""</f>
        <v>#REF!</v>
      </c>
      <c r="L116" s="64" t="e">
        <f>VLOOKUP($A116,#REF!,20,FALSE)&amp;""</f>
        <v>#REF!</v>
      </c>
      <c r="M116" s="64" t="e">
        <f>VLOOKUP($A116,#REF!,21,FALSE)&amp;""</f>
        <v>#REF!</v>
      </c>
      <c r="N116" s="64" t="e">
        <f>VLOOKUP($A116,#REF!,22,FALSE)&amp;""</f>
        <v>#REF!</v>
      </c>
      <c r="O116" s="64" t="e">
        <f>VLOOKUP($A116,#REF!,23,FALSE)&amp;""</f>
        <v>#REF!</v>
      </c>
      <c r="P116" s="64" t="e">
        <f>VLOOKUP($A116,#REF!,24,FALSE)&amp;""</f>
        <v>#REF!</v>
      </c>
      <c r="Q116" s="64" t="e">
        <f>VLOOKUP($A116,#REF!,25,FALSE)&amp;""</f>
        <v>#REF!</v>
      </c>
      <c r="R116" s="64" t="e">
        <f>VLOOKUP($A116,#REF!,26,FALSE)&amp;""</f>
        <v>#REF!</v>
      </c>
      <c r="S116" s="64" t="e">
        <f>VLOOKUP($A116,#REF!,27,FALSE)&amp;""</f>
        <v>#REF!</v>
      </c>
    </row>
    <row r="117" spans="1:19" ht="25.2" customHeight="1" x14ac:dyDescent="0.45">
      <c r="A117" s="140">
        <v>113</v>
      </c>
      <c r="B117" s="52" t="e">
        <f>VLOOKUP($A117,#REF!,5,FALSE)&amp;""</f>
        <v>#REF!</v>
      </c>
      <c r="C117" s="51" t="e">
        <f>VLOOKUP($A117,#REF!,4,FALSE)&amp;""</f>
        <v>#REF!</v>
      </c>
      <c r="D117" s="135" t="e">
        <f>VLOOKUP($A117,#REF!,7,FALSE)&amp;VLOOKUP($A117,#REF!,8,FALSE)</f>
        <v>#REF!</v>
      </c>
      <c r="E117" s="64" t="e">
        <f>VLOOKUP($A117,#REF!,10,FALSE)&amp;""</f>
        <v>#REF!</v>
      </c>
      <c r="F117" s="64" t="e">
        <f>VLOOKUP($A117,#REF!,11,FALSE)&amp;""</f>
        <v>#REF!</v>
      </c>
      <c r="G117" s="64" t="e">
        <f>VLOOKUP($A117,#REF!,12,FALSE)&amp;""</f>
        <v>#REF!</v>
      </c>
      <c r="H117" s="64" t="e">
        <f>VLOOKUP($A117,#REF!,16,FALSE)&amp;""</f>
        <v>#REF!</v>
      </c>
      <c r="I117" s="64" t="e">
        <f>VLOOKUP($A117,#REF!,17,FALSE)&amp;""</f>
        <v>#REF!</v>
      </c>
      <c r="J117" s="64" t="e">
        <f>VLOOKUP($A117,#REF!,18,FALSE)&amp;""</f>
        <v>#REF!</v>
      </c>
      <c r="K117" s="64" t="e">
        <f>VLOOKUP($A117,#REF!,19,FALSE)&amp;""</f>
        <v>#REF!</v>
      </c>
      <c r="L117" s="64" t="e">
        <f>VLOOKUP($A117,#REF!,20,FALSE)&amp;""</f>
        <v>#REF!</v>
      </c>
      <c r="M117" s="64" t="e">
        <f>VLOOKUP($A117,#REF!,21,FALSE)&amp;""</f>
        <v>#REF!</v>
      </c>
      <c r="N117" s="64" t="e">
        <f>VLOOKUP($A117,#REF!,22,FALSE)&amp;""</f>
        <v>#REF!</v>
      </c>
      <c r="O117" s="64" t="e">
        <f>VLOOKUP($A117,#REF!,23,FALSE)&amp;""</f>
        <v>#REF!</v>
      </c>
      <c r="P117" s="64" t="e">
        <f>VLOOKUP($A117,#REF!,24,FALSE)&amp;""</f>
        <v>#REF!</v>
      </c>
      <c r="Q117" s="64" t="e">
        <f>VLOOKUP($A117,#REF!,25,FALSE)&amp;""</f>
        <v>#REF!</v>
      </c>
      <c r="R117" s="64" t="e">
        <f>VLOOKUP($A117,#REF!,26,FALSE)&amp;""</f>
        <v>#REF!</v>
      </c>
      <c r="S117" s="64" t="e">
        <f>VLOOKUP($A117,#REF!,27,FALSE)&amp;""</f>
        <v>#REF!</v>
      </c>
    </row>
    <row r="118" spans="1:19" ht="25.2" customHeight="1" x14ac:dyDescent="0.45">
      <c r="A118" s="140">
        <v>114</v>
      </c>
      <c r="B118" s="52" t="e">
        <f>VLOOKUP($A118,#REF!,5,FALSE)&amp;""</f>
        <v>#REF!</v>
      </c>
      <c r="C118" s="51" t="e">
        <f>VLOOKUP($A118,#REF!,4,FALSE)&amp;""</f>
        <v>#REF!</v>
      </c>
      <c r="D118" s="135" t="e">
        <f>VLOOKUP($A118,#REF!,7,FALSE)&amp;VLOOKUP($A118,#REF!,8,FALSE)</f>
        <v>#REF!</v>
      </c>
      <c r="E118" s="64" t="e">
        <f>VLOOKUP($A118,#REF!,10,FALSE)&amp;""</f>
        <v>#REF!</v>
      </c>
      <c r="F118" s="64" t="e">
        <f>VLOOKUP($A118,#REF!,11,FALSE)&amp;""</f>
        <v>#REF!</v>
      </c>
      <c r="G118" s="64" t="e">
        <f>VLOOKUP($A118,#REF!,12,FALSE)&amp;""</f>
        <v>#REF!</v>
      </c>
      <c r="H118" s="64" t="e">
        <f>VLOOKUP($A118,#REF!,16,FALSE)&amp;""</f>
        <v>#REF!</v>
      </c>
      <c r="I118" s="64" t="e">
        <f>VLOOKUP($A118,#REF!,17,FALSE)&amp;""</f>
        <v>#REF!</v>
      </c>
      <c r="J118" s="64" t="e">
        <f>VLOOKUP($A118,#REF!,18,FALSE)&amp;""</f>
        <v>#REF!</v>
      </c>
      <c r="K118" s="64" t="e">
        <f>VLOOKUP($A118,#REF!,19,FALSE)&amp;""</f>
        <v>#REF!</v>
      </c>
      <c r="L118" s="64" t="e">
        <f>VLOOKUP($A118,#REF!,20,FALSE)&amp;""</f>
        <v>#REF!</v>
      </c>
      <c r="M118" s="64" t="e">
        <f>VLOOKUP($A118,#REF!,21,FALSE)&amp;""</f>
        <v>#REF!</v>
      </c>
      <c r="N118" s="64" t="e">
        <f>VLOOKUP($A118,#REF!,22,FALSE)&amp;""</f>
        <v>#REF!</v>
      </c>
      <c r="O118" s="64" t="e">
        <f>VLOOKUP($A118,#REF!,23,FALSE)&amp;""</f>
        <v>#REF!</v>
      </c>
      <c r="P118" s="64" t="e">
        <f>VLOOKUP($A118,#REF!,24,FALSE)&amp;""</f>
        <v>#REF!</v>
      </c>
      <c r="Q118" s="64" t="e">
        <f>VLOOKUP($A118,#REF!,25,FALSE)&amp;""</f>
        <v>#REF!</v>
      </c>
      <c r="R118" s="64" t="e">
        <f>VLOOKUP($A118,#REF!,26,FALSE)&amp;""</f>
        <v>#REF!</v>
      </c>
      <c r="S118" s="64" t="e">
        <f>VLOOKUP($A118,#REF!,27,FALSE)&amp;""</f>
        <v>#REF!</v>
      </c>
    </row>
    <row r="119" spans="1:19" ht="25.2" customHeight="1" x14ac:dyDescent="0.45">
      <c r="A119" s="140">
        <v>115</v>
      </c>
      <c r="B119" s="52" t="e">
        <f>VLOOKUP($A119,#REF!,5,FALSE)&amp;""</f>
        <v>#REF!</v>
      </c>
      <c r="C119" s="51" t="e">
        <f>VLOOKUP($A119,#REF!,4,FALSE)&amp;""</f>
        <v>#REF!</v>
      </c>
      <c r="D119" s="135" t="e">
        <f>VLOOKUP($A119,#REF!,7,FALSE)&amp;VLOOKUP($A119,#REF!,8,FALSE)</f>
        <v>#REF!</v>
      </c>
      <c r="E119" s="64" t="e">
        <f>VLOOKUP($A119,#REF!,10,FALSE)&amp;""</f>
        <v>#REF!</v>
      </c>
      <c r="F119" s="64" t="e">
        <f>VLOOKUP($A119,#REF!,11,FALSE)&amp;""</f>
        <v>#REF!</v>
      </c>
      <c r="G119" s="64" t="e">
        <f>VLOOKUP($A119,#REF!,12,FALSE)&amp;""</f>
        <v>#REF!</v>
      </c>
      <c r="H119" s="64" t="e">
        <f>VLOOKUP($A119,#REF!,16,FALSE)&amp;""</f>
        <v>#REF!</v>
      </c>
      <c r="I119" s="64" t="e">
        <f>VLOOKUP($A119,#REF!,17,FALSE)&amp;""</f>
        <v>#REF!</v>
      </c>
      <c r="J119" s="64" t="e">
        <f>VLOOKUP($A119,#REF!,18,FALSE)&amp;""</f>
        <v>#REF!</v>
      </c>
      <c r="K119" s="64" t="e">
        <f>VLOOKUP($A119,#REF!,19,FALSE)&amp;""</f>
        <v>#REF!</v>
      </c>
      <c r="L119" s="64" t="e">
        <f>VLOOKUP($A119,#REF!,20,FALSE)&amp;""</f>
        <v>#REF!</v>
      </c>
      <c r="M119" s="64" t="e">
        <f>VLOOKUP($A119,#REF!,21,FALSE)&amp;""</f>
        <v>#REF!</v>
      </c>
      <c r="N119" s="64" t="e">
        <f>VLOOKUP($A119,#REF!,22,FALSE)&amp;""</f>
        <v>#REF!</v>
      </c>
      <c r="O119" s="64" t="e">
        <f>VLOOKUP($A119,#REF!,23,FALSE)&amp;""</f>
        <v>#REF!</v>
      </c>
      <c r="P119" s="64" t="e">
        <f>VLOOKUP($A119,#REF!,24,FALSE)&amp;""</f>
        <v>#REF!</v>
      </c>
      <c r="Q119" s="64" t="e">
        <f>VLOOKUP($A119,#REF!,25,FALSE)&amp;""</f>
        <v>#REF!</v>
      </c>
      <c r="R119" s="64" t="e">
        <f>VLOOKUP($A119,#REF!,26,FALSE)&amp;""</f>
        <v>#REF!</v>
      </c>
      <c r="S119" s="64" t="e">
        <f>VLOOKUP($A119,#REF!,27,FALSE)&amp;""</f>
        <v>#REF!</v>
      </c>
    </row>
    <row r="120" spans="1:19" ht="25.2" customHeight="1" x14ac:dyDescent="0.45">
      <c r="A120" s="140">
        <v>116</v>
      </c>
      <c r="B120" s="52" t="e">
        <f>VLOOKUP($A120,#REF!,5,FALSE)&amp;""</f>
        <v>#REF!</v>
      </c>
      <c r="C120" s="51" t="e">
        <f>VLOOKUP($A120,#REF!,4,FALSE)&amp;""</f>
        <v>#REF!</v>
      </c>
      <c r="D120" s="135" t="e">
        <f>VLOOKUP($A120,#REF!,7,FALSE)&amp;VLOOKUP($A120,#REF!,8,FALSE)</f>
        <v>#REF!</v>
      </c>
      <c r="E120" s="64" t="e">
        <f>VLOOKUP($A120,#REF!,10,FALSE)&amp;""</f>
        <v>#REF!</v>
      </c>
      <c r="F120" s="64" t="e">
        <f>VLOOKUP($A120,#REF!,11,FALSE)&amp;""</f>
        <v>#REF!</v>
      </c>
      <c r="G120" s="64" t="e">
        <f>VLOOKUP($A120,#REF!,12,FALSE)&amp;""</f>
        <v>#REF!</v>
      </c>
      <c r="H120" s="64" t="e">
        <f>VLOOKUP($A120,#REF!,16,FALSE)&amp;""</f>
        <v>#REF!</v>
      </c>
      <c r="I120" s="64" t="e">
        <f>VLOOKUP($A120,#REF!,17,FALSE)&amp;""</f>
        <v>#REF!</v>
      </c>
      <c r="J120" s="64" t="e">
        <f>VLOOKUP($A120,#REF!,18,FALSE)&amp;""</f>
        <v>#REF!</v>
      </c>
      <c r="K120" s="64" t="e">
        <f>VLOOKUP($A120,#REF!,19,FALSE)&amp;""</f>
        <v>#REF!</v>
      </c>
      <c r="L120" s="64" t="e">
        <f>VLOOKUP($A120,#REF!,20,FALSE)&amp;""</f>
        <v>#REF!</v>
      </c>
      <c r="M120" s="64" t="e">
        <f>VLOOKUP($A120,#REF!,21,FALSE)&amp;""</f>
        <v>#REF!</v>
      </c>
      <c r="N120" s="64" t="e">
        <f>VLOOKUP($A120,#REF!,22,FALSE)&amp;""</f>
        <v>#REF!</v>
      </c>
      <c r="O120" s="64" t="e">
        <f>VLOOKUP($A120,#REF!,23,FALSE)&amp;""</f>
        <v>#REF!</v>
      </c>
      <c r="P120" s="64" t="e">
        <f>VLOOKUP($A120,#REF!,24,FALSE)&amp;""</f>
        <v>#REF!</v>
      </c>
      <c r="Q120" s="64" t="e">
        <f>VLOOKUP($A120,#REF!,25,FALSE)&amp;""</f>
        <v>#REF!</v>
      </c>
      <c r="R120" s="64" t="e">
        <f>VLOOKUP($A120,#REF!,26,FALSE)&amp;""</f>
        <v>#REF!</v>
      </c>
      <c r="S120" s="64" t="e">
        <f>VLOOKUP($A120,#REF!,27,FALSE)&amp;""</f>
        <v>#REF!</v>
      </c>
    </row>
    <row r="121" spans="1:19" ht="25.2" customHeight="1" x14ac:dyDescent="0.45">
      <c r="A121" s="140">
        <v>117</v>
      </c>
      <c r="B121" s="52" t="e">
        <f>VLOOKUP($A121,#REF!,5,FALSE)&amp;""</f>
        <v>#REF!</v>
      </c>
      <c r="C121" s="51" t="e">
        <f>VLOOKUP($A121,#REF!,4,FALSE)&amp;""</f>
        <v>#REF!</v>
      </c>
      <c r="D121" s="135" t="e">
        <f>VLOOKUP($A121,#REF!,7,FALSE)&amp;VLOOKUP($A121,#REF!,8,FALSE)</f>
        <v>#REF!</v>
      </c>
      <c r="E121" s="64" t="e">
        <f>VLOOKUP($A121,#REF!,10,FALSE)&amp;""</f>
        <v>#REF!</v>
      </c>
      <c r="F121" s="64" t="e">
        <f>VLOOKUP($A121,#REF!,11,FALSE)&amp;""</f>
        <v>#REF!</v>
      </c>
      <c r="G121" s="64" t="e">
        <f>VLOOKUP($A121,#REF!,12,FALSE)&amp;""</f>
        <v>#REF!</v>
      </c>
      <c r="H121" s="64" t="e">
        <f>VLOOKUP($A121,#REF!,16,FALSE)&amp;""</f>
        <v>#REF!</v>
      </c>
      <c r="I121" s="64" t="e">
        <f>VLOOKUP($A121,#REF!,17,FALSE)&amp;""</f>
        <v>#REF!</v>
      </c>
      <c r="J121" s="64" t="e">
        <f>VLOOKUP($A121,#REF!,18,FALSE)&amp;""</f>
        <v>#REF!</v>
      </c>
      <c r="K121" s="64" t="e">
        <f>VLOOKUP($A121,#REF!,19,FALSE)&amp;""</f>
        <v>#REF!</v>
      </c>
      <c r="L121" s="64" t="e">
        <f>VLOOKUP($A121,#REF!,20,FALSE)&amp;""</f>
        <v>#REF!</v>
      </c>
      <c r="M121" s="64" t="e">
        <f>VLOOKUP($A121,#REF!,21,FALSE)&amp;""</f>
        <v>#REF!</v>
      </c>
      <c r="N121" s="64" t="e">
        <f>VLOOKUP($A121,#REF!,22,FALSE)&amp;""</f>
        <v>#REF!</v>
      </c>
      <c r="O121" s="64" t="e">
        <f>VLOOKUP($A121,#REF!,23,FALSE)&amp;""</f>
        <v>#REF!</v>
      </c>
      <c r="P121" s="64" t="e">
        <f>VLOOKUP($A121,#REF!,24,FALSE)&amp;""</f>
        <v>#REF!</v>
      </c>
      <c r="Q121" s="64" t="e">
        <f>VLOOKUP($A121,#REF!,25,FALSE)&amp;""</f>
        <v>#REF!</v>
      </c>
      <c r="R121" s="64" t="e">
        <f>VLOOKUP($A121,#REF!,26,FALSE)&amp;""</f>
        <v>#REF!</v>
      </c>
      <c r="S121" s="64" t="e">
        <f>VLOOKUP($A121,#REF!,27,FALSE)&amp;""</f>
        <v>#REF!</v>
      </c>
    </row>
    <row r="122" spans="1:19" ht="25.2" customHeight="1" x14ac:dyDescent="0.45">
      <c r="A122" s="140">
        <v>118</v>
      </c>
      <c r="B122" s="52" t="e">
        <f>VLOOKUP($A122,#REF!,5,FALSE)&amp;""</f>
        <v>#REF!</v>
      </c>
      <c r="C122" s="51" t="e">
        <f>VLOOKUP($A122,#REF!,4,FALSE)&amp;""</f>
        <v>#REF!</v>
      </c>
      <c r="D122" s="135" t="e">
        <f>VLOOKUP($A122,#REF!,7,FALSE)&amp;VLOOKUP($A122,#REF!,8,FALSE)</f>
        <v>#REF!</v>
      </c>
      <c r="E122" s="64" t="e">
        <f>VLOOKUP($A122,#REF!,10,FALSE)&amp;""</f>
        <v>#REF!</v>
      </c>
      <c r="F122" s="64" t="e">
        <f>VLOOKUP($A122,#REF!,11,FALSE)&amp;""</f>
        <v>#REF!</v>
      </c>
      <c r="G122" s="64" t="e">
        <f>VLOOKUP($A122,#REF!,12,FALSE)&amp;""</f>
        <v>#REF!</v>
      </c>
      <c r="H122" s="64" t="e">
        <f>VLOOKUP($A122,#REF!,16,FALSE)&amp;""</f>
        <v>#REF!</v>
      </c>
      <c r="I122" s="64" t="e">
        <f>VLOOKUP($A122,#REF!,17,FALSE)&amp;""</f>
        <v>#REF!</v>
      </c>
      <c r="J122" s="64" t="e">
        <f>VLOOKUP($A122,#REF!,18,FALSE)&amp;""</f>
        <v>#REF!</v>
      </c>
      <c r="K122" s="64" t="e">
        <f>VLOOKUP($A122,#REF!,19,FALSE)&amp;""</f>
        <v>#REF!</v>
      </c>
      <c r="L122" s="64" t="e">
        <f>VLOOKUP($A122,#REF!,20,FALSE)&amp;""</f>
        <v>#REF!</v>
      </c>
      <c r="M122" s="64" t="e">
        <f>VLOOKUP($A122,#REF!,21,FALSE)&amp;""</f>
        <v>#REF!</v>
      </c>
      <c r="N122" s="64" t="e">
        <f>VLOOKUP($A122,#REF!,22,FALSE)&amp;""</f>
        <v>#REF!</v>
      </c>
      <c r="O122" s="64" t="e">
        <f>VLOOKUP($A122,#REF!,23,FALSE)&amp;""</f>
        <v>#REF!</v>
      </c>
      <c r="P122" s="64" t="e">
        <f>VLOOKUP($A122,#REF!,24,FALSE)&amp;""</f>
        <v>#REF!</v>
      </c>
      <c r="Q122" s="64" t="e">
        <f>VLOOKUP($A122,#REF!,25,FALSE)&amp;""</f>
        <v>#REF!</v>
      </c>
      <c r="R122" s="64" t="e">
        <f>VLOOKUP($A122,#REF!,26,FALSE)&amp;""</f>
        <v>#REF!</v>
      </c>
      <c r="S122" s="64" t="e">
        <f>VLOOKUP($A122,#REF!,27,FALSE)&amp;""</f>
        <v>#REF!</v>
      </c>
    </row>
    <row r="123" spans="1:19" ht="25.2" customHeight="1" x14ac:dyDescent="0.45">
      <c r="A123" s="140">
        <v>119</v>
      </c>
      <c r="B123" s="52" t="e">
        <f>VLOOKUP($A123,#REF!,5,FALSE)&amp;""</f>
        <v>#REF!</v>
      </c>
      <c r="C123" s="51" t="e">
        <f>VLOOKUP($A123,#REF!,4,FALSE)&amp;""</f>
        <v>#REF!</v>
      </c>
      <c r="D123" s="135" t="e">
        <f>VLOOKUP($A123,#REF!,7,FALSE)&amp;VLOOKUP($A123,#REF!,8,FALSE)</f>
        <v>#REF!</v>
      </c>
      <c r="E123" s="64" t="e">
        <f>VLOOKUP($A123,#REF!,10,FALSE)&amp;""</f>
        <v>#REF!</v>
      </c>
      <c r="F123" s="64" t="e">
        <f>VLOOKUP($A123,#REF!,11,FALSE)&amp;""</f>
        <v>#REF!</v>
      </c>
      <c r="G123" s="64" t="e">
        <f>VLOOKUP($A123,#REF!,12,FALSE)&amp;""</f>
        <v>#REF!</v>
      </c>
      <c r="H123" s="64" t="e">
        <f>VLOOKUP($A123,#REF!,16,FALSE)&amp;""</f>
        <v>#REF!</v>
      </c>
      <c r="I123" s="64" t="e">
        <f>VLOOKUP($A123,#REF!,17,FALSE)&amp;""</f>
        <v>#REF!</v>
      </c>
      <c r="J123" s="64" t="e">
        <f>VLOOKUP($A123,#REF!,18,FALSE)&amp;""</f>
        <v>#REF!</v>
      </c>
      <c r="K123" s="64" t="e">
        <f>VLOOKUP($A123,#REF!,19,FALSE)&amp;""</f>
        <v>#REF!</v>
      </c>
      <c r="L123" s="64" t="e">
        <f>VLOOKUP($A123,#REF!,20,FALSE)&amp;""</f>
        <v>#REF!</v>
      </c>
      <c r="M123" s="64" t="e">
        <f>VLOOKUP($A123,#REF!,21,FALSE)&amp;""</f>
        <v>#REF!</v>
      </c>
      <c r="N123" s="64" t="e">
        <f>VLOOKUP($A123,#REF!,22,FALSE)&amp;""</f>
        <v>#REF!</v>
      </c>
      <c r="O123" s="64" t="e">
        <f>VLOOKUP($A123,#REF!,23,FALSE)&amp;""</f>
        <v>#REF!</v>
      </c>
      <c r="P123" s="64" t="e">
        <f>VLOOKUP($A123,#REF!,24,FALSE)&amp;""</f>
        <v>#REF!</v>
      </c>
      <c r="Q123" s="64" t="e">
        <f>VLOOKUP($A123,#REF!,25,FALSE)&amp;""</f>
        <v>#REF!</v>
      </c>
      <c r="R123" s="64" t="e">
        <f>VLOOKUP($A123,#REF!,26,FALSE)&amp;""</f>
        <v>#REF!</v>
      </c>
      <c r="S123" s="64" t="e">
        <f>VLOOKUP($A123,#REF!,27,FALSE)&amp;""</f>
        <v>#REF!</v>
      </c>
    </row>
    <row r="124" spans="1:19" ht="25.2" customHeight="1" x14ac:dyDescent="0.45">
      <c r="A124" s="140">
        <v>120</v>
      </c>
      <c r="B124" s="52" t="e">
        <f>VLOOKUP($A124,#REF!,5,FALSE)&amp;""</f>
        <v>#REF!</v>
      </c>
      <c r="C124" s="51" t="e">
        <f>VLOOKUP($A124,#REF!,4,FALSE)&amp;""</f>
        <v>#REF!</v>
      </c>
      <c r="D124" s="135" t="e">
        <f>VLOOKUP($A124,#REF!,7,FALSE)&amp;VLOOKUP($A124,#REF!,8,FALSE)</f>
        <v>#REF!</v>
      </c>
      <c r="E124" s="64" t="e">
        <f>VLOOKUP($A124,#REF!,10,FALSE)&amp;""</f>
        <v>#REF!</v>
      </c>
      <c r="F124" s="64" t="e">
        <f>VLOOKUP($A124,#REF!,11,FALSE)&amp;""</f>
        <v>#REF!</v>
      </c>
      <c r="G124" s="64" t="e">
        <f>VLOOKUP($A124,#REF!,12,FALSE)&amp;""</f>
        <v>#REF!</v>
      </c>
      <c r="H124" s="64" t="e">
        <f>VLOOKUP($A124,#REF!,16,FALSE)&amp;""</f>
        <v>#REF!</v>
      </c>
      <c r="I124" s="64" t="e">
        <f>VLOOKUP($A124,#REF!,17,FALSE)&amp;""</f>
        <v>#REF!</v>
      </c>
      <c r="J124" s="64" t="e">
        <f>VLOOKUP($A124,#REF!,18,FALSE)&amp;""</f>
        <v>#REF!</v>
      </c>
      <c r="K124" s="64" t="e">
        <f>VLOOKUP($A124,#REF!,19,FALSE)&amp;""</f>
        <v>#REF!</v>
      </c>
      <c r="L124" s="64" t="e">
        <f>VLOOKUP($A124,#REF!,20,FALSE)&amp;""</f>
        <v>#REF!</v>
      </c>
      <c r="M124" s="64" t="e">
        <f>VLOOKUP($A124,#REF!,21,FALSE)&amp;""</f>
        <v>#REF!</v>
      </c>
      <c r="N124" s="64" t="e">
        <f>VLOOKUP($A124,#REF!,22,FALSE)&amp;""</f>
        <v>#REF!</v>
      </c>
      <c r="O124" s="64" t="e">
        <f>VLOOKUP($A124,#REF!,23,FALSE)&amp;""</f>
        <v>#REF!</v>
      </c>
      <c r="P124" s="64" t="e">
        <f>VLOOKUP($A124,#REF!,24,FALSE)&amp;""</f>
        <v>#REF!</v>
      </c>
      <c r="Q124" s="64" t="e">
        <f>VLOOKUP($A124,#REF!,25,FALSE)&amp;""</f>
        <v>#REF!</v>
      </c>
      <c r="R124" s="64" t="e">
        <f>VLOOKUP($A124,#REF!,26,FALSE)&amp;""</f>
        <v>#REF!</v>
      </c>
      <c r="S124" s="64" t="e">
        <f>VLOOKUP($A124,#REF!,27,FALSE)&amp;""</f>
        <v>#REF!</v>
      </c>
    </row>
    <row r="125" spans="1:19" ht="25.2" customHeight="1" x14ac:dyDescent="0.45">
      <c r="A125" s="140">
        <v>121</v>
      </c>
      <c r="B125" s="52" t="e">
        <f>VLOOKUP($A125,#REF!,5,FALSE)&amp;""</f>
        <v>#REF!</v>
      </c>
      <c r="C125" s="51" t="e">
        <f>VLOOKUP($A125,#REF!,4,FALSE)&amp;""</f>
        <v>#REF!</v>
      </c>
      <c r="D125" s="135" t="e">
        <f>VLOOKUP($A125,#REF!,7,FALSE)&amp;VLOOKUP($A125,#REF!,8,FALSE)</f>
        <v>#REF!</v>
      </c>
      <c r="E125" s="64" t="e">
        <f>VLOOKUP($A125,#REF!,10,FALSE)&amp;""</f>
        <v>#REF!</v>
      </c>
      <c r="F125" s="64" t="e">
        <f>VLOOKUP($A125,#REF!,11,FALSE)&amp;""</f>
        <v>#REF!</v>
      </c>
      <c r="G125" s="64" t="e">
        <f>VLOOKUP($A125,#REF!,12,FALSE)&amp;""</f>
        <v>#REF!</v>
      </c>
      <c r="H125" s="64" t="e">
        <f>VLOOKUP($A125,#REF!,16,FALSE)&amp;""</f>
        <v>#REF!</v>
      </c>
      <c r="I125" s="64" t="e">
        <f>VLOOKUP($A125,#REF!,17,FALSE)&amp;""</f>
        <v>#REF!</v>
      </c>
      <c r="J125" s="64" t="e">
        <f>VLOOKUP($A125,#REF!,18,FALSE)&amp;""</f>
        <v>#REF!</v>
      </c>
      <c r="K125" s="64" t="e">
        <f>VLOOKUP($A125,#REF!,19,FALSE)&amp;""</f>
        <v>#REF!</v>
      </c>
      <c r="L125" s="64" t="e">
        <f>VLOOKUP($A125,#REF!,20,FALSE)&amp;""</f>
        <v>#REF!</v>
      </c>
      <c r="M125" s="64" t="e">
        <f>VLOOKUP($A125,#REF!,21,FALSE)&amp;""</f>
        <v>#REF!</v>
      </c>
      <c r="N125" s="64" t="e">
        <f>VLOOKUP($A125,#REF!,22,FALSE)&amp;""</f>
        <v>#REF!</v>
      </c>
      <c r="O125" s="64" t="e">
        <f>VLOOKUP($A125,#REF!,23,FALSE)&amp;""</f>
        <v>#REF!</v>
      </c>
      <c r="P125" s="64" t="e">
        <f>VLOOKUP($A125,#REF!,24,FALSE)&amp;""</f>
        <v>#REF!</v>
      </c>
      <c r="Q125" s="64" t="e">
        <f>VLOOKUP($A125,#REF!,25,FALSE)&amp;""</f>
        <v>#REF!</v>
      </c>
      <c r="R125" s="64" t="e">
        <f>VLOOKUP($A125,#REF!,26,FALSE)&amp;""</f>
        <v>#REF!</v>
      </c>
      <c r="S125" s="64" t="e">
        <f>VLOOKUP($A125,#REF!,27,FALSE)&amp;""</f>
        <v>#REF!</v>
      </c>
    </row>
    <row r="126" spans="1:19" ht="25.2" customHeight="1" x14ac:dyDescent="0.45">
      <c r="A126" s="140">
        <v>122</v>
      </c>
      <c r="B126" s="52" t="e">
        <f>VLOOKUP($A126,#REF!,5,FALSE)&amp;""</f>
        <v>#REF!</v>
      </c>
      <c r="C126" s="51" t="e">
        <f>VLOOKUP($A126,#REF!,4,FALSE)&amp;""</f>
        <v>#REF!</v>
      </c>
      <c r="D126" s="135" t="e">
        <f>VLOOKUP($A126,#REF!,7,FALSE)&amp;VLOOKUP($A126,#REF!,8,FALSE)</f>
        <v>#REF!</v>
      </c>
      <c r="E126" s="64" t="e">
        <f>VLOOKUP($A126,#REF!,10,FALSE)&amp;""</f>
        <v>#REF!</v>
      </c>
      <c r="F126" s="64" t="e">
        <f>VLOOKUP($A126,#REF!,11,FALSE)&amp;""</f>
        <v>#REF!</v>
      </c>
      <c r="G126" s="64" t="e">
        <f>VLOOKUP($A126,#REF!,12,FALSE)&amp;""</f>
        <v>#REF!</v>
      </c>
      <c r="H126" s="64" t="e">
        <f>VLOOKUP($A126,#REF!,16,FALSE)&amp;""</f>
        <v>#REF!</v>
      </c>
      <c r="I126" s="64" t="e">
        <f>VLOOKUP($A126,#REF!,17,FALSE)&amp;""</f>
        <v>#REF!</v>
      </c>
      <c r="J126" s="64" t="e">
        <f>VLOOKUP($A126,#REF!,18,FALSE)&amp;""</f>
        <v>#REF!</v>
      </c>
      <c r="K126" s="64" t="e">
        <f>VLOOKUP($A126,#REF!,19,FALSE)&amp;""</f>
        <v>#REF!</v>
      </c>
      <c r="L126" s="64" t="e">
        <f>VLOOKUP($A126,#REF!,20,FALSE)&amp;""</f>
        <v>#REF!</v>
      </c>
      <c r="M126" s="64" t="e">
        <f>VLOOKUP($A126,#REF!,21,FALSE)&amp;""</f>
        <v>#REF!</v>
      </c>
      <c r="N126" s="64" t="e">
        <f>VLOOKUP($A126,#REF!,22,FALSE)&amp;""</f>
        <v>#REF!</v>
      </c>
      <c r="O126" s="64" t="e">
        <f>VLOOKUP($A126,#REF!,23,FALSE)&amp;""</f>
        <v>#REF!</v>
      </c>
      <c r="P126" s="64" t="e">
        <f>VLOOKUP($A126,#REF!,24,FALSE)&amp;""</f>
        <v>#REF!</v>
      </c>
      <c r="Q126" s="64" t="e">
        <f>VLOOKUP($A126,#REF!,25,FALSE)&amp;""</f>
        <v>#REF!</v>
      </c>
      <c r="R126" s="64" t="e">
        <f>VLOOKUP($A126,#REF!,26,FALSE)&amp;""</f>
        <v>#REF!</v>
      </c>
      <c r="S126" s="64" t="e">
        <f>VLOOKUP($A126,#REF!,27,FALSE)&amp;""</f>
        <v>#REF!</v>
      </c>
    </row>
    <row r="127" spans="1:19" ht="25.2" customHeight="1" x14ac:dyDescent="0.45">
      <c r="A127" s="140">
        <v>123</v>
      </c>
      <c r="B127" s="52" t="e">
        <f>VLOOKUP($A127,#REF!,5,FALSE)&amp;""</f>
        <v>#REF!</v>
      </c>
      <c r="C127" s="51" t="e">
        <f>VLOOKUP($A127,#REF!,4,FALSE)&amp;""</f>
        <v>#REF!</v>
      </c>
      <c r="D127" s="135" t="e">
        <f>VLOOKUP($A127,#REF!,7,FALSE)&amp;VLOOKUP($A127,#REF!,8,FALSE)</f>
        <v>#REF!</v>
      </c>
      <c r="E127" s="64" t="e">
        <f>VLOOKUP($A127,#REF!,10,FALSE)&amp;""</f>
        <v>#REF!</v>
      </c>
      <c r="F127" s="64" t="e">
        <f>VLOOKUP($A127,#REF!,11,FALSE)&amp;""</f>
        <v>#REF!</v>
      </c>
      <c r="G127" s="64" t="e">
        <f>VLOOKUP($A127,#REF!,12,FALSE)&amp;""</f>
        <v>#REF!</v>
      </c>
      <c r="H127" s="64" t="e">
        <f>VLOOKUP($A127,#REF!,16,FALSE)&amp;""</f>
        <v>#REF!</v>
      </c>
      <c r="I127" s="64" t="e">
        <f>VLOOKUP($A127,#REF!,17,FALSE)&amp;""</f>
        <v>#REF!</v>
      </c>
      <c r="J127" s="64" t="e">
        <f>VLOOKUP($A127,#REF!,18,FALSE)&amp;""</f>
        <v>#REF!</v>
      </c>
      <c r="K127" s="64" t="e">
        <f>VLOOKUP($A127,#REF!,19,FALSE)&amp;""</f>
        <v>#REF!</v>
      </c>
      <c r="L127" s="64" t="e">
        <f>VLOOKUP($A127,#REF!,20,FALSE)&amp;""</f>
        <v>#REF!</v>
      </c>
      <c r="M127" s="64" t="e">
        <f>VLOOKUP($A127,#REF!,21,FALSE)&amp;""</f>
        <v>#REF!</v>
      </c>
      <c r="N127" s="64" t="e">
        <f>VLOOKUP($A127,#REF!,22,FALSE)&amp;""</f>
        <v>#REF!</v>
      </c>
      <c r="O127" s="64" t="e">
        <f>VLOOKUP($A127,#REF!,23,FALSE)&amp;""</f>
        <v>#REF!</v>
      </c>
      <c r="P127" s="64" t="e">
        <f>VLOOKUP($A127,#REF!,24,FALSE)&amp;""</f>
        <v>#REF!</v>
      </c>
      <c r="Q127" s="64" t="e">
        <f>VLOOKUP($A127,#REF!,25,FALSE)&amp;""</f>
        <v>#REF!</v>
      </c>
      <c r="R127" s="64" t="e">
        <f>VLOOKUP($A127,#REF!,26,FALSE)&amp;""</f>
        <v>#REF!</v>
      </c>
      <c r="S127" s="64" t="e">
        <f>VLOOKUP($A127,#REF!,27,FALSE)&amp;""</f>
        <v>#REF!</v>
      </c>
    </row>
    <row r="128" spans="1:19" ht="25.2" customHeight="1" x14ac:dyDescent="0.45">
      <c r="A128" s="140">
        <v>124</v>
      </c>
      <c r="B128" s="52" t="e">
        <f>VLOOKUP($A128,#REF!,5,FALSE)&amp;""</f>
        <v>#REF!</v>
      </c>
      <c r="C128" s="51" t="e">
        <f>VLOOKUP($A128,#REF!,4,FALSE)&amp;""</f>
        <v>#REF!</v>
      </c>
      <c r="D128" s="135" t="e">
        <f>VLOOKUP($A128,#REF!,7,FALSE)&amp;VLOOKUP($A128,#REF!,8,FALSE)</f>
        <v>#REF!</v>
      </c>
      <c r="E128" s="64" t="e">
        <f>VLOOKUP($A128,#REF!,10,FALSE)&amp;""</f>
        <v>#REF!</v>
      </c>
      <c r="F128" s="64" t="e">
        <f>VLOOKUP($A128,#REF!,11,FALSE)&amp;""</f>
        <v>#REF!</v>
      </c>
      <c r="G128" s="64" t="e">
        <f>VLOOKUP($A128,#REF!,12,FALSE)&amp;""</f>
        <v>#REF!</v>
      </c>
      <c r="H128" s="64" t="e">
        <f>VLOOKUP($A128,#REF!,16,FALSE)&amp;""</f>
        <v>#REF!</v>
      </c>
      <c r="I128" s="64" t="e">
        <f>VLOOKUP($A128,#REF!,17,FALSE)&amp;""</f>
        <v>#REF!</v>
      </c>
      <c r="J128" s="64" t="e">
        <f>VLOOKUP($A128,#REF!,18,FALSE)&amp;""</f>
        <v>#REF!</v>
      </c>
      <c r="K128" s="64" t="e">
        <f>VLOOKUP($A128,#REF!,19,FALSE)&amp;""</f>
        <v>#REF!</v>
      </c>
      <c r="L128" s="64" t="e">
        <f>VLOOKUP($A128,#REF!,20,FALSE)&amp;""</f>
        <v>#REF!</v>
      </c>
      <c r="M128" s="64" t="e">
        <f>VLOOKUP($A128,#REF!,21,FALSE)&amp;""</f>
        <v>#REF!</v>
      </c>
      <c r="N128" s="64" t="e">
        <f>VLOOKUP($A128,#REF!,22,FALSE)&amp;""</f>
        <v>#REF!</v>
      </c>
      <c r="O128" s="64" t="e">
        <f>VLOOKUP($A128,#REF!,23,FALSE)&amp;""</f>
        <v>#REF!</v>
      </c>
      <c r="P128" s="64" t="e">
        <f>VLOOKUP($A128,#REF!,24,FALSE)&amp;""</f>
        <v>#REF!</v>
      </c>
      <c r="Q128" s="64" t="e">
        <f>VLOOKUP($A128,#REF!,25,FALSE)&amp;""</f>
        <v>#REF!</v>
      </c>
      <c r="R128" s="64" t="e">
        <f>VLOOKUP($A128,#REF!,26,FALSE)&amp;""</f>
        <v>#REF!</v>
      </c>
      <c r="S128" s="64" t="e">
        <f>VLOOKUP($A128,#REF!,27,FALSE)&amp;""</f>
        <v>#REF!</v>
      </c>
    </row>
    <row r="129" spans="1:19" ht="25.2" customHeight="1" x14ac:dyDescent="0.45">
      <c r="A129" s="140">
        <v>125</v>
      </c>
      <c r="B129" s="52" t="e">
        <f>VLOOKUP($A129,#REF!,5,FALSE)&amp;""</f>
        <v>#REF!</v>
      </c>
      <c r="C129" s="51" t="e">
        <f>VLOOKUP($A129,#REF!,4,FALSE)&amp;""</f>
        <v>#REF!</v>
      </c>
      <c r="D129" s="135" t="e">
        <f>VLOOKUP($A129,#REF!,7,FALSE)&amp;VLOOKUP($A129,#REF!,8,FALSE)</f>
        <v>#REF!</v>
      </c>
      <c r="E129" s="64" t="e">
        <f>VLOOKUP($A129,#REF!,10,FALSE)&amp;""</f>
        <v>#REF!</v>
      </c>
      <c r="F129" s="64" t="e">
        <f>VLOOKUP($A129,#REF!,11,FALSE)&amp;""</f>
        <v>#REF!</v>
      </c>
      <c r="G129" s="64" t="e">
        <f>VLOOKUP($A129,#REF!,12,FALSE)&amp;""</f>
        <v>#REF!</v>
      </c>
      <c r="H129" s="64" t="e">
        <f>VLOOKUP($A129,#REF!,16,FALSE)&amp;""</f>
        <v>#REF!</v>
      </c>
      <c r="I129" s="64" t="e">
        <f>VLOOKUP($A129,#REF!,17,FALSE)&amp;""</f>
        <v>#REF!</v>
      </c>
      <c r="J129" s="64" t="e">
        <f>VLOOKUP($A129,#REF!,18,FALSE)&amp;""</f>
        <v>#REF!</v>
      </c>
      <c r="K129" s="64" t="e">
        <f>VLOOKUP($A129,#REF!,19,FALSE)&amp;""</f>
        <v>#REF!</v>
      </c>
      <c r="L129" s="64" t="e">
        <f>VLOOKUP($A129,#REF!,20,FALSE)&amp;""</f>
        <v>#REF!</v>
      </c>
      <c r="M129" s="64" t="e">
        <f>VLOOKUP($A129,#REF!,21,FALSE)&amp;""</f>
        <v>#REF!</v>
      </c>
      <c r="N129" s="64" t="e">
        <f>VLOOKUP($A129,#REF!,22,FALSE)&amp;""</f>
        <v>#REF!</v>
      </c>
      <c r="O129" s="64" t="e">
        <f>VLOOKUP($A129,#REF!,23,FALSE)&amp;""</f>
        <v>#REF!</v>
      </c>
      <c r="P129" s="64" t="e">
        <f>VLOOKUP($A129,#REF!,24,FALSE)&amp;""</f>
        <v>#REF!</v>
      </c>
      <c r="Q129" s="64" t="e">
        <f>VLOOKUP($A129,#REF!,25,FALSE)&amp;""</f>
        <v>#REF!</v>
      </c>
      <c r="R129" s="64" t="e">
        <f>VLOOKUP($A129,#REF!,26,FALSE)&amp;""</f>
        <v>#REF!</v>
      </c>
      <c r="S129" s="64" t="e">
        <f>VLOOKUP($A129,#REF!,27,FALSE)&amp;""</f>
        <v>#REF!</v>
      </c>
    </row>
    <row r="130" spans="1:19" ht="25.2" customHeight="1" x14ac:dyDescent="0.45">
      <c r="A130" s="140">
        <v>126</v>
      </c>
      <c r="B130" s="52" t="e">
        <f>VLOOKUP($A130,#REF!,5,FALSE)&amp;""</f>
        <v>#REF!</v>
      </c>
      <c r="C130" s="51" t="e">
        <f>VLOOKUP($A130,#REF!,4,FALSE)&amp;""</f>
        <v>#REF!</v>
      </c>
      <c r="D130" s="135" t="e">
        <f>VLOOKUP($A130,#REF!,7,FALSE)&amp;VLOOKUP($A130,#REF!,8,FALSE)</f>
        <v>#REF!</v>
      </c>
      <c r="E130" s="64" t="e">
        <f>VLOOKUP($A130,#REF!,10,FALSE)&amp;""</f>
        <v>#REF!</v>
      </c>
      <c r="F130" s="64" t="e">
        <f>VLOOKUP($A130,#REF!,11,FALSE)&amp;""</f>
        <v>#REF!</v>
      </c>
      <c r="G130" s="64" t="e">
        <f>VLOOKUP($A130,#REF!,12,FALSE)&amp;""</f>
        <v>#REF!</v>
      </c>
      <c r="H130" s="64" t="e">
        <f>VLOOKUP($A130,#REF!,16,FALSE)&amp;""</f>
        <v>#REF!</v>
      </c>
      <c r="I130" s="64" t="e">
        <f>VLOOKUP($A130,#REF!,17,FALSE)&amp;""</f>
        <v>#REF!</v>
      </c>
      <c r="J130" s="64" t="e">
        <f>VLOOKUP($A130,#REF!,18,FALSE)&amp;""</f>
        <v>#REF!</v>
      </c>
      <c r="K130" s="64" t="e">
        <f>VLOOKUP($A130,#REF!,19,FALSE)&amp;""</f>
        <v>#REF!</v>
      </c>
      <c r="L130" s="64" t="e">
        <f>VLOOKUP($A130,#REF!,20,FALSE)&amp;""</f>
        <v>#REF!</v>
      </c>
      <c r="M130" s="64" t="e">
        <f>VLOOKUP($A130,#REF!,21,FALSE)&amp;""</f>
        <v>#REF!</v>
      </c>
      <c r="N130" s="64" t="e">
        <f>VLOOKUP($A130,#REF!,22,FALSE)&amp;""</f>
        <v>#REF!</v>
      </c>
      <c r="O130" s="64" t="e">
        <f>VLOOKUP($A130,#REF!,23,FALSE)&amp;""</f>
        <v>#REF!</v>
      </c>
      <c r="P130" s="64" t="e">
        <f>VLOOKUP($A130,#REF!,24,FALSE)&amp;""</f>
        <v>#REF!</v>
      </c>
      <c r="Q130" s="64" t="e">
        <f>VLOOKUP($A130,#REF!,25,FALSE)&amp;""</f>
        <v>#REF!</v>
      </c>
      <c r="R130" s="64" t="e">
        <f>VLOOKUP($A130,#REF!,26,FALSE)&amp;""</f>
        <v>#REF!</v>
      </c>
      <c r="S130" s="64" t="e">
        <f>VLOOKUP($A130,#REF!,27,FALSE)&amp;""</f>
        <v>#REF!</v>
      </c>
    </row>
    <row r="131" spans="1:19" ht="25.2" customHeight="1" x14ac:dyDescent="0.45">
      <c r="A131" s="140">
        <v>127</v>
      </c>
      <c r="B131" s="52" t="e">
        <f>VLOOKUP($A131,#REF!,5,FALSE)&amp;""</f>
        <v>#REF!</v>
      </c>
      <c r="C131" s="51" t="e">
        <f>VLOOKUP($A131,#REF!,4,FALSE)&amp;""</f>
        <v>#REF!</v>
      </c>
      <c r="D131" s="135" t="e">
        <f>VLOOKUP($A131,#REF!,7,FALSE)&amp;VLOOKUP($A131,#REF!,8,FALSE)</f>
        <v>#REF!</v>
      </c>
      <c r="E131" s="64" t="e">
        <f>VLOOKUP($A131,#REF!,10,FALSE)&amp;""</f>
        <v>#REF!</v>
      </c>
      <c r="F131" s="64" t="e">
        <f>VLOOKUP($A131,#REF!,11,FALSE)&amp;""</f>
        <v>#REF!</v>
      </c>
      <c r="G131" s="64" t="e">
        <f>VLOOKUP($A131,#REF!,12,FALSE)&amp;""</f>
        <v>#REF!</v>
      </c>
      <c r="H131" s="64" t="e">
        <f>VLOOKUP($A131,#REF!,16,FALSE)&amp;""</f>
        <v>#REF!</v>
      </c>
      <c r="I131" s="64" t="e">
        <f>VLOOKUP($A131,#REF!,17,FALSE)&amp;""</f>
        <v>#REF!</v>
      </c>
      <c r="J131" s="64" t="e">
        <f>VLOOKUP($A131,#REF!,18,FALSE)&amp;""</f>
        <v>#REF!</v>
      </c>
      <c r="K131" s="64" t="e">
        <f>VLOOKUP($A131,#REF!,19,FALSE)&amp;""</f>
        <v>#REF!</v>
      </c>
      <c r="L131" s="64" t="e">
        <f>VLOOKUP($A131,#REF!,20,FALSE)&amp;""</f>
        <v>#REF!</v>
      </c>
      <c r="M131" s="64" t="e">
        <f>VLOOKUP($A131,#REF!,21,FALSE)&amp;""</f>
        <v>#REF!</v>
      </c>
      <c r="N131" s="64" t="e">
        <f>VLOOKUP($A131,#REF!,22,FALSE)&amp;""</f>
        <v>#REF!</v>
      </c>
      <c r="O131" s="64" t="e">
        <f>VLOOKUP($A131,#REF!,23,FALSE)&amp;""</f>
        <v>#REF!</v>
      </c>
      <c r="P131" s="64" t="e">
        <f>VLOOKUP($A131,#REF!,24,FALSE)&amp;""</f>
        <v>#REF!</v>
      </c>
      <c r="Q131" s="64" t="e">
        <f>VLOOKUP($A131,#REF!,25,FALSE)&amp;""</f>
        <v>#REF!</v>
      </c>
      <c r="R131" s="64" t="e">
        <f>VLOOKUP($A131,#REF!,26,FALSE)&amp;""</f>
        <v>#REF!</v>
      </c>
      <c r="S131" s="64" t="e">
        <f>VLOOKUP($A131,#REF!,27,FALSE)&amp;""</f>
        <v>#REF!</v>
      </c>
    </row>
    <row r="132" spans="1:19" ht="25.2" customHeight="1" x14ac:dyDescent="0.45">
      <c r="A132" s="140">
        <v>128</v>
      </c>
      <c r="B132" s="52" t="e">
        <f>VLOOKUP($A132,#REF!,5,FALSE)&amp;""</f>
        <v>#REF!</v>
      </c>
      <c r="C132" s="51" t="e">
        <f>VLOOKUP($A132,#REF!,4,FALSE)&amp;""</f>
        <v>#REF!</v>
      </c>
      <c r="D132" s="135" t="e">
        <f>VLOOKUP($A132,#REF!,7,FALSE)&amp;VLOOKUP($A132,#REF!,8,FALSE)</f>
        <v>#REF!</v>
      </c>
      <c r="E132" s="64" t="e">
        <f>VLOOKUP($A132,#REF!,10,FALSE)&amp;""</f>
        <v>#REF!</v>
      </c>
      <c r="F132" s="64" t="e">
        <f>VLOOKUP($A132,#REF!,11,FALSE)&amp;""</f>
        <v>#REF!</v>
      </c>
      <c r="G132" s="64" t="e">
        <f>VLOOKUP($A132,#REF!,12,FALSE)&amp;""</f>
        <v>#REF!</v>
      </c>
      <c r="H132" s="64" t="e">
        <f>VLOOKUP($A132,#REF!,16,FALSE)&amp;""</f>
        <v>#REF!</v>
      </c>
      <c r="I132" s="64" t="e">
        <f>VLOOKUP($A132,#REF!,17,FALSE)&amp;""</f>
        <v>#REF!</v>
      </c>
      <c r="J132" s="64" t="e">
        <f>VLOOKUP($A132,#REF!,18,FALSE)&amp;""</f>
        <v>#REF!</v>
      </c>
      <c r="K132" s="64" t="e">
        <f>VLOOKUP($A132,#REF!,19,FALSE)&amp;""</f>
        <v>#REF!</v>
      </c>
      <c r="L132" s="64" t="e">
        <f>VLOOKUP($A132,#REF!,20,FALSE)&amp;""</f>
        <v>#REF!</v>
      </c>
      <c r="M132" s="64" t="e">
        <f>VLOOKUP($A132,#REF!,21,FALSE)&amp;""</f>
        <v>#REF!</v>
      </c>
      <c r="N132" s="64" t="e">
        <f>VLOOKUP($A132,#REF!,22,FALSE)&amp;""</f>
        <v>#REF!</v>
      </c>
      <c r="O132" s="64" t="e">
        <f>VLOOKUP($A132,#REF!,23,FALSE)&amp;""</f>
        <v>#REF!</v>
      </c>
      <c r="P132" s="64" t="e">
        <f>VLOOKUP($A132,#REF!,24,FALSE)&amp;""</f>
        <v>#REF!</v>
      </c>
      <c r="Q132" s="64" t="e">
        <f>VLOOKUP($A132,#REF!,25,FALSE)&amp;""</f>
        <v>#REF!</v>
      </c>
      <c r="R132" s="64" t="e">
        <f>VLOOKUP($A132,#REF!,26,FALSE)&amp;""</f>
        <v>#REF!</v>
      </c>
      <c r="S132" s="64" t="e">
        <f>VLOOKUP($A132,#REF!,27,FALSE)&amp;""</f>
        <v>#REF!</v>
      </c>
    </row>
    <row r="133" spans="1:19" ht="25.2" customHeight="1" x14ac:dyDescent="0.45">
      <c r="A133" s="46" t="s">
        <v>1204</v>
      </c>
      <c r="J133" s="137"/>
      <c r="K133" s="137"/>
      <c r="L133" s="137"/>
      <c r="M133" s="137"/>
      <c r="N133" s="137"/>
      <c r="O133" s="137"/>
      <c r="P133" s="137"/>
      <c r="Q133" s="137"/>
      <c r="R133" s="137"/>
      <c r="S133" s="137" t="s">
        <v>1979</v>
      </c>
    </row>
    <row r="134" spans="1:19" s="53" customFormat="1" ht="25.2" customHeight="1" x14ac:dyDescent="0.45">
      <c r="A134" s="330" t="s">
        <v>1842</v>
      </c>
      <c r="B134" s="343" t="s">
        <v>1978</v>
      </c>
      <c r="C134" s="330" t="s">
        <v>1844</v>
      </c>
      <c r="D134" s="343" t="s">
        <v>1149</v>
      </c>
      <c r="E134" s="330" t="s">
        <v>1843</v>
      </c>
      <c r="F134" s="330"/>
      <c r="G134" s="330"/>
      <c r="H134" s="319" t="s">
        <v>1981</v>
      </c>
      <c r="I134" s="319" t="s">
        <v>1982</v>
      </c>
      <c r="J134" s="343" t="s">
        <v>2188</v>
      </c>
      <c r="K134" s="343" t="s">
        <v>2189</v>
      </c>
      <c r="L134" s="343" t="s">
        <v>2190</v>
      </c>
      <c r="M134" s="343" t="s">
        <v>2191</v>
      </c>
      <c r="N134" s="343" t="s">
        <v>2192</v>
      </c>
      <c r="O134" s="343" t="s">
        <v>2193</v>
      </c>
      <c r="P134" s="343" t="s">
        <v>2194</v>
      </c>
      <c r="Q134" s="343" t="s">
        <v>2195</v>
      </c>
      <c r="R134" s="343" t="s">
        <v>2196</v>
      </c>
      <c r="S134" s="343" t="s">
        <v>2197</v>
      </c>
    </row>
    <row r="135" spans="1:19" s="53" customFormat="1" ht="48.6" customHeight="1" x14ac:dyDescent="0.45">
      <c r="A135" s="330"/>
      <c r="B135" s="343"/>
      <c r="C135" s="330"/>
      <c r="D135" s="343"/>
      <c r="E135" s="50" t="s">
        <v>227</v>
      </c>
      <c r="F135" s="49" t="s">
        <v>1846</v>
      </c>
      <c r="G135" s="49" t="s">
        <v>1847</v>
      </c>
      <c r="H135" s="306"/>
      <c r="I135" s="306"/>
      <c r="J135" s="343"/>
      <c r="K135" s="343"/>
      <c r="L135" s="343"/>
      <c r="M135" s="343"/>
      <c r="N135" s="343"/>
      <c r="O135" s="343"/>
      <c r="P135" s="343"/>
      <c r="Q135" s="343"/>
      <c r="R135" s="343"/>
      <c r="S135" s="343"/>
    </row>
    <row r="136" spans="1:19" ht="25.2" customHeight="1" x14ac:dyDescent="0.45">
      <c r="A136" s="140">
        <v>129</v>
      </c>
      <c r="B136" s="52" t="e">
        <f>VLOOKUP($A136,#REF!,5,FALSE)&amp;""</f>
        <v>#REF!</v>
      </c>
      <c r="C136" s="51" t="e">
        <f>VLOOKUP($A136,#REF!,4,FALSE)&amp;""</f>
        <v>#REF!</v>
      </c>
      <c r="D136" s="135" t="e">
        <f>VLOOKUP($A136,#REF!,7,FALSE)&amp;VLOOKUP($A136,#REF!,8,FALSE)</f>
        <v>#REF!</v>
      </c>
      <c r="E136" s="64" t="e">
        <f>VLOOKUP($A136,#REF!,10,FALSE)&amp;""</f>
        <v>#REF!</v>
      </c>
      <c r="F136" s="64" t="e">
        <f>VLOOKUP($A136,#REF!,11,FALSE)&amp;""</f>
        <v>#REF!</v>
      </c>
      <c r="G136" s="64" t="e">
        <f>VLOOKUP($A136,#REF!,12,FALSE)&amp;""</f>
        <v>#REF!</v>
      </c>
      <c r="H136" s="64" t="e">
        <f>VLOOKUP($A136,#REF!,16,FALSE)&amp;""</f>
        <v>#REF!</v>
      </c>
      <c r="I136" s="64" t="e">
        <f>VLOOKUP($A136,#REF!,17,FALSE)&amp;""</f>
        <v>#REF!</v>
      </c>
      <c r="J136" s="64" t="e">
        <f>VLOOKUP($A136,#REF!,18,FALSE)&amp;""</f>
        <v>#REF!</v>
      </c>
      <c r="K136" s="64" t="e">
        <f>VLOOKUP($A136,#REF!,19,FALSE)&amp;""</f>
        <v>#REF!</v>
      </c>
      <c r="L136" s="64" t="e">
        <f>VLOOKUP($A136,#REF!,20,FALSE)&amp;""</f>
        <v>#REF!</v>
      </c>
      <c r="M136" s="64" t="e">
        <f>VLOOKUP($A136,#REF!,21,FALSE)&amp;""</f>
        <v>#REF!</v>
      </c>
      <c r="N136" s="64" t="e">
        <f>VLOOKUP($A136,#REF!,22,FALSE)&amp;""</f>
        <v>#REF!</v>
      </c>
      <c r="O136" s="64" t="e">
        <f>VLOOKUP($A136,#REF!,23,FALSE)&amp;""</f>
        <v>#REF!</v>
      </c>
      <c r="P136" s="64" t="e">
        <f>VLOOKUP($A136,#REF!,24,FALSE)&amp;""</f>
        <v>#REF!</v>
      </c>
      <c r="Q136" s="64" t="e">
        <f>VLOOKUP($A136,#REF!,25,FALSE)&amp;""</f>
        <v>#REF!</v>
      </c>
      <c r="R136" s="64" t="e">
        <f>VLOOKUP($A136,#REF!,26,FALSE)&amp;""</f>
        <v>#REF!</v>
      </c>
      <c r="S136" s="64" t="e">
        <f>VLOOKUP($A136,#REF!,27,FALSE)&amp;""</f>
        <v>#REF!</v>
      </c>
    </row>
    <row r="137" spans="1:19" ht="25.2" customHeight="1" x14ac:dyDescent="0.45">
      <c r="A137" s="140">
        <v>130</v>
      </c>
      <c r="B137" s="52" t="e">
        <f>VLOOKUP($A137,#REF!,5,FALSE)&amp;""</f>
        <v>#REF!</v>
      </c>
      <c r="C137" s="51" t="e">
        <f>VLOOKUP($A137,#REF!,4,FALSE)&amp;""</f>
        <v>#REF!</v>
      </c>
      <c r="D137" s="135" t="e">
        <f>VLOOKUP($A137,#REF!,7,FALSE)&amp;VLOOKUP($A137,#REF!,8,FALSE)</f>
        <v>#REF!</v>
      </c>
      <c r="E137" s="64" t="e">
        <f>VLOOKUP($A137,#REF!,10,FALSE)&amp;""</f>
        <v>#REF!</v>
      </c>
      <c r="F137" s="64" t="e">
        <f>VLOOKUP($A137,#REF!,11,FALSE)&amp;""</f>
        <v>#REF!</v>
      </c>
      <c r="G137" s="64" t="e">
        <f>VLOOKUP($A137,#REF!,12,FALSE)&amp;""</f>
        <v>#REF!</v>
      </c>
      <c r="H137" s="64" t="e">
        <f>VLOOKUP($A137,#REF!,16,FALSE)&amp;""</f>
        <v>#REF!</v>
      </c>
      <c r="I137" s="64" t="e">
        <f>VLOOKUP($A137,#REF!,17,FALSE)&amp;""</f>
        <v>#REF!</v>
      </c>
      <c r="J137" s="64" t="e">
        <f>VLOOKUP($A137,#REF!,18,FALSE)&amp;""</f>
        <v>#REF!</v>
      </c>
      <c r="K137" s="64" t="e">
        <f>VLOOKUP($A137,#REF!,19,FALSE)&amp;""</f>
        <v>#REF!</v>
      </c>
      <c r="L137" s="64" t="e">
        <f>VLOOKUP($A137,#REF!,20,FALSE)&amp;""</f>
        <v>#REF!</v>
      </c>
      <c r="M137" s="64" t="e">
        <f>VLOOKUP($A137,#REF!,21,FALSE)&amp;""</f>
        <v>#REF!</v>
      </c>
      <c r="N137" s="64" t="e">
        <f>VLOOKUP($A137,#REF!,22,FALSE)&amp;""</f>
        <v>#REF!</v>
      </c>
      <c r="O137" s="64" t="e">
        <f>VLOOKUP($A137,#REF!,23,FALSE)&amp;""</f>
        <v>#REF!</v>
      </c>
      <c r="P137" s="64" t="e">
        <f>VLOOKUP($A137,#REF!,24,FALSE)&amp;""</f>
        <v>#REF!</v>
      </c>
      <c r="Q137" s="64" t="e">
        <f>VLOOKUP($A137,#REF!,25,FALSE)&amp;""</f>
        <v>#REF!</v>
      </c>
      <c r="R137" s="64" t="e">
        <f>VLOOKUP($A137,#REF!,26,FALSE)&amp;""</f>
        <v>#REF!</v>
      </c>
      <c r="S137" s="64" t="e">
        <f>VLOOKUP($A137,#REF!,27,FALSE)&amp;""</f>
        <v>#REF!</v>
      </c>
    </row>
    <row r="138" spans="1:19" ht="25.2" customHeight="1" x14ac:dyDescent="0.45">
      <c r="A138" s="140">
        <v>131</v>
      </c>
      <c r="B138" s="52" t="e">
        <f>VLOOKUP($A138,#REF!,5,FALSE)&amp;""</f>
        <v>#REF!</v>
      </c>
      <c r="C138" s="51" t="e">
        <f>VLOOKUP($A138,#REF!,4,FALSE)&amp;""</f>
        <v>#REF!</v>
      </c>
      <c r="D138" s="135" t="e">
        <f>VLOOKUP($A138,#REF!,7,FALSE)&amp;VLOOKUP($A138,#REF!,8,FALSE)</f>
        <v>#REF!</v>
      </c>
      <c r="E138" s="64" t="e">
        <f>VLOOKUP($A138,#REF!,10,FALSE)&amp;""</f>
        <v>#REF!</v>
      </c>
      <c r="F138" s="64" t="e">
        <f>VLOOKUP($A138,#REF!,11,FALSE)&amp;""</f>
        <v>#REF!</v>
      </c>
      <c r="G138" s="64" t="e">
        <f>VLOOKUP($A138,#REF!,12,FALSE)&amp;""</f>
        <v>#REF!</v>
      </c>
      <c r="H138" s="64" t="e">
        <f>VLOOKUP($A138,#REF!,16,FALSE)&amp;""</f>
        <v>#REF!</v>
      </c>
      <c r="I138" s="64" t="e">
        <f>VLOOKUP($A138,#REF!,17,FALSE)&amp;""</f>
        <v>#REF!</v>
      </c>
      <c r="J138" s="64" t="e">
        <f>VLOOKUP($A138,#REF!,18,FALSE)&amp;""</f>
        <v>#REF!</v>
      </c>
      <c r="K138" s="64" t="e">
        <f>VLOOKUP($A138,#REF!,19,FALSE)&amp;""</f>
        <v>#REF!</v>
      </c>
      <c r="L138" s="64" t="e">
        <f>VLOOKUP($A138,#REF!,20,FALSE)&amp;""</f>
        <v>#REF!</v>
      </c>
      <c r="M138" s="64" t="e">
        <f>VLOOKUP($A138,#REF!,21,FALSE)&amp;""</f>
        <v>#REF!</v>
      </c>
      <c r="N138" s="64" t="e">
        <f>VLOOKUP($A138,#REF!,22,FALSE)&amp;""</f>
        <v>#REF!</v>
      </c>
      <c r="O138" s="64" t="e">
        <f>VLOOKUP($A138,#REF!,23,FALSE)&amp;""</f>
        <v>#REF!</v>
      </c>
      <c r="P138" s="64" t="e">
        <f>VLOOKUP($A138,#REF!,24,FALSE)&amp;""</f>
        <v>#REF!</v>
      </c>
      <c r="Q138" s="64" t="e">
        <f>VLOOKUP($A138,#REF!,25,FALSE)&amp;""</f>
        <v>#REF!</v>
      </c>
      <c r="R138" s="64" t="e">
        <f>VLOOKUP($A138,#REF!,26,FALSE)&amp;""</f>
        <v>#REF!</v>
      </c>
      <c r="S138" s="64" t="e">
        <f>VLOOKUP($A138,#REF!,27,FALSE)&amp;""</f>
        <v>#REF!</v>
      </c>
    </row>
    <row r="139" spans="1:19" ht="25.2" customHeight="1" x14ac:dyDescent="0.45">
      <c r="A139" s="140">
        <v>132</v>
      </c>
      <c r="B139" s="52" t="e">
        <f>VLOOKUP($A139,#REF!,5,FALSE)&amp;""</f>
        <v>#REF!</v>
      </c>
      <c r="C139" s="51" t="e">
        <f>VLOOKUP($A139,#REF!,4,FALSE)&amp;""</f>
        <v>#REF!</v>
      </c>
      <c r="D139" s="135" t="e">
        <f>VLOOKUP($A139,#REF!,7,FALSE)&amp;VLOOKUP($A139,#REF!,8,FALSE)</f>
        <v>#REF!</v>
      </c>
      <c r="E139" s="64" t="e">
        <f>VLOOKUP($A139,#REF!,10,FALSE)&amp;""</f>
        <v>#REF!</v>
      </c>
      <c r="F139" s="64" t="e">
        <f>VLOOKUP($A139,#REF!,11,FALSE)&amp;""</f>
        <v>#REF!</v>
      </c>
      <c r="G139" s="64" t="e">
        <f>VLOOKUP($A139,#REF!,12,FALSE)&amp;""</f>
        <v>#REF!</v>
      </c>
      <c r="H139" s="64" t="e">
        <f>VLOOKUP($A139,#REF!,16,FALSE)&amp;""</f>
        <v>#REF!</v>
      </c>
      <c r="I139" s="64" t="e">
        <f>VLOOKUP($A139,#REF!,17,FALSE)&amp;""</f>
        <v>#REF!</v>
      </c>
      <c r="J139" s="64" t="e">
        <f>VLOOKUP($A139,#REF!,18,FALSE)&amp;""</f>
        <v>#REF!</v>
      </c>
      <c r="K139" s="64" t="e">
        <f>VLOOKUP($A139,#REF!,19,FALSE)&amp;""</f>
        <v>#REF!</v>
      </c>
      <c r="L139" s="64" t="e">
        <f>VLOOKUP($A139,#REF!,20,FALSE)&amp;""</f>
        <v>#REF!</v>
      </c>
      <c r="M139" s="64" t="e">
        <f>VLOOKUP($A139,#REF!,21,FALSE)&amp;""</f>
        <v>#REF!</v>
      </c>
      <c r="N139" s="64" t="e">
        <f>VLOOKUP($A139,#REF!,22,FALSE)&amp;""</f>
        <v>#REF!</v>
      </c>
      <c r="O139" s="64" t="e">
        <f>VLOOKUP($A139,#REF!,23,FALSE)&amp;""</f>
        <v>#REF!</v>
      </c>
      <c r="P139" s="64" t="e">
        <f>VLOOKUP($A139,#REF!,24,FALSE)&amp;""</f>
        <v>#REF!</v>
      </c>
      <c r="Q139" s="64" t="e">
        <f>VLOOKUP($A139,#REF!,25,FALSE)&amp;""</f>
        <v>#REF!</v>
      </c>
      <c r="R139" s="64" t="e">
        <f>VLOOKUP($A139,#REF!,26,FALSE)&amp;""</f>
        <v>#REF!</v>
      </c>
      <c r="S139" s="64" t="e">
        <f>VLOOKUP($A139,#REF!,27,FALSE)&amp;""</f>
        <v>#REF!</v>
      </c>
    </row>
    <row r="140" spans="1:19" ht="25.2" customHeight="1" x14ac:dyDescent="0.45">
      <c r="A140" s="140">
        <v>133</v>
      </c>
      <c r="B140" s="52" t="e">
        <f>VLOOKUP($A140,#REF!,5,FALSE)&amp;""</f>
        <v>#REF!</v>
      </c>
      <c r="C140" s="51" t="e">
        <f>VLOOKUP($A140,#REF!,4,FALSE)&amp;""</f>
        <v>#REF!</v>
      </c>
      <c r="D140" s="135" t="e">
        <f>VLOOKUP($A140,#REF!,7,FALSE)&amp;VLOOKUP($A140,#REF!,8,FALSE)</f>
        <v>#REF!</v>
      </c>
      <c r="E140" s="64" t="e">
        <f>VLOOKUP($A140,#REF!,10,FALSE)&amp;""</f>
        <v>#REF!</v>
      </c>
      <c r="F140" s="64" t="e">
        <f>VLOOKUP($A140,#REF!,11,FALSE)&amp;""</f>
        <v>#REF!</v>
      </c>
      <c r="G140" s="64" t="e">
        <f>VLOOKUP($A140,#REF!,12,FALSE)&amp;""</f>
        <v>#REF!</v>
      </c>
      <c r="H140" s="64" t="e">
        <f>VLOOKUP($A140,#REF!,16,FALSE)&amp;""</f>
        <v>#REF!</v>
      </c>
      <c r="I140" s="64" t="e">
        <f>VLOOKUP($A140,#REF!,17,FALSE)&amp;""</f>
        <v>#REF!</v>
      </c>
      <c r="J140" s="64" t="e">
        <f>VLOOKUP($A140,#REF!,18,FALSE)&amp;""</f>
        <v>#REF!</v>
      </c>
      <c r="K140" s="64" t="e">
        <f>VLOOKUP($A140,#REF!,19,FALSE)&amp;""</f>
        <v>#REF!</v>
      </c>
      <c r="L140" s="64" t="e">
        <f>VLOOKUP($A140,#REF!,20,FALSE)&amp;""</f>
        <v>#REF!</v>
      </c>
      <c r="M140" s="64" t="e">
        <f>VLOOKUP($A140,#REF!,21,FALSE)&amp;""</f>
        <v>#REF!</v>
      </c>
      <c r="N140" s="64" t="e">
        <f>VLOOKUP($A140,#REF!,22,FALSE)&amp;""</f>
        <v>#REF!</v>
      </c>
      <c r="O140" s="64" t="e">
        <f>VLOOKUP($A140,#REF!,23,FALSE)&amp;""</f>
        <v>#REF!</v>
      </c>
      <c r="P140" s="64" t="e">
        <f>VLOOKUP($A140,#REF!,24,FALSE)&amp;""</f>
        <v>#REF!</v>
      </c>
      <c r="Q140" s="64" t="e">
        <f>VLOOKUP($A140,#REF!,25,FALSE)&amp;""</f>
        <v>#REF!</v>
      </c>
      <c r="R140" s="64" t="e">
        <f>VLOOKUP($A140,#REF!,26,FALSE)&amp;""</f>
        <v>#REF!</v>
      </c>
      <c r="S140" s="64" t="e">
        <f>VLOOKUP($A140,#REF!,27,FALSE)&amp;""</f>
        <v>#REF!</v>
      </c>
    </row>
    <row r="141" spans="1:19" ht="25.2" customHeight="1" x14ac:dyDescent="0.45">
      <c r="A141" s="140">
        <v>134</v>
      </c>
      <c r="B141" s="52" t="e">
        <f>VLOOKUP($A141,#REF!,5,FALSE)&amp;""</f>
        <v>#REF!</v>
      </c>
      <c r="C141" s="51" t="e">
        <f>VLOOKUP($A141,#REF!,4,FALSE)&amp;""</f>
        <v>#REF!</v>
      </c>
      <c r="D141" s="135" t="e">
        <f>VLOOKUP($A141,#REF!,7,FALSE)&amp;VLOOKUP($A141,#REF!,8,FALSE)</f>
        <v>#REF!</v>
      </c>
      <c r="E141" s="64" t="e">
        <f>VLOOKUP($A141,#REF!,10,FALSE)&amp;""</f>
        <v>#REF!</v>
      </c>
      <c r="F141" s="64" t="e">
        <f>VLOOKUP($A141,#REF!,11,FALSE)&amp;""</f>
        <v>#REF!</v>
      </c>
      <c r="G141" s="64" t="e">
        <f>VLOOKUP($A141,#REF!,12,FALSE)&amp;""</f>
        <v>#REF!</v>
      </c>
      <c r="H141" s="64" t="e">
        <f>VLOOKUP($A141,#REF!,16,FALSE)&amp;""</f>
        <v>#REF!</v>
      </c>
      <c r="I141" s="64" t="e">
        <f>VLOOKUP($A141,#REF!,17,FALSE)&amp;""</f>
        <v>#REF!</v>
      </c>
      <c r="J141" s="64" t="e">
        <f>VLOOKUP($A141,#REF!,18,FALSE)&amp;""</f>
        <v>#REF!</v>
      </c>
      <c r="K141" s="64" t="e">
        <f>VLOOKUP($A141,#REF!,19,FALSE)&amp;""</f>
        <v>#REF!</v>
      </c>
      <c r="L141" s="64" t="e">
        <f>VLOOKUP($A141,#REF!,20,FALSE)&amp;""</f>
        <v>#REF!</v>
      </c>
      <c r="M141" s="64" t="e">
        <f>VLOOKUP($A141,#REF!,21,FALSE)&amp;""</f>
        <v>#REF!</v>
      </c>
      <c r="N141" s="64" t="e">
        <f>VLOOKUP($A141,#REF!,22,FALSE)&amp;""</f>
        <v>#REF!</v>
      </c>
      <c r="O141" s="64" t="e">
        <f>VLOOKUP($A141,#REF!,23,FALSE)&amp;""</f>
        <v>#REF!</v>
      </c>
      <c r="P141" s="64" t="e">
        <f>VLOOKUP($A141,#REF!,24,FALSE)&amp;""</f>
        <v>#REF!</v>
      </c>
      <c r="Q141" s="64" t="e">
        <f>VLOOKUP($A141,#REF!,25,FALSE)&amp;""</f>
        <v>#REF!</v>
      </c>
      <c r="R141" s="64" t="e">
        <f>VLOOKUP($A141,#REF!,26,FALSE)&amp;""</f>
        <v>#REF!</v>
      </c>
      <c r="S141" s="64" t="e">
        <f>VLOOKUP($A141,#REF!,27,FALSE)&amp;""</f>
        <v>#REF!</v>
      </c>
    </row>
    <row r="142" spans="1:19" ht="25.2" customHeight="1" x14ac:dyDescent="0.45">
      <c r="A142" s="140">
        <v>135</v>
      </c>
      <c r="B142" s="52" t="e">
        <f>VLOOKUP($A142,#REF!,5,FALSE)&amp;""</f>
        <v>#REF!</v>
      </c>
      <c r="C142" s="51" t="e">
        <f>VLOOKUP($A142,#REF!,4,FALSE)&amp;""</f>
        <v>#REF!</v>
      </c>
      <c r="D142" s="135" t="e">
        <f>VLOOKUP($A142,#REF!,7,FALSE)&amp;VLOOKUP($A142,#REF!,8,FALSE)</f>
        <v>#REF!</v>
      </c>
      <c r="E142" s="64" t="e">
        <f>VLOOKUP($A142,#REF!,10,FALSE)&amp;""</f>
        <v>#REF!</v>
      </c>
      <c r="F142" s="64" t="e">
        <f>VLOOKUP($A142,#REF!,11,FALSE)&amp;""</f>
        <v>#REF!</v>
      </c>
      <c r="G142" s="64" t="e">
        <f>VLOOKUP($A142,#REF!,12,FALSE)&amp;""</f>
        <v>#REF!</v>
      </c>
      <c r="H142" s="64" t="e">
        <f>VLOOKUP($A142,#REF!,16,FALSE)&amp;""</f>
        <v>#REF!</v>
      </c>
      <c r="I142" s="64" t="e">
        <f>VLOOKUP($A142,#REF!,17,FALSE)&amp;""</f>
        <v>#REF!</v>
      </c>
      <c r="J142" s="64" t="e">
        <f>VLOOKUP($A142,#REF!,18,FALSE)&amp;""</f>
        <v>#REF!</v>
      </c>
      <c r="K142" s="64" t="e">
        <f>VLOOKUP($A142,#REF!,19,FALSE)&amp;""</f>
        <v>#REF!</v>
      </c>
      <c r="L142" s="64" t="e">
        <f>VLOOKUP($A142,#REF!,20,FALSE)&amp;""</f>
        <v>#REF!</v>
      </c>
      <c r="M142" s="64" t="e">
        <f>VLOOKUP($A142,#REF!,21,FALSE)&amp;""</f>
        <v>#REF!</v>
      </c>
      <c r="N142" s="64" t="e">
        <f>VLOOKUP($A142,#REF!,22,FALSE)&amp;""</f>
        <v>#REF!</v>
      </c>
      <c r="O142" s="64" t="e">
        <f>VLOOKUP($A142,#REF!,23,FALSE)&amp;""</f>
        <v>#REF!</v>
      </c>
      <c r="P142" s="64" t="e">
        <f>VLOOKUP($A142,#REF!,24,FALSE)&amp;""</f>
        <v>#REF!</v>
      </c>
      <c r="Q142" s="64" t="e">
        <f>VLOOKUP($A142,#REF!,25,FALSE)&amp;""</f>
        <v>#REF!</v>
      </c>
      <c r="R142" s="64" t="e">
        <f>VLOOKUP($A142,#REF!,26,FALSE)&amp;""</f>
        <v>#REF!</v>
      </c>
      <c r="S142" s="64" t="e">
        <f>VLOOKUP($A142,#REF!,27,FALSE)&amp;""</f>
        <v>#REF!</v>
      </c>
    </row>
    <row r="143" spans="1:19" ht="25.2" customHeight="1" x14ac:dyDescent="0.45">
      <c r="A143" s="140">
        <v>136</v>
      </c>
      <c r="B143" s="52" t="e">
        <f>VLOOKUP($A143,#REF!,5,FALSE)&amp;""</f>
        <v>#REF!</v>
      </c>
      <c r="C143" s="51" t="e">
        <f>VLOOKUP($A143,#REF!,4,FALSE)&amp;""</f>
        <v>#REF!</v>
      </c>
      <c r="D143" s="135" t="e">
        <f>VLOOKUP($A143,#REF!,7,FALSE)&amp;VLOOKUP($A143,#REF!,8,FALSE)</f>
        <v>#REF!</v>
      </c>
      <c r="E143" s="64" t="e">
        <f>VLOOKUP($A143,#REF!,10,FALSE)&amp;""</f>
        <v>#REF!</v>
      </c>
      <c r="F143" s="64" t="e">
        <f>VLOOKUP($A143,#REF!,11,FALSE)&amp;""</f>
        <v>#REF!</v>
      </c>
      <c r="G143" s="64" t="e">
        <f>VLOOKUP($A143,#REF!,12,FALSE)&amp;""</f>
        <v>#REF!</v>
      </c>
      <c r="H143" s="64" t="e">
        <f>VLOOKUP($A143,#REF!,16,FALSE)&amp;""</f>
        <v>#REF!</v>
      </c>
      <c r="I143" s="64" t="e">
        <f>VLOOKUP($A143,#REF!,17,FALSE)&amp;""</f>
        <v>#REF!</v>
      </c>
      <c r="J143" s="64" t="e">
        <f>VLOOKUP($A143,#REF!,18,FALSE)&amp;""</f>
        <v>#REF!</v>
      </c>
      <c r="K143" s="64" t="e">
        <f>VLOOKUP($A143,#REF!,19,FALSE)&amp;""</f>
        <v>#REF!</v>
      </c>
      <c r="L143" s="64" t="e">
        <f>VLOOKUP($A143,#REF!,20,FALSE)&amp;""</f>
        <v>#REF!</v>
      </c>
      <c r="M143" s="64" t="e">
        <f>VLOOKUP($A143,#REF!,21,FALSE)&amp;""</f>
        <v>#REF!</v>
      </c>
      <c r="N143" s="64" t="e">
        <f>VLOOKUP($A143,#REF!,22,FALSE)&amp;""</f>
        <v>#REF!</v>
      </c>
      <c r="O143" s="64" t="e">
        <f>VLOOKUP($A143,#REF!,23,FALSE)&amp;""</f>
        <v>#REF!</v>
      </c>
      <c r="P143" s="64" t="e">
        <f>VLOOKUP($A143,#REF!,24,FALSE)&amp;""</f>
        <v>#REF!</v>
      </c>
      <c r="Q143" s="64" t="e">
        <f>VLOOKUP($A143,#REF!,25,FALSE)&amp;""</f>
        <v>#REF!</v>
      </c>
      <c r="R143" s="64" t="e">
        <f>VLOOKUP($A143,#REF!,26,FALSE)&amp;""</f>
        <v>#REF!</v>
      </c>
      <c r="S143" s="64" t="e">
        <f>VLOOKUP($A143,#REF!,27,FALSE)&amp;""</f>
        <v>#REF!</v>
      </c>
    </row>
    <row r="144" spans="1:19" ht="25.2" customHeight="1" x14ac:dyDescent="0.45">
      <c r="A144" s="140">
        <v>137</v>
      </c>
      <c r="B144" s="52" t="e">
        <f>VLOOKUP($A144,#REF!,5,FALSE)&amp;""</f>
        <v>#REF!</v>
      </c>
      <c r="C144" s="51" t="e">
        <f>VLOOKUP($A144,#REF!,4,FALSE)&amp;""</f>
        <v>#REF!</v>
      </c>
      <c r="D144" s="135" t="e">
        <f>VLOOKUP($A144,#REF!,7,FALSE)&amp;VLOOKUP($A144,#REF!,8,FALSE)</f>
        <v>#REF!</v>
      </c>
      <c r="E144" s="64" t="e">
        <f>VLOOKUP($A144,#REF!,10,FALSE)&amp;""</f>
        <v>#REF!</v>
      </c>
      <c r="F144" s="64" t="e">
        <f>VLOOKUP($A144,#REF!,11,FALSE)&amp;""</f>
        <v>#REF!</v>
      </c>
      <c r="G144" s="64" t="e">
        <f>VLOOKUP($A144,#REF!,12,FALSE)&amp;""</f>
        <v>#REF!</v>
      </c>
      <c r="H144" s="64" t="e">
        <f>VLOOKUP($A144,#REF!,16,FALSE)&amp;""</f>
        <v>#REF!</v>
      </c>
      <c r="I144" s="64" t="e">
        <f>VLOOKUP($A144,#REF!,17,FALSE)&amp;""</f>
        <v>#REF!</v>
      </c>
      <c r="J144" s="64" t="e">
        <f>VLOOKUP($A144,#REF!,18,FALSE)&amp;""</f>
        <v>#REF!</v>
      </c>
      <c r="K144" s="64" t="e">
        <f>VLOOKUP($A144,#REF!,19,FALSE)&amp;""</f>
        <v>#REF!</v>
      </c>
      <c r="L144" s="64" t="e">
        <f>VLOOKUP($A144,#REF!,20,FALSE)&amp;""</f>
        <v>#REF!</v>
      </c>
      <c r="M144" s="64" t="e">
        <f>VLOOKUP($A144,#REF!,21,FALSE)&amp;""</f>
        <v>#REF!</v>
      </c>
      <c r="N144" s="64" t="e">
        <f>VLOOKUP($A144,#REF!,22,FALSE)&amp;""</f>
        <v>#REF!</v>
      </c>
      <c r="O144" s="64" t="e">
        <f>VLOOKUP($A144,#REF!,23,FALSE)&amp;""</f>
        <v>#REF!</v>
      </c>
      <c r="P144" s="64" t="e">
        <f>VLOOKUP($A144,#REF!,24,FALSE)&amp;""</f>
        <v>#REF!</v>
      </c>
      <c r="Q144" s="64" t="e">
        <f>VLOOKUP($A144,#REF!,25,FALSE)&amp;""</f>
        <v>#REF!</v>
      </c>
      <c r="R144" s="64" t="e">
        <f>VLOOKUP($A144,#REF!,26,FALSE)&amp;""</f>
        <v>#REF!</v>
      </c>
      <c r="S144" s="64" t="e">
        <f>VLOOKUP($A144,#REF!,27,FALSE)&amp;""</f>
        <v>#REF!</v>
      </c>
    </row>
    <row r="145" spans="1:19" ht="25.2" customHeight="1" x14ac:dyDescent="0.45">
      <c r="A145" s="140">
        <v>138</v>
      </c>
      <c r="B145" s="52" t="e">
        <f>VLOOKUP($A145,#REF!,5,FALSE)&amp;""</f>
        <v>#REF!</v>
      </c>
      <c r="C145" s="51" t="e">
        <f>VLOOKUP($A145,#REF!,4,FALSE)&amp;""</f>
        <v>#REF!</v>
      </c>
      <c r="D145" s="135" t="e">
        <f>VLOOKUP($A145,#REF!,7,FALSE)&amp;VLOOKUP($A145,#REF!,8,FALSE)</f>
        <v>#REF!</v>
      </c>
      <c r="E145" s="64" t="e">
        <f>VLOOKUP($A145,#REF!,10,FALSE)&amp;""</f>
        <v>#REF!</v>
      </c>
      <c r="F145" s="64" t="e">
        <f>VLOOKUP($A145,#REF!,11,FALSE)&amp;""</f>
        <v>#REF!</v>
      </c>
      <c r="G145" s="64" t="e">
        <f>VLOOKUP($A145,#REF!,12,FALSE)&amp;""</f>
        <v>#REF!</v>
      </c>
      <c r="H145" s="64" t="e">
        <f>VLOOKUP($A145,#REF!,16,FALSE)&amp;""</f>
        <v>#REF!</v>
      </c>
      <c r="I145" s="64" t="e">
        <f>VLOOKUP($A145,#REF!,17,FALSE)&amp;""</f>
        <v>#REF!</v>
      </c>
      <c r="J145" s="64" t="e">
        <f>VLOOKUP($A145,#REF!,18,FALSE)&amp;""</f>
        <v>#REF!</v>
      </c>
      <c r="K145" s="64" t="e">
        <f>VLOOKUP($A145,#REF!,19,FALSE)&amp;""</f>
        <v>#REF!</v>
      </c>
      <c r="L145" s="64" t="e">
        <f>VLOOKUP($A145,#REF!,20,FALSE)&amp;""</f>
        <v>#REF!</v>
      </c>
      <c r="M145" s="64" t="e">
        <f>VLOOKUP($A145,#REF!,21,FALSE)&amp;""</f>
        <v>#REF!</v>
      </c>
      <c r="N145" s="64" t="e">
        <f>VLOOKUP($A145,#REF!,22,FALSE)&amp;""</f>
        <v>#REF!</v>
      </c>
      <c r="O145" s="64" t="e">
        <f>VLOOKUP($A145,#REF!,23,FALSE)&amp;""</f>
        <v>#REF!</v>
      </c>
      <c r="P145" s="64" t="e">
        <f>VLOOKUP($A145,#REF!,24,FALSE)&amp;""</f>
        <v>#REF!</v>
      </c>
      <c r="Q145" s="64" t="e">
        <f>VLOOKUP($A145,#REF!,25,FALSE)&amp;""</f>
        <v>#REF!</v>
      </c>
      <c r="R145" s="64" t="e">
        <f>VLOOKUP($A145,#REF!,26,FALSE)&amp;""</f>
        <v>#REF!</v>
      </c>
      <c r="S145" s="64" t="e">
        <f>VLOOKUP($A145,#REF!,27,FALSE)&amp;""</f>
        <v>#REF!</v>
      </c>
    </row>
    <row r="146" spans="1:19" ht="25.2" customHeight="1" x14ac:dyDescent="0.45">
      <c r="A146" s="140">
        <v>139</v>
      </c>
      <c r="B146" s="52" t="e">
        <f>VLOOKUP($A146,#REF!,5,FALSE)&amp;""</f>
        <v>#REF!</v>
      </c>
      <c r="C146" s="51" t="e">
        <f>VLOOKUP($A146,#REF!,4,FALSE)&amp;""</f>
        <v>#REF!</v>
      </c>
      <c r="D146" s="135" t="e">
        <f>VLOOKUP($A146,#REF!,7,FALSE)&amp;VLOOKUP($A146,#REF!,8,FALSE)</f>
        <v>#REF!</v>
      </c>
      <c r="E146" s="64" t="e">
        <f>VLOOKUP($A146,#REF!,10,FALSE)&amp;""</f>
        <v>#REF!</v>
      </c>
      <c r="F146" s="64" t="e">
        <f>VLOOKUP($A146,#REF!,11,FALSE)&amp;""</f>
        <v>#REF!</v>
      </c>
      <c r="G146" s="64" t="e">
        <f>VLOOKUP($A146,#REF!,12,FALSE)&amp;""</f>
        <v>#REF!</v>
      </c>
      <c r="H146" s="64" t="e">
        <f>VLOOKUP($A146,#REF!,16,FALSE)&amp;""</f>
        <v>#REF!</v>
      </c>
      <c r="I146" s="64" t="e">
        <f>VLOOKUP($A146,#REF!,17,FALSE)&amp;""</f>
        <v>#REF!</v>
      </c>
      <c r="J146" s="64" t="e">
        <f>VLOOKUP($A146,#REF!,18,FALSE)&amp;""</f>
        <v>#REF!</v>
      </c>
      <c r="K146" s="64" t="e">
        <f>VLOOKUP($A146,#REF!,19,FALSE)&amp;""</f>
        <v>#REF!</v>
      </c>
      <c r="L146" s="64" t="e">
        <f>VLOOKUP($A146,#REF!,20,FALSE)&amp;""</f>
        <v>#REF!</v>
      </c>
      <c r="M146" s="64" t="e">
        <f>VLOOKUP($A146,#REF!,21,FALSE)&amp;""</f>
        <v>#REF!</v>
      </c>
      <c r="N146" s="64" t="e">
        <f>VLOOKUP($A146,#REF!,22,FALSE)&amp;""</f>
        <v>#REF!</v>
      </c>
      <c r="O146" s="64" t="e">
        <f>VLOOKUP($A146,#REF!,23,FALSE)&amp;""</f>
        <v>#REF!</v>
      </c>
      <c r="P146" s="64" t="e">
        <f>VLOOKUP($A146,#REF!,24,FALSE)&amp;""</f>
        <v>#REF!</v>
      </c>
      <c r="Q146" s="64" t="e">
        <f>VLOOKUP($A146,#REF!,25,FALSE)&amp;""</f>
        <v>#REF!</v>
      </c>
      <c r="R146" s="64" t="e">
        <f>VLOOKUP($A146,#REF!,26,FALSE)&amp;""</f>
        <v>#REF!</v>
      </c>
      <c r="S146" s="64" t="e">
        <f>VLOOKUP($A146,#REF!,27,FALSE)&amp;""</f>
        <v>#REF!</v>
      </c>
    </row>
    <row r="147" spans="1:19" ht="25.2" customHeight="1" x14ac:dyDescent="0.45">
      <c r="A147" s="140">
        <v>140</v>
      </c>
      <c r="B147" s="52" t="e">
        <f>VLOOKUP($A147,#REF!,5,FALSE)&amp;""</f>
        <v>#REF!</v>
      </c>
      <c r="C147" s="51" t="e">
        <f>VLOOKUP($A147,#REF!,4,FALSE)&amp;""</f>
        <v>#REF!</v>
      </c>
      <c r="D147" s="135" t="e">
        <f>VLOOKUP($A147,#REF!,7,FALSE)&amp;VLOOKUP($A147,#REF!,8,FALSE)</f>
        <v>#REF!</v>
      </c>
      <c r="E147" s="64" t="e">
        <f>VLOOKUP($A147,#REF!,10,FALSE)&amp;""</f>
        <v>#REF!</v>
      </c>
      <c r="F147" s="64" t="e">
        <f>VLOOKUP($A147,#REF!,11,FALSE)&amp;""</f>
        <v>#REF!</v>
      </c>
      <c r="G147" s="64" t="e">
        <f>VLOOKUP($A147,#REF!,12,FALSE)&amp;""</f>
        <v>#REF!</v>
      </c>
      <c r="H147" s="64" t="e">
        <f>VLOOKUP($A147,#REF!,16,FALSE)&amp;""</f>
        <v>#REF!</v>
      </c>
      <c r="I147" s="64" t="e">
        <f>VLOOKUP($A147,#REF!,17,FALSE)&amp;""</f>
        <v>#REF!</v>
      </c>
      <c r="J147" s="64" t="e">
        <f>VLOOKUP($A147,#REF!,18,FALSE)&amp;""</f>
        <v>#REF!</v>
      </c>
      <c r="K147" s="64" t="e">
        <f>VLOOKUP($A147,#REF!,19,FALSE)&amp;""</f>
        <v>#REF!</v>
      </c>
      <c r="L147" s="64" t="e">
        <f>VLOOKUP($A147,#REF!,20,FALSE)&amp;""</f>
        <v>#REF!</v>
      </c>
      <c r="M147" s="64" t="e">
        <f>VLOOKUP($A147,#REF!,21,FALSE)&amp;""</f>
        <v>#REF!</v>
      </c>
      <c r="N147" s="64" t="e">
        <f>VLOOKUP($A147,#REF!,22,FALSE)&amp;""</f>
        <v>#REF!</v>
      </c>
      <c r="O147" s="64" t="e">
        <f>VLOOKUP($A147,#REF!,23,FALSE)&amp;""</f>
        <v>#REF!</v>
      </c>
      <c r="P147" s="64" t="e">
        <f>VLOOKUP($A147,#REF!,24,FALSE)&amp;""</f>
        <v>#REF!</v>
      </c>
      <c r="Q147" s="64" t="e">
        <f>VLOOKUP($A147,#REF!,25,FALSE)&amp;""</f>
        <v>#REF!</v>
      </c>
      <c r="R147" s="64" t="e">
        <f>VLOOKUP($A147,#REF!,26,FALSE)&amp;""</f>
        <v>#REF!</v>
      </c>
      <c r="S147" s="64" t="e">
        <f>VLOOKUP($A147,#REF!,27,FALSE)&amp;""</f>
        <v>#REF!</v>
      </c>
    </row>
    <row r="148" spans="1:19" ht="25.2" customHeight="1" x14ac:dyDescent="0.45">
      <c r="A148" s="140">
        <v>141</v>
      </c>
      <c r="B148" s="52" t="e">
        <f>VLOOKUP($A148,#REF!,5,FALSE)&amp;""</f>
        <v>#REF!</v>
      </c>
      <c r="C148" s="51" t="e">
        <f>VLOOKUP($A148,#REF!,4,FALSE)&amp;""</f>
        <v>#REF!</v>
      </c>
      <c r="D148" s="135" t="e">
        <f>VLOOKUP($A148,#REF!,7,FALSE)&amp;VLOOKUP($A148,#REF!,8,FALSE)</f>
        <v>#REF!</v>
      </c>
      <c r="E148" s="64" t="e">
        <f>VLOOKUP($A148,#REF!,10,FALSE)&amp;""</f>
        <v>#REF!</v>
      </c>
      <c r="F148" s="64" t="e">
        <f>VLOOKUP($A148,#REF!,11,FALSE)&amp;""</f>
        <v>#REF!</v>
      </c>
      <c r="G148" s="64" t="e">
        <f>VLOOKUP($A148,#REF!,12,FALSE)&amp;""</f>
        <v>#REF!</v>
      </c>
      <c r="H148" s="64" t="e">
        <f>VLOOKUP($A148,#REF!,16,FALSE)&amp;""</f>
        <v>#REF!</v>
      </c>
      <c r="I148" s="64" t="e">
        <f>VLOOKUP($A148,#REF!,17,FALSE)&amp;""</f>
        <v>#REF!</v>
      </c>
      <c r="J148" s="64" t="e">
        <f>VLOOKUP($A148,#REF!,18,FALSE)&amp;""</f>
        <v>#REF!</v>
      </c>
      <c r="K148" s="64" t="e">
        <f>VLOOKUP($A148,#REF!,19,FALSE)&amp;""</f>
        <v>#REF!</v>
      </c>
      <c r="L148" s="64" t="e">
        <f>VLOOKUP($A148,#REF!,20,FALSE)&amp;""</f>
        <v>#REF!</v>
      </c>
      <c r="M148" s="64" t="e">
        <f>VLOOKUP($A148,#REF!,21,FALSE)&amp;""</f>
        <v>#REF!</v>
      </c>
      <c r="N148" s="64" t="e">
        <f>VLOOKUP($A148,#REF!,22,FALSE)&amp;""</f>
        <v>#REF!</v>
      </c>
      <c r="O148" s="64" t="e">
        <f>VLOOKUP($A148,#REF!,23,FALSE)&amp;""</f>
        <v>#REF!</v>
      </c>
      <c r="P148" s="64" t="e">
        <f>VLOOKUP($A148,#REF!,24,FALSE)&amp;""</f>
        <v>#REF!</v>
      </c>
      <c r="Q148" s="64" t="e">
        <f>VLOOKUP($A148,#REF!,25,FALSE)&amp;""</f>
        <v>#REF!</v>
      </c>
      <c r="R148" s="64" t="e">
        <f>VLOOKUP($A148,#REF!,26,FALSE)&amp;""</f>
        <v>#REF!</v>
      </c>
      <c r="S148" s="64" t="e">
        <f>VLOOKUP($A148,#REF!,27,FALSE)&amp;""</f>
        <v>#REF!</v>
      </c>
    </row>
    <row r="149" spans="1:19" ht="25.2" customHeight="1" x14ac:dyDescent="0.45">
      <c r="A149" s="140">
        <v>142</v>
      </c>
      <c r="B149" s="52" t="e">
        <f>VLOOKUP($A149,#REF!,5,FALSE)&amp;""</f>
        <v>#REF!</v>
      </c>
      <c r="C149" s="51" t="e">
        <f>VLOOKUP($A149,#REF!,4,FALSE)&amp;""</f>
        <v>#REF!</v>
      </c>
      <c r="D149" s="135" t="e">
        <f>VLOOKUP($A149,#REF!,7,FALSE)&amp;VLOOKUP($A149,#REF!,8,FALSE)</f>
        <v>#REF!</v>
      </c>
      <c r="E149" s="64" t="e">
        <f>VLOOKUP($A149,#REF!,10,FALSE)&amp;""</f>
        <v>#REF!</v>
      </c>
      <c r="F149" s="64" t="e">
        <f>VLOOKUP($A149,#REF!,11,FALSE)&amp;""</f>
        <v>#REF!</v>
      </c>
      <c r="G149" s="64" t="e">
        <f>VLOOKUP($A149,#REF!,12,FALSE)&amp;""</f>
        <v>#REF!</v>
      </c>
      <c r="H149" s="64" t="e">
        <f>VLOOKUP($A149,#REF!,16,FALSE)&amp;""</f>
        <v>#REF!</v>
      </c>
      <c r="I149" s="64" t="e">
        <f>VLOOKUP($A149,#REF!,17,FALSE)&amp;""</f>
        <v>#REF!</v>
      </c>
      <c r="J149" s="64" t="e">
        <f>VLOOKUP($A149,#REF!,18,FALSE)&amp;""</f>
        <v>#REF!</v>
      </c>
      <c r="K149" s="64" t="e">
        <f>VLOOKUP($A149,#REF!,19,FALSE)&amp;""</f>
        <v>#REF!</v>
      </c>
      <c r="L149" s="64" t="e">
        <f>VLOOKUP($A149,#REF!,20,FALSE)&amp;""</f>
        <v>#REF!</v>
      </c>
      <c r="M149" s="64" t="e">
        <f>VLOOKUP($A149,#REF!,21,FALSE)&amp;""</f>
        <v>#REF!</v>
      </c>
      <c r="N149" s="64" t="e">
        <f>VLOOKUP($A149,#REF!,22,FALSE)&amp;""</f>
        <v>#REF!</v>
      </c>
      <c r="O149" s="64" t="e">
        <f>VLOOKUP($A149,#REF!,23,FALSE)&amp;""</f>
        <v>#REF!</v>
      </c>
      <c r="P149" s="64" t="e">
        <f>VLOOKUP($A149,#REF!,24,FALSE)&amp;""</f>
        <v>#REF!</v>
      </c>
      <c r="Q149" s="64" t="e">
        <f>VLOOKUP($A149,#REF!,25,FALSE)&amp;""</f>
        <v>#REF!</v>
      </c>
      <c r="R149" s="64" t="e">
        <f>VLOOKUP($A149,#REF!,26,FALSE)&amp;""</f>
        <v>#REF!</v>
      </c>
      <c r="S149" s="64" t="e">
        <f>VLOOKUP($A149,#REF!,27,FALSE)&amp;""</f>
        <v>#REF!</v>
      </c>
    </row>
    <row r="150" spans="1:19" ht="25.2" customHeight="1" x14ac:dyDescent="0.45">
      <c r="A150" s="140">
        <v>143</v>
      </c>
      <c r="B150" s="52" t="e">
        <f>VLOOKUP($A150,#REF!,5,FALSE)&amp;""</f>
        <v>#REF!</v>
      </c>
      <c r="C150" s="51" t="e">
        <f>VLOOKUP($A150,#REF!,4,FALSE)&amp;""</f>
        <v>#REF!</v>
      </c>
      <c r="D150" s="135" t="e">
        <f>VLOOKUP($A150,#REF!,7,FALSE)&amp;VLOOKUP($A150,#REF!,8,FALSE)</f>
        <v>#REF!</v>
      </c>
      <c r="E150" s="64" t="e">
        <f>VLOOKUP($A150,#REF!,10,FALSE)&amp;""</f>
        <v>#REF!</v>
      </c>
      <c r="F150" s="64" t="e">
        <f>VLOOKUP($A150,#REF!,11,FALSE)&amp;""</f>
        <v>#REF!</v>
      </c>
      <c r="G150" s="64" t="e">
        <f>VLOOKUP($A150,#REF!,12,FALSE)&amp;""</f>
        <v>#REF!</v>
      </c>
      <c r="H150" s="64" t="e">
        <f>VLOOKUP($A150,#REF!,16,FALSE)&amp;""</f>
        <v>#REF!</v>
      </c>
      <c r="I150" s="64" t="e">
        <f>VLOOKUP($A150,#REF!,17,FALSE)&amp;""</f>
        <v>#REF!</v>
      </c>
      <c r="J150" s="64" t="e">
        <f>VLOOKUP($A150,#REF!,18,FALSE)&amp;""</f>
        <v>#REF!</v>
      </c>
      <c r="K150" s="64" t="e">
        <f>VLOOKUP($A150,#REF!,19,FALSE)&amp;""</f>
        <v>#REF!</v>
      </c>
      <c r="L150" s="64" t="e">
        <f>VLOOKUP($A150,#REF!,20,FALSE)&amp;""</f>
        <v>#REF!</v>
      </c>
      <c r="M150" s="64" t="e">
        <f>VLOOKUP($A150,#REF!,21,FALSE)&amp;""</f>
        <v>#REF!</v>
      </c>
      <c r="N150" s="64" t="e">
        <f>VLOOKUP($A150,#REF!,22,FALSE)&amp;""</f>
        <v>#REF!</v>
      </c>
      <c r="O150" s="64" t="e">
        <f>VLOOKUP($A150,#REF!,23,FALSE)&amp;""</f>
        <v>#REF!</v>
      </c>
      <c r="P150" s="64" t="e">
        <f>VLOOKUP($A150,#REF!,24,FALSE)&amp;""</f>
        <v>#REF!</v>
      </c>
      <c r="Q150" s="64" t="e">
        <f>VLOOKUP($A150,#REF!,25,FALSE)&amp;""</f>
        <v>#REF!</v>
      </c>
      <c r="R150" s="64" t="e">
        <f>VLOOKUP($A150,#REF!,26,FALSE)&amp;""</f>
        <v>#REF!</v>
      </c>
      <c r="S150" s="64" t="e">
        <f>VLOOKUP($A150,#REF!,27,FALSE)&amp;""</f>
        <v>#REF!</v>
      </c>
    </row>
    <row r="151" spans="1:19" ht="25.2" customHeight="1" x14ac:dyDescent="0.45">
      <c r="A151" s="140">
        <v>144</v>
      </c>
      <c r="B151" s="52" t="e">
        <f>VLOOKUP($A151,#REF!,5,FALSE)&amp;""</f>
        <v>#REF!</v>
      </c>
      <c r="C151" s="51" t="e">
        <f>VLOOKUP($A151,#REF!,4,FALSE)&amp;""</f>
        <v>#REF!</v>
      </c>
      <c r="D151" s="135" t="e">
        <f>VLOOKUP($A151,#REF!,7,FALSE)&amp;VLOOKUP($A151,#REF!,8,FALSE)</f>
        <v>#REF!</v>
      </c>
      <c r="E151" s="64" t="e">
        <f>VLOOKUP($A151,#REF!,10,FALSE)&amp;""</f>
        <v>#REF!</v>
      </c>
      <c r="F151" s="64" t="e">
        <f>VLOOKUP($A151,#REF!,11,FALSE)&amp;""</f>
        <v>#REF!</v>
      </c>
      <c r="G151" s="64" t="e">
        <f>VLOOKUP($A151,#REF!,12,FALSE)&amp;""</f>
        <v>#REF!</v>
      </c>
      <c r="H151" s="64" t="e">
        <f>VLOOKUP($A151,#REF!,16,FALSE)&amp;""</f>
        <v>#REF!</v>
      </c>
      <c r="I151" s="64" t="e">
        <f>VLOOKUP($A151,#REF!,17,FALSE)&amp;""</f>
        <v>#REF!</v>
      </c>
      <c r="J151" s="64" t="e">
        <f>VLOOKUP($A151,#REF!,18,FALSE)&amp;""</f>
        <v>#REF!</v>
      </c>
      <c r="K151" s="64" t="e">
        <f>VLOOKUP($A151,#REF!,19,FALSE)&amp;""</f>
        <v>#REF!</v>
      </c>
      <c r="L151" s="64" t="e">
        <f>VLOOKUP($A151,#REF!,20,FALSE)&amp;""</f>
        <v>#REF!</v>
      </c>
      <c r="M151" s="64" t="e">
        <f>VLOOKUP($A151,#REF!,21,FALSE)&amp;""</f>
        <v>#REF!</v>
      </c>
      <c r="N151" s="64" t="e">
        <f>VLOOKUP($A151,#REF!,22,FALSE)&amp;""</f>
        <v>#REF!</v>
      </c>
      <c r="O151" s="64" t="e">
        <f>VLOOKUP($A151,#REF!,23,FALSE)&amp;""</f>
        <v>#REF!</v>
      </c>
      <c r="P151" s="64" t="e">
        <f>VLOOKUP($A151,#REF!,24,FALSE)&amp;""</f>
        <v>#REF!</v>
      </c>
      <c r="Q151" s="64" t="e">
        <f>VLOOKUP($A151,#REF!,25,FALSE)&amp;""</f>
        <v>#REF!</v>
      </c>
      <c r="R151" s="64" t="e">
        <f>VLOOKUP($A151,#REF!,26,FALSE)&amp;""</f>
        <v>#REF!</v>
      </c>
      <c r="S151" s="64" t="e">
        <f>VLOOKUP($A151,#REF!,27,FALSE)&amp;""</f>
        <v>#REF!</v>
      </c>
    </row>
    <row r="152" spans="1:19" ht="25.2" customHeight="1" x14ac:dyDescent="0.45">
      <c r="A152" s="140">
        <v>145</v>
      </c>
      <c r="B152" s="52" t="e">
        <f>VLOOKUP($A152,#REF!,5,FALSE)&amp;""</f>
        <v>#REF!</v>
      </c>
      <c r="C152" s="51" t="e">
        <f>VLOOKUP($A152,#REF!,4,FALSE)&amp;""</f>
        <v>#REF!</v>
      </c>
      <c r="D152" s="135" t="e">
        <f>VLOOKUP($A152,#REF!,7,FALSE)&amp;VLOOKUP($A152,#REF!,8,FALSE)</f>
        <v>#REF!</v>
      </c>
      <c r="E152" s="64" t="e">
        <f>VLOOKUP($A152,#REF!,10,FALSE)&amp;""</f>
        <v>#REF!</v>
      </c>
      <c r="F152" s="64" t="e">
        <f>VLOOKUP($A152,#REF!,11,FALSE)&amp;""</f>
        <v>#REF!</v>
      </c>
      <c r="G152" s="64" t="e">
        <f>VLOOKUP($A152,#REF!,12,FALSE)&amp;""</f>
        <v>#REF!</v>
      </c>
      <c r="H152" s="64" t="e">
        <f>VLOOKUP($A152,#REF!,16,FALSE)&amp;""</f>
        <v>#REF!</v>
      </c>
      <c r="I152" s="64" t="e">
        <f>VLOOKUP($A152,#REF!,17,FALSE)&amp;""</f>
        <v>#REF!</v>
      </c>
      <c r="J152" s="64" t="e">
        <f>VLOOKUP($A152,#REF!,18,FALSE)&amp;""</f>
        <v>#REF!</v>
      </c>
      <c r="K152" s="64" t="e">
        <f>VLOOKUP($A152,#REF!,19,FALSE)&amp;""</f>
        <v>#REF!</v>
      </c>
      <c r="L152" s="64" t="e">
        <f>VLOOKUP($A152,#REF!,20,FALSE)&amp;""</f>
        <v>#REF!</v>
      </c>
      <c r="M152" s="64" t="e">
        <f>VLOOKUP($A152,#REF!,21,FALSE)&amp;""</f>
        <v>#REF!</v>
      </c>
      <c r="N152" s="64" t="e">
        <f>VLOOKUP($A152,#REF!,22,FALSE)&amp;""</f>
        <v>#REF!</v>
      </c>
      <c r="O152" s="64" t="e">
        <f>VLOOKUP($A152,#REF!,23,FALSE)&amp;""</f>
        <v>#REF!</v>
      </c>
      <c r="P152" s="64" t="e">
        <f>VLOOKUP($A152,#REF!,24,FALSE)&amp;""</f>
        <v>#REF!</v>
      </c>
      <c r="Q152" s="64" t="e">
        <f>VLOOKUP($A152,#REF!,25,FALSE)&amp;""</f>
        <v>#REF!</v>
      </c>
      <c r="R152" s="64" t="e">
        <f>VLOOKUP($A152,#REF!,26,FALSE)&amp;""</f>
        <v>#REF!</v>
      </c>
      <c r="S152" s="64" t="e">
        <f>VLOOKUP($A152,#REF!,27,FALSE)&amp;""</f>
        <v>#REF!</v>
      </c>
    </row>
    <row r="153" spans="1:19" ht="25.2" customHeight="1" x14ac:dyDescent="0.45">
      <c r="A153" s="140">
        <v>146</v>
      </c>
      <c r="B153" s="52" t="e">
        <f>VLOOKUP($A153,#REF!,5,FALSE)&amp;""</f>
        <v>#REF!</v>
      </c>
      <c r="C153" s="51" t="e">
        <f>VLOOKUP($A153,#REF!,4,FALSE)&amp;""</f>
        <v>#REF!</v>
      </c>
      <c r="D153" s="135" t="e">
        <f>VLOOKUP($A153,#REF!,7,FALSE)&amp;VLOOKUP($A153,#REF!,8,FALSE)</f>
        <v>#REF!</v>
      </c>
      <c r="E153" s="64" t="e">
        <f>VLOOKUP($A153,#REF!,10,FALSE)&amp;""</f>
        <v>#REF!</v>
      </c>
      <c r="F153" s="64" t="e">
        <f>VLOOKUP($A153,#REF!,11,FALSE)&amp;""</f>
        <v>#REF!</v>
      </c>
      <c r="G153" s="64" t="e">
        <f>VLOOKUP($A153,#REF!,12,FALSE)&amp;""</f>
        <v>#REF!</v>
      </c>
      <c r="H153" s="64" t="e">
        <f>VLOOKUP($A153,#REF!,16,FALSE)&amp;""</f>
        <v>#REF!</v>
      </c>
      <c r="I153" s="64" t="e">
        <f>VLOOKUP($A153,#REF!,17,FALSE)&amp;""</f>
        <v>#REF!</v>
      </c>
      <c r="J153" s="64" t="e">
        <f>VLOOKUP($A153,#REF!,18,FALSE)&amp;""</f>
        <v>#REF!</v>
      </c>
      <c r="K153" s="64" t="e">
        <f>VLOOKUP($A153,#REF!,19,FALSE)&amp;""</f>
        <v>#REF!</v>
      </c>
      <c r="L153" s="64" t="e">
        <f>VLOOKUP($A153,#REF!,20,FALSE)&amp;""</f>
        <v>#REF!</v>
      </c>
      <c r="M153" s="64" t="e">
        <f>VLOOKUP($A153,#REF!,21,FALSE)&amp;""</f>
        <v>#REF!</v>
      </c>
      <c r="N153" s="64" t="e">
        <f>VLOOKUP($A153,#REF!,22,FALSE)&amp;""</f>
        <v>#REF!</v>
      </c>
      <c r="O153" s="64" t="e">
        <f>VLOOKUP($A153,#REF!,23,FALSE)&amp;""</f>
        <v>#REF!</v>
      </c>
      <c r="P153" s="64" t="e">
        <f>VLOOKUP($A153,#REF!,24,FALSE)&amp;""</f>
        <v>#REF!</v>
      </c>
      <c r="Q153" s="64" t="e">
        <f>VLOOKUP($A153,#REF!,25,FALSE)&amp;""</f>
        <v>#REF!</v>
      </c>
      <c r="R153" s="64" t="e">
        <f>VLOOKUP($A153,#REF!,26,FALSE)&amp;""</f>
        <v>#REF!</v>
      </c>
      <c r="S153" s="64" t="e">
        <f>VLOOKUP($A153,#REF!,27,FALSE)&amp;""</f>
        <v>#REF!</v>
      </c>
    </row>
    <row r="154" spans="1:19" ht="25.2" customHeight="1" x14ac:dyDescent="0.45">
      <c r="A154" s="140">
        <v>147</v>
      </c>
      <c r="B154" s="52" t="e">
        <f>VLOOKUP($A154,#REF!,5,FALSE)&amp;""</f>
        <v>#REF!</v>
      </c>
      <c r="C154" s="51" t="e">
        <f>VLOOKUP($A154,#REF!,4,FALSE)&amp;""</f>
        <v>#REF!</v>
      </c>
      <c r="D154" s="135" t="e">
        <f>VLOOKUP($A154,#REF!,7,FALSE)&amp;VLOOKUP($A154,#REF!,8,FALSE)</f>
        <v>#REF!</v>
      </c>
      <c r="E154" s="64" t="e">
        <f>VLOOKUP($A154,#REF!,10,FALSE)&amp;""</f>
        <v>#REF!</v>
      </c>
      <c r="F154" s="64" t="e">
        <f>VLOOKUP($A154,#REF!,11,FALSE)&amp;""</f>
        <v>#REF!</v>
      </c>
      <c r="G154" s="64" t="e">
        <f>VLOOKUP($A154,#REF!,12,FALSE)&amp;""</f>
        <v>#REF!</v>
      </c>
      <c r="H154" s="64" t="e">
        <f>VLOOKUP($A154,#REF!,16,FALSE)&amp;""</f>
        <v>#REF!</v>
      </c>
      <c r="I154" s="64" t="e">
        <f>VLOOKUP($A154,#REF!,17,FALSE)&amp;""</f>
        <v>#REF!</v>
      </c>
      <c r="J154" s="64" t="e">
        <f>VLOOKUP($A154,#REF!,18,FALSE)&amp;""</f>
        <v>#REF!</v>
      </c>
      <c r="K154" s="64" t="e">
        <f>VLOOKUP($A154,#REF!,19,FALSE)&amp;""</f>
        <v>#REF!</v>
      </c>
      <c r="L154" s="64" t="e">
        <f>VLOOKUP($A154,#REF!,20,FALSE)&amp;""</f>
        <v>#REF!</v>
      </c>
      <c r="M154" s="64" t="e">
        <f>VLOOKUP($A154,#REF!,21,FALSE)&amp;""</f>
        <v>#REF!</v>
      </c>
      <c r="N154" s="64" t="e">
        <f>VLOOKUP($A154,#REF!,22,FALSE)&amp;""</f>
        <v>#REF!</v>
      </c>
      <c r="O154" s="64" t="e">
        <f>VLOOKUP($A154,#REF!,23,FALSE)&amp;""</f>
        <v>#REF!</v>
      </c>
      <c r="P154" s="64" t="e">
        <f>VLOOKUP($A154,#REF!,24,FALSE)&amp;""</f>
        <v>#REF!</v>
      </c>
      <c r="Q154" s="64" t="e">
        <f>VLOOKUP($A154,#REF!,25,FALSE)&amp;""</f>
        <v>#REF!</v>
      </c>
      <c r="R154" s="64" t="e">
        <f>VLOOKUP($A154,#REF!,26,FALSE)&amp;""</f>
        <v>#REF!</v>
      </c>
      <c r="S154" s="64" t="e">
        <f>VLOOKUP($A154,#REF!,27,FALSE)&amp;""</f>
        <v>#REF!</v>
      </c>
    </row>
    <row r="155" spans="1:19" ht="25.2" customHeight="1" x14ac:dyDescent="0.45">
      <c r="A155" s="140">
        <v>148</v>
      </c>
      <c r="B155" s="52" t="e">
        <f>VLOOKUP($A155,#REF!,5,FALSE)&amp;""</f>
        <v>#REF!</v>
      </c>
      <c r="C155" s="51" t="e">
        <f>VLOOKUP($A155,#REF!,4,FALSE)&amp;""</f>
        <v>#REF!</v>
      </c>
      <c r="D155" s="135" t="e">
        <f>VLOOKUP($A155,#REF!,7,FALSE)&amp;VLOOKUP($A155,#REF!,8,FALSE)</f>
        <v>#REF!</v>
      </c>
      <c r="E155" s="64" t="e">
        <f>VLOOKUP($A155,#REF!,10,FALSE)&amp;""</f>
        <v>#REF!</v>
      </c>
      <c r="F155" s="64" t="e">
        <f>VLOOKUP($A155,#REF!,11,FALSE)&amp;""</f>
        <v>#REF!</v>
      </c>
      <c r="G155" s="64" t="e">
        <f>VLOOKUP($A155,#REF!,12,FALSE)&amp;""</f>
        <v>#REF!</v>
      </c>
      <c r="H155" s="64" t="e">
        <f>VLOOKUP($A155,#REF!,16,FALSE)&amp;""</f>
        <v>#REF!</v>
      </c>
      <c r="I155" s="64" t="e">
        <f>VLOOKUP($A155,#REF!,17,FALSE)&amp;""</f>
        <v>#REF!</v>
      </c>
      <c r="J155" s="64" t="e">
        <f>VLOOKUP($A155,#REF!,18,FALSE)&amp;""</f>
        <v>#REF!</v>
      </c>
      <c r="K155" s="64" t="e">
        <f>VLOOKUP($A155,#REF!,19,FALSE)&amp;""</f>
        <v>#REF!</v>
      </c>
      <c r="L155" s="64" t="e">
        <f>VLOOKUP($A155,#REF!,20,FALSE)&amp;""</f>
        <v>#REF!</v>
      </c>
      <c r="M155" s="64" t="e">
        <f>VLOOKUP($A155,#REF!,21,FALSE)&amp;""</f>
        <v>#REF!</v>
      </c>
      <c r="N155" s="64" t="e">
        <f>VLOOKUP($A155,#REF!,22,FALSE)&amp;""</f>
        <v>#REF!</v>
      </c>
      <c r="O155" s="64" t="e">
        <f>VLOOKUP($A155,#REF!,23,FALSE)&amp;""</f>
        <v>#REF!</v>
      </c>
      <c r="P155" s="64" t="e">
        <f>VLOOKUP($A155,#REF!,24,FALSE)&amp;""</f>
        <v>#REF!</v>
      </c>
      <c r="Q155" s="64" t="e">
        <f>VLOOKUP($A155,#REF!,25,FALSE)&amp;""</f>
        <v>#REF!</v>
      </c>
      <c r="R155" s="64" t="e">
        <f>VLOOKUP($A155,#REF!,26,FALSE)&amp;""</f>
        <v>#REF!</v>
      </c>
      <c r="S155" s="64" t="e">
        <f>VLOOKUP($A155,#REF!,27,FALSE)&amp;""</f>
        <v>#REF!</v>
      </c>
    </row>
    <row r="156" spans="1:19" ht="25.2" customHeight="1" x14ac:dyDescent="0.45">
      <c r="A156" s="140">
        <v>149</v>
      </c>
      <c r="B156" s="179" t="e">
        <f>VLOOKUP($A156,#REF!,5,FALSE)&amp;""</f>
        <v>#REF!</v>
      </c>
      <c r="C156" s="51" t="e">
        <f>VLOOKUP($A156,#REF!,4,FALSE)&amp;""</f>
        <v>#REF!</v>
      </c>
      <c r="D156" s="135" t="e">
        <f>VLOOKUP($A156,#REF!,7,FALSE)&amp;VLOOKUP($A156,#REF!,8,FALSE)</f>
        <v>#REF!</v>
      </c>
      <c r="E156" s="64" t="e">
        <f>VLOOKUP($A156,#REF!,10,FALSE)&amp;""</f>
        <v>#REF!</v>
      </c>
      <c r="F156" s="64" t="e">
        <f>VLOOKUP($A156,#REF!,11,FALSE)&amp;""</f>
        <v>#REF!</v>
      </c>
      <c r="G156" s="64" t="e">
        <f>VLOOKUP($A156,#REF!,12,FALSE)&amp;""</f>
        <v>#REF!</v>
      </c>
      <c r="H156" s="64" t="e">
        <f>VLOOKUP($A156,#REF!,16,FALSE)&amp;""</f>
        <v>#REF!</v>
      </c>
      <c r="I156" s="64" t="e">
        <f>VLOOKUP($A156,#REF!,17,FALSE)&amp;""</f>
        <v>#REF!</v>
      </c>
      <c r="J156" s="64" t="e">
        <f>VLOOKUP($A156,#REF!,18,FALSE)&amp;""</f>
        <v>#REF!</v>
      </c>
      <c r="K156" s="64" t="e">
        <f>VLOOKUP($A156,#REF!,19,FALSE)&amp;""</f>
        <v>#REF!</v>
      </c>
      <c r="L156" s="64" t="e">
        <f>VLOOKUP($A156,#REF!,20,FALSE)&amp;""</f>
        <v>#REF!</v>
      </c>
      <c r="M156" s="64" t="e">
        <f>VLOOKUP($A156,#REF!,21,FALSE)&amp;""</f>
        <v>#REF!</v>
      </c>
      <c r="N156" s="64" t="e">
        <f>VLOOKUP($A156,#REF!,22,FALSE)&amp;""</f>
        <v>#REF!</v>
      </c>
      <c r="O156" s="64" t="e">
        <f>VLOOKUP($A156,#REF!,23,FALSE)&amp;""</f>
        <v>#REF!</v>
      </c>
      <c r="P156" s="64" t="e">
        <f>VLOOKUP($A156,#REF!,24,FALSE)&amp;""</f>
        <v>#REF!</v>
      </c>
      <c r="Q156" s="64" t="e">
        <f>VLOOKUP($A156,#REF!,25,FALSE)&amp;""</f>
        <v>#REF!</v>
      </c>
      <c r="R156" s="64" t="e">
        <f>VLOOKUP($A156,#REF!,26,FALSE)&amp;""</f>
        <v>#REF!</v>
      </c>
      <c r="S156" s="64" t="e">
        <f>VLOOKUP($A156,#REF!,27,FALSE)&amp;""</f>
        <v>#REF!</v>
      </c>
    </row>
    <row r="157" spans="1:19" ht="25.2" customHeight="1" x14ac:dyDescent="0.45">
      <c r="A157" s="140">
        <v>150</v>
      </c>
      <c r="B157" s="52" t="e">
        <f>VLOOKUP($A157,#REF!,5,FALSE)&amp;""</f>
        <v>#REF!</v>
      </c>
      <c r="C157" s="51" t="e">
        <f>VLOOKUP($A157,#REF!,4,FALSE)&amp;""</f>
        <v>#REF!</v>
      </c>
      <c r="D157" s="135" t="e">
        <f>VLOOKUP($A157,#REF!,7,FALSE)&amp;VLOOKUP($A157,#REF!,8,FALSE)</f>
        <v>#REF!</v>
      </c>
      <c r="E157" s="64" t="e">
        <f>VLOOKUP($A157,#REF!,10,FALSE)&amp;""</f>
        <v>#REF!</v>
      </c>
      <c r="F157" s="64" t="e">
        <f>VLOOKUP($A157,#REF!,11,FALSE)&amp;""</f>
        <v>#REF!</v>
      </c>
      <c r="G157" s="64" t="e">
        <f>VLOOKUP($A157,#REF!,12,FALSE)&amp;""</f>
        <v>#REF!</v>
      </c>
      <c r="H157" s="64" t="e">
        <f>VLOOKUP($A157,#REF!,16,FALSE)&amp;""</f>
        <v>#REF!</v>
      </c>
      <c r="I157" s="64" t="e">
        <f>VLOOKUP($A157,#REF!,17,FALSE)&amp;""</f>
        <v>#REF!</v>
      </c>
      <c r="J157" s="64" t="e">
        <f>VLOOKUP($A157,#REF!,18,FALSE)&amp;""</f>
        <v>#REF!</v>
      </c>
      <c r="K157" s="64" t="e">
        <f>VLOOKUP($A157,#REF!,19,FALSE)&amp;""</f>
        <v>#REF!</v>
      </c>
      <c r="L157" s="64" t="e">
        <f>VLOOKUP($A157,#REF!,20,FALSE)&amp;""</f>
        <v>#REF!</v>
      </c>
      <c r="M157" s="64" t="e">
        <f>VLOOKUP($A157,#REF!,21,FALSE)&amp;""</f>
        <v>#REF!</v>
      </c>
      <c r="N157" s="64" t="e">
        <f>VLOOKUP($A157,#REF!,22,FALSE)&amp;""</f>
        <v>#REF!</v>
      </c>
      <c r="O157" s="64" t="e">
        <f>VLOOKUP($A157,#REF!,23,FALSE)&amp;""</f>
        <v>#REF!</v>
      </c>
      <c r="P157" s="64" t="e">
        <f>VLOOKUP($A157,#REF!,24,FALSE)&amp;""</f>
        <v>#REF!</v>
      </c>
      <c r="Q157" s="64" t="e">
        <f>VLOOKUP($A157,#REF!,25,FALSE)&amp;""</f>
        <v>#REF!</v>
      </c>
      <c r="R157" s="64" t="e">
        <f>VLOOKUP($A157,#REF!,26,FALSE)&amp;""</f>
        <v>#REF!</v>
      </c>
      <c r="S157" s="64" t="e">
        <f>VLOOKUP($A157,#REF!,27,FALSE)&amp;""</f>
        <v>#REF!</v>
      </c>
    </row>
    <row r="158" spans="1:19" ht="25.2" customHeight="1" x14ac:dyDescent="0.45">
      <c r="A158" s="140">
        <v>151</v>
      </c>
      <c r="B158" s="52" t="e">
        <f>VLOOKUP($A158,#REF!,5,FALSE)&amp;""</f>
        <v>#REF!</v>
      </c>
      <c r="C158" s="51" t="e">
        <f>VLOOKUP($A158,#REF!,4,FALSE)&amp;""</f>
        <v>#REF!</v>
      </c>
      <c r="D158" s="135" t="e">
        <f>VLOOKUP($A158,#REF!,7,FALSE)&amp;VLOOKUP($A158,#REF!,8,FALSE)</f>
        <v>#REF!</v>
      </c>
      <c r="E158" s="64" t="e">
        <f>VLOOKUP($A158,#REF!,10,FALSE)&amp;""</f>
        <v>#REF!</v>
      </c>
      <c r="F158" s="64" t="e">
        <f>VLOOKUP($A158,#REF!,11,FALSE)&amp;""</f>
        <v>#REF!</v>
      </c>
      <c r="G158" s="64" t="e">
        <f>VLOOKUP($A158,#REF!,12,FALSE)&amp;""</f>
        <v>#REF!</v>
      </c>
      <c r="H158" s="64" t="e">
        <f>VLOOKUP($A158,#REF!,16,FALSE)&amp;""</f>
        <v>#REF!</v>
      </c>
      <c r="I158" s="64" t="e">
        <f>VLOOKUP($A158,#REF!,17,FALSE)&amp;""</f>
        <v>#REF!</v>
      </c>
      <c r="J158" s="64" t="e">
        <f>VLOOKUP($A158,#REF!,18,FALSE)&amp;""</f>
        <v>#REF!</v>
      </c>
      <c r="K158" s="64" t="e">
        <f>VLOOKUP($A158,#REF!,19,FALSE)&amp;""</f>
        <v>#REF!</v>
      </c>
      <c r="L158" s="64" t="e">
        <f>VLOOKUP($A158,#REF!,20,FALSE)&amp;""</f>
        <v>#REF!</v>
      </c>
      <c r="M158" s="64" t="e">
        <f>VLOOKUP($A158,#REF!,21,FALSE)&amp;""</f>
        <v>#REF!</v>
      </c>
      <c r="N158" s="64" t="e">
        <f>VLOOKUP($A158,#REF!,22,FALSE)&amp;""</f>
        <v>#REF!</v>
      </c>
      <c r="O158" s="64" t="e">
        <f>VLOOKUP($A158,#REF!,23,FALSE)&amp;""</f>
        <v>#REF!</v>
      </c>
      <c r="P158" s="64" t="e">
        <f>VLOOKUP($A158,#REF!,24,FALSE)&amp;""</f>
        <v>#REF!</v>
      </c>
      <c r="Q158" s="64" t="e">
        <f>VLOOKUP($A158,#REF!,25,FALSE)&amp;""</f>
        <v>#REF!</v>
      </c>
      <c r="R158" s="64" t="e">
        <f>VLOOKUP($A158,#REF!,26,FALSE)&amp;""</f>
        <v>#REF!</v>
      </c>
      <c r="S158" s="64" t="e">
        <f>VLOOKUP($A158,#REF!,27,FALSE)&amp;""</f>
        <v>#REF!</v>
      </c>
    </row>
    <row r="159" spans="1:19" ht="25.2" customHeight="1" x14ac:dyDescent="0.45">
      <c r="A159" s="140">
        <v>152</v>
      </c>
      <c r="B159" s="52" t="e">
        <f>VLOOKUP($A159,#REF!,5,FALSE)&amp;""</f>
        <v>#REF!</v>
      </c>
      <c r="C159" s="51" t="e">
        <f>VLOOKUP($A159,#REF!,4,FALSE)&amp;""</f>
        <v>#REF!</v>
      </c>
      <c r="D159" s="135" t="e">
        <f>VLOOKUP($A159,#REF!,7,FALSE)&amp;VLOOKUP($A159,#REF!,8,FALSE)</f>
        <v>#REF!</v>
      </c>
      <c r="E159" s="64" t="e">
        <f>VLOOKUP($A159,#REF!,10,FALSE)&amp;""</f>
        <v>#REF!</v>
      </c>
      <c r="F159" s="64" t="e">
        <f>VLOOKUP($A159,#REF!,11,FALSE)&amp;""</f>
        <v>#REF!</v>
      </c>
      <c r="G159" s="64" t="e">
        <f>VLOOKUP($A159,#REF!,12,FALSE)&amp;""</f>
        <v>#REF!</v>
      </c>
      <c r="H159" s="64" t="e">
        <f>VLOOKUP($A159,#REF!,16,FALSE)&amp;""</f>
        <v>#REF!</v>
      </c>
      <c r="I159" s="64" t="e">
        <f>VLOOKUP($A159,#REF!,17,FALSE)&amp;""</f>
        <v>#REF!</v>
      </c>
      <c r="J159" s="64" t="e">
        <f>VLOOKUP($A159,#REF!,18,FALSE)&amp;""</f>
        <v>#REF!</v>
      </c>
      <c r="K159" s="64" t="e">
        <f>VLOOKUP($A159,#REF!,19,FALSE)&amp;""</f>
        <v>#REF!</v>
      </c>
      <c r="L159" s="64" t="e">
        <f>VLOOKUP($A159,#REF!,20,FALSE)&amp;""</f>
        <v>#REF!</v>
      </c>
      <c r="M159" s="64" t="e">
        <f>VLOOKUP($A159,#REF!,21,FALSE)&amp;""</f>
        <v>#REF!</v>
      </c>
      <c r="N159" s="64" t="e">
        <f>VLOOKUP($A159,#REF!,22,FALSE)&amp;""</f>
        <v>#REF!</v>
      </c>
      <c r="O159" s="64" t="e">
        <f>VLOOKUP($A159,#REF!,23,FALSE)&amp;""</f>
        <v>#REF!</v>
      </c>
      <c r="P159" s="64" t="e">
        <f>VLOOKUP($A159,#REF!,24,FALSE)&amp;""</f>
        <v>#REF!</v>
      </c>
      <c r="Q159" s="64" t="e">
        <f>VLOOKUP($A159,#REF!,25,FALSE)&amp;""</f>
        <v>#REF!</v>
      </c>
      <c r="R159" s="64" t="e">
        <f>VLOOKUP($A159,#REF!,26,FALSE)&amp;""</f>
        <v>#REF!</v>
      </c>
      <c r="S159" s="64" t="e">
        <f>VLOOKUP($A159,#REF!,27,FALSE)&amp;""</f>
        <v>#REF!</v>
      </c>
    </row>
    <row r="160" spans="1:19" ht="25.2" customHeight="1" x14ac:dyDescent="0.45">
      <c r="A160" s="140">
        <v>153</v>
      </c>
      <c r="B160" s="52" t="e">
        <f>VLOOKUP($A160,#REF!,5,FALSE)&amp;""</f>
        <v>#REF!</v>
      </c>
      <c r="C160" s="51" t="e">
        <f>VLOOKUP($A160,#REF!,4,FALSE)&amp;""</f>
        <v>#REF!</v>
      </c>
      <c r="D160" s="135" t="e">
        <f>VLOOKUP($A160,#REF!,7,FALSE)&amp;VLOOKUP($A160,#REF!,8,FALSE)</f>
        <v>#REF!</v>
      </c>
      <c r="E160" s="64" t="e">
        <f>VLOOKUP($A160,#REF!,10,FALSE)&amp;""</f>
        <v>#REF!</v>
      </c>
      <c r="F160" s="64" t="e">
        <f>VLOOKUP($A160,#REF!,11,FALSE)&amp;""</f>
        <v>#REF!</v>
      </c>
      <c r="G160" s="64" t="e">
        <f>VLOOKUP($A160,#REF!,12,FALSE)&amp;""</f>
        <v>#REF!</v>
      </c>
      <c r="H160" s="64" t="e">
        <f>VLOOKUP($A160,#REF!,16,FALSE)&amp;""</f>
        <v>#REF!</v>
      </c>
      <c r="I160" s="64" t="e">
        <f>VLOOKUP($A160,#REF!,17,FALSE)&amp;""</f>
        <v>#REF!</v>
      </c>
      <c r="J160" s="64" t="e">
        <f>VLOOKUP($A160,#REF!,18,FALSE)&amp;""</f>
        <v>#REF!</v>
      </c>
      <c r="K160" s="64" t="e">
        <f>VLOOKUP($A160,#REF!,19,FALSE)&amp;""</f>
        <v>#REF!</v>
      </c>
      <c r="L160" s="64" t="e">
        <f>VLOOKUP($A160,#REF!,20,FALSE)&amp;""</f>
        <v>#REF!</v>
      </c>
      <c r="M160" s="64" t="e">
        <f>VLOOKUP($A160,#REF!,21,FALSE)&amp;""</f>
        <v>#REF!</v>
      </c>
      <c r="N160" s="64" t="e">
        <f>VLOOKUP($A160,#REF!,22,FALSE)&amp;""</f>
        <v>#REF!</v>
      </c>
      <c r="O160" s="64" t="e">
        <f>VLOOKUP($A160,#REF!,23,FALSE)&amp;""</f>
        <v>#REF!</v>
      </c>
      <c r="P160" s="64" t="e">
        <f>VLOOKUP($A160,#REF!,24,FALSE)&amp;""</f>
        <v>#REF!</v>
      </c>
      <c r="Q160" s="64" t="e">
        <f>VLOOKUP($A160,#REF!,25,FALSE)&amp;""</f>
        <v>#REF!</v>
      </c>
      <c r="R160" s="64" t="e">
        <f>VLOOKUP($A160,#REF!,26,FALSE)&amp;""</f>
        <v>#REF!</v>
      </c>
      <c r="S160" s="64" t="e">
        <f>VLOOKUP($A160,#REF!,27,FALSE)&amp;""</f>
        <v>#REF!</v>
      </c>
    </row>
    <row r="161" spans="1:19" ht="25.2" customHeight="1" x14ac:dyDescent="0.45">
      <c r="A161" s="140">
        <v>154</v>
      </c>
      <c r="B161" s="52" t="e">
        <f>VLOOKUP($A161,#REF!,5,FALSE)&amp;""</f>
        <v>#REF!</v>
      </c>
      <c r="C161" s="51" t="e">
        <f>VLOOKUP($A161,#REF!,4,FALSE)&amp;""</f>
        <v>#REF!</v>
      </c>
      <c r="D161" s="135" t="e">
        <f>VLOOKUP($A161,#REF!,7,FALSE)&amp;VLOOKUP($A161,#REF!,8,FALSE)</f>
        <v>#REF!</v>
      </c>
      <c r="E161" s="64" t="e">
        <f>VLOOKUP($A161,#REF!,10,FALSE)&amp;""</f>
        <v>#REF!</v>
      </c>
      <c r="F161" s="64" t="e">
        <f>VLOOKUP($A161,#REF!,11,FALSE)&amp;""</f>
        <v>#REF!</v>
      </c>
      <c r="G161" s="64" t="e">
        <f>VLOOKUP($A161,#REF!,12,FALSE)&amp;""</f>
        <v>#REF!</v>
      </c>
      <c r="H161" s="64" t="e">
        <f>VLOOKUP($A161,#REF!,16,FALSE)&amp;""</f>
        <v>#REF!</v>
      </c>
      <c r="I161" s="64" t="e">
        <f>VLOOKUP($A161,#REF!,17,FALSE)&amp;""</f>
        <v>#REF!</v>
      </c>
      <c r="J161" s="64" t="e">
        <f>VLOOKUP($A161,#REF!,18,FALSE)&amp;""</f>
        <v>#REF!</v>
      </c>
      <c r="K161" s="64" t="e">
        <f>VLOOKUP($A161,#REF!,19,FALSE)&amp;""</f>
        <v>#REF!</v>
      </c>
      <c r="L161" s="64" t="e">
        <f>VLOOKUP($A161,#REF!,20,FALSE)&amp;""</f>
        <v>#REF!</v>
      </c>
      <c r="M161" s="64" t="e">
        <f>VLOOKUP($A161,#REF!,21,FALSE)&amp;""</f>
        <v>#REF!</v>
      </c>
      <c r="N161" s="64" t="e">
        <f>VLOOKUP($A161,#REF!,22,FALSE)&amp;""</f>
        <v>#REF!</v>
      </c>
      <c r="O161" s="64" t="e">
        <f>VLOOKUP($A161,#REF!,23,FALSE)&amp;""</f>
        <v>#REF!</v>
      </c>
      <c r="P161" s="64" t="e">
        <f>VLOOKUP($A161,#REF!,24,FALSE)&amp;""</f>
        <v>#REF!</v>
      </c>
      <c r="Q161" s="64" t="e">
        <f>VLOOKUP($A161,#REF!,25,FALSE)&amp;""</f>
        <v>#REF!</v>
      </c>
      <c r="R161" s="64" t="e">
        <f>VLOOKUP($A161,#REF!,26,FALSE)&amp;""</f>
        <v>#REF!</v>
      </c>
      <c r="S161" s="64" t="e">
        <f>VLOOKUP($A161,#REF!,27,FALSE)&amp;""</f>
        <v>#REF!</v>
      </c>
    </row>
    <row r="162" spans="1:19" ht="25.2" customHeight="1" x14ac:dyDescent="0.45">
      <c r="A162" s="140">
        <v>155</v>
      </c>
      <c r="B162" s="52" t="e">
        <f>VLOOKUP($A162,#REF!,5,FALSE)&amp;""</f>
        <v>#REF!</v>
      </c>
      <c r="C162" s="51" t="e">
        <f>VLOOKUP($A162,#REF!,4,FALSE)&amp;""</f>
        <v>#REF!</v>
      </c>
      <c r="D162" s="135" t="e">
        <f>VLOOKUP($A162,#REF!,7,FALSE)&amp;VLOOKUP($A162,#REF!,8,FALSE)</f>
        <v>#REF!</v>
      </c>
      <c r="E162" s="64" t="e">
        <f>VLOOKUP($A162,#REF!,10,FALSE)&amp;""</f>
        <v>#REF!</v>
      </c>
      <c r="F162" s="64" t="e">
        <f>VLOOKUP($A162,#REF!,11,FALSE)&amp;""</f>
        <v>#REF!</v>
      </c>
      <c r="G162" s="64" t="e">
        <f>VLOOKUP($A162,#REF!,12,FALSE)&amp;""</f>
        <v>#REF!</v>
      </c>
      <c r="H162" s="64" t="e">
        <f>VLOOKUP($A162,#REF!,16,FALSE)&amp;""</f>
        <v>#REF!</v>
      </c>
      <c r="I162" s="64" t="e">
        <f>VLOOKUP($A162,#REF!,17,FALSE)&amp;""</f>
        <v>#REF!</v>
      </c>
      <c r="J162" s="64" t="e">
        <f>VLOOKUP($A162,#REF!,18,FALSE)&amp;""</f>
        <v>#REF!</v>
      </c>
      <c r="K162" s="64" t="e">
        <f>VLOOKUP($A162,#REF!,19,FALSE)&amp;""</f>
        <v>#REF!</v>
      </c>
      <c r="L162" s="64" t="e">
        <f>VLOOKUP($A162,#REF!,20,FALSE)&amp;""</f>
        <v>#REF!</v>
      </c>
      <c r="M162" s="64" t="e">
        <f>VLOOKUP($A162,#REF!,21,FALSE)&amp;""</f>
        <v>#REF!</v>
      </c>
      <c r="N162" s="64" t="e">
        <f>VLOOKUP($A162,#REF!,22,FALSE)&amp;""</f>
        <v>#REF!</v>
      </c>
      <c r="O162" s="64" t="e">
        <f>VLOOKUP($A162,#REF!,23,FALSE)&amp;""</f>
        <v>#REF!</v>
      </c>
      <c r="P162" s="64" t="e">
        <f>VLOOKUP($A162,#REF!,24,FALSE)&amp;""</f>
        <v>#REF!</v>
      </c>
      <c r="Q162" s="64" t="e">
        <f>VLOOKUP($A162,#REF!,25,FALSE)&amp;""</f>
        <v>#REF!</v>
      </c>
      <c r="R162" s="64" t="e">
        <f>VLOOKUP($A162,#REF!,26,FALSE)&amp;""</f>
        <v>#REF!</v>
      </c>
      <c r="S162" s="64" t="e">
        <f>VLOOKUP($A162,#REF!,27,FALSE)&amp;""</f>
        <v>#REF!</v>
      </c>
    </row>
    <row r="163" spans="1:19" ht="25.2" customHeight="1" x14ac:dyDescent="0.45">
      <c r="A163" s="140">
        <v>156</v>
      </c>
      <c r="B163" s="52" t="e">
        <f>VLOOKUP($A163,#REF!,5,FALSE)&amp;""</f>
        <v>#REF!</v>
      </c>
      <c r="C163" s="51" t="e">
        <f>VLOOKUP($A163,#REF!,4,FALSE)&amp;""</f>
        <v>#REF!</v>
      </c>
      <c r="D163" s="135" t="e">
        <f>VLOOKUP($A163,#REF!,7,FALSE)&amp;VLOOKUP($A163,#REF!,8,FALSE)</f>
        <v>#REF!</v>
      </c>
      <c r="E163" s="64" t="e">
        <f>VLOOKUP($A163,#REF!,10,FALSE)&amp;""</f>
        <v>#REF!</v>
      </c>
      <c r="F163" s="64" t="e">
        <f>VLOOKUP($A163,#REF!,11,FALSE)&amp;""</f>
        <v>#REF!</v>
      </c>
      <c r="G163" s="64" t="e">
        <f>VLOOKUP($A163,#REF!,12,FALSE)&amp;""</f>
        <v>#REF!</v>
      </c>
      <c r="H163" s="64" t="e">
        <f>VLOOKUP($A163,#REF!,16,FALSE)&amp;""</f>
        <v>#REF!</v>
      </c>
      <c r="I163" s="64" t="e">
        <f>VLOOKUP($A163,#REF!,17,FALSE)&amp;""</f>
        <v>#REF!</v>
      </c>
      <c r="J163" s="64" t="e">
        <f>VLOOKUP($A163,#REF!,18,FALSE)&amp;""</f>
        <v>#REF!</v>
      </c>
      <c r="K163" s="64" t="e">
        <f>VLOOKUP($A163,#REF!,19,FALSE)&amp;""</f>
        <v>#REF!</v>
      </c>
      <c r="L163" s="64" t="e">
        <f>VLOOKUP($A163,#REF!,20,FALSE)&amp;""</f>
        <v>#REF!</v>
      </c>
      <c r="M163" s="64" t="e">
        <f>VLOOKUP($A163,#REF!,21,FALSE)&amp;""</f>
        <v>#REF!</v>
      </c>
      <c r="N163" s="64" t="e">
        <f>VLOOKUP($A163,#REF!,22,FALSE)&amp;""</f>
        <v>#REF!</v>
      </c>
      <c r="O163" s="64" t="e">
        <f>VLOOKUP($A163,#REF!,23,FALSE)&amp;""</f>
        <v>#REF!</v>
      </c>
      <c r="P163" s="64" t="e">
        <f>VLOOKUP($A163,#REF!,24,FALSE)&amp;""</f>
        <v>#REF!</v>
      </c>
      <c r="Q163" s="64" t="e">
        <f>VLOOKUP($A163,#REF!,25,FALSE)&amp;""</f>
        <v>#REF!</v>
      </c>
      <c r="R163" s="64" t="e">
        <f>VLOOKUP($A163,#REF!,26,FALSE)&amp;""</f>
        <v>#REF!</v>
      </c>
      <c r="S163" s="64" t="e">
        <f>VLOOKUP($A163,#REF!,27,FALSE)&amp;""</f>
        <v>#REF!</v>
      </c>
    </row>
    <row r="164" spans="1:19" ht="25.2" customHeight="1" x14ac:dyDescent="0.45">
      <c r="A164" s="140">
        <v>157</v>
      </c>
      <c r="B164" s="52" t="e">
        <f>VLOOKUP($A164,#REF!,5,FALSE)&amp;""</f>
        <v>#REF!</v>
      </c>
      <c r="C164" s="51" t="e">
        <f>VLOOKUP($A164,#REF!,4,FALSE)&amp;""</f>
        <v>#REF!</v>
      </c>
      <c r="D164" s="135" t="e">
        <f>VLOOKUP($A164,#REF!,7,FALSE)&amp;VLOOKUP($A164,#REF!,8,FALSE)</f>
        <v>#REF!</v>
      </c>
      <c r="E164" s="64" t="e">
        <f>VLOOKUP($A164,#REF!,10,FALSE)&amp;""</f>
        <v>#REF!</v>
      </c>
      <c r="F164" s="64" t="e">
        <f>VLOOKUP($A164,#REF!,11,FALSE)&amp;""</f>
        <v>#REF!</v>
      </c>
      <c r="G164" s="64" t="e">
        <f>VLOOKUP($A164,#REF!,12,FALSE)&amp;""</f>
        <v>#REF!</v>
      </c>
      <c r="H164" s="64" t="e">
        <f>VLOOKUP($A164,#REF!,16,FALSE)&amp;""</f>
        <v>#REF!</v>
      </c>
      <c r="I164" s="64" t="e">
        <f>VLOOKUP($A164,#REF!,17,FALSE)&amp;""</f>
        <v>#REF!</v>
      </c>
      <c r="J164" s="64" t="e">
        <f>VLOOKUP($A164,#REF!,18,FALSE)&amp;""</f>
        <v>#REF!</v>
      </c>
      <c r="K164" s="64" t="e">
        <f>VLOOKUP($A164,#REF!,19,FALSE)&amp;""</f>
        <v>#REF!</v>
      </c>
      <c r="L164" s="64" t="e">
        <f>VLOOKUP($A164,#REF!,20,FALSE)&amp;""</f>
        <v>#REF!</v>
      </c>
      <c r="M164" s="64" t="e">
        <f>VLOOKUP($A164,#REF!,21,FALSE)&amp;""</f>
        <v>#REF!</v>
      </c>
      <c r="N164" s="64" t="e">
        <f>VLOOKUP($A164,#REF!,22,FALSE)&amp;""</f>
        <v>#REF!</v>
      </c>
      <c r="O164" s="64" t="e">
        <f>VLOOKUP($A164,#REF!,23,FALSE)&amp;""</f>
        <v>#REF!</v>
      </c>
      <c r="P164" s="64" t="e">
        <f>VLOOKUP($A164,#REF!,24,FALSE)&amp;""</f>
        <v>#REF!</v>
      </c>
      <c r="Q164" s="64" t="e">
        <f>VLOOKUP($A164,#REF!,25,FALSE)&amp;""</f>
        <v>#REF!</v>
      </c>
      <c r="R164" s="64" t="e">
        <f>VLOOKUP($A164,#REF!,26,FALSE)&amp;""</f>
        <v>#REF!</v>
      </c>
      <c r="S164" s="64" t="e">
        <f>VLOOKUP($A164,#REF!,27,FALSE)&amp;""</f>
        <v>#REF!</v>
      </c>
    </row>
    <row r="165" spans="1:19" ht="25.2" customHeight="1" x14ac:dyDescent="0.45">
      <c r="A165" s="140">
        <v>158</v>
      </c>
      <c r="B165" s="52" t="e">
        <f>VLOOKUP($A165,#REF!,5,FALSE)&amp;""</f>
        <v>#REF!</v>
      </c>
      <c r="C165" s="51" t="e">
        <f>VLOOKUP($A165,#REF!,4,FALSE)&amp;""</f>
        <v>#REF!</v>
      </c>
      <c r="D165" s="135" t="e">
        <f>VLOOKUP($A165,#REF!,7,FALSE)&amp;VLOOKUP($A165,#REF!,8,FALSE)</f>
        <v>#REF!</v>
      </c>
      <c r="E165" s="64" t="e">
        <f>VLOOKUP($A165,#REF!,10,FALSE)&amp;""</f>
        <v>#REF!</v>
      </c>
      <c r="F165" s="64" t="e">
        <f>VLOOKUP($A165,#REF!,11,FALSE)&amp;""</f>
        <v>#REF!</v>
      </c>
      <c r="G165" s="64" t="e">
        <f>VLOOKUP($A165,#REF!,12,FALSE)&amp;""</f>
        <v>#REF!</v>
      </c>
      <c r="H165" s="64" t="e">
        <f>VLOOKUP($A165,#REF!,16,FALSE)&amp;""</f>
        <v>#REF!</v>
      </c>
      <c r="I165" s="64" t="e">
        <f>VLOOKUP($A165,#REF!,17,FALSE)&amp;""</f>
        <v>#REF!</v>
      </c>
      <c r="J165" s="64" t="e">
        <f>VLOOKUP($A165,#REF!,18,FALSE)&amp;""</f>
        <v>#REF!</v>
      </c>
      <c r="K165" s="64" t="e">
        <f>VLOOKUP($A165,#REF!,19,FALSE)&amp;""</f>
        <v>#REF!</v>
      </c>
      <c r="L165" s="64" t="e">
        <f>VLOOKUP($A165,#REF!,20,FALSE)&amp;""</f>
        <v>#REF!</v>
      </c>
      <c r="M165" s="64" t="e">
        <f>VLOOKUP($A165,#REF!,21,FALSE)&amp;""</f>
        <v>#REF!</v>
      </c>
      <c r="N165" s="64" t="e">
        <f>VLOOKUP($A165,#REF!,22,FALSE)&amp;""</f>
        <v>#REF!</v>
      </c>
      <c r="O165" s="64" t="e">
        <f>VLOOKUP($A165,#REF!,23,FALSE)&amp;""</f>
        <v>#REF!</v>
      </c>
      <c r="P165" s="64" t="e">
        <f>VLOOKUP($A165,#REF!,24,FALSE)&amp;""</f>
        <v>#REF!</v>
      </c>
      <c r="Q165" s="64" t="e">
        <f>VLOOKUP($A165,#REF!,25,FALSE)&amp;""</f>
        <v>#REF!</v>
      </c>
      <c r="R165" s="64" t="e">
        <f>VLOOKUP($A165,#REF!,26,FALSE)&amp;""</f>
        <v>#REF!</v>
      </c>
      <c r="S165" s="64" t="e">
        <f>VLOOKUP($A165,#REF!,27,FALSE)&amp;""</f>
        <v>#REF!</v>
      </c>
    </row>
    <row r="166" spans="1:19" ht="25.2" customHeight="1" x14ac:dyDescent="0.45">
      <c r="A166" s="140">
        <v>159</v>
      </c>
      <c r="B166" s="52" t="e">
        <f>VLOOKUP($A166,#REF!,5,FALSE)&amp;""</f>
        <v>#REF!</v>
      </c>
      <c r="C166" s="51" t="e">
        <f>VLOOKUP($A166,#REF!,4,FALSE)&amp;""</f>
        <v>#REF!</v>
      </c>
      <c r="D166" s="135" t="e">
        <f>VLOOKUP($A166,#REF!,7,FALSE)&amp;VLOOKUP($A166,#REF!,8,FALSE)</f>
        <v>#REF!</v>
      </c>
      <c r="E166" s="64" t="e">
        <f>VLOOKUP($A166,#REF!,10,FALSE)&amp;""</f>
        <v>#REF!</v>
      </c>
      <c r="F166" s="64" t="e">
        <f>VLOOKUP($A166,#REF!,11,FALSE)&amp;""</f>
        <v>#REF!</v>
      </c>
      <c r="G166" s="64" t="e">
        <f>VLOOKUP($A166,#REF!,12,FALSE)&amp;""</f>
        <v>#REF!</v>
      </c>
      <c r="H166" s="64" t="e">
        <f>VLOOKUP($A166,#REF!,16,FALSE)&amp;""</f>
        <v>#REF!</v>
      </c>
      <c r="I166" s="64" t="e">
        <f>VLOOKUP($A166,#REF!,17,FALSE)&amp;""</f>
        <v>#REF!</v>
      </c>
      <c r="J166" s="64" t="e">
        <f>VLOOKUP($A166,#REF!,18,FALSE)&amp;""</f>
        <v>#REF!</v>
      </c>
      <c r="K166" s="64" t="e">
        <f>VLOOKUP($A166,#REF!,19,FALSE)&amp;""</f>
        <v>#REF!</v>
      </c>
      <c r="L166" s="64" t="e">
        <f>VLOOKUP($A166,#REF!,20,FALSE)&amp;""</f>
        <v>#REF!</v>
      </c>
      <c r="M166" s="64" t="e">
        <f>VLOOKUP($A166,#REF!,21,FALSE)&amp;""</f>
        <v>#REF!</v>
      </c>
      <c r="N166" s="64" t="e">
        <f>VLOOKUP($A166,#REF!,22,FALSE)&amp;""</f>
        <v>#REF!</v>
      </c>
      <c r="O166" s="64" t="e">
        <f>VLOOKUP($A166,#REF!,23,FALSE)&amp;""</f>
        <v>#REF!</v>
      </c>
      <c r="P166" s="64" t="e">
        <f>VLOOKUP($A166,#REF!,24,FALSE)&amp;""</f>
        <v>#REF!</v>
      </c>
      <c r="Q166" s="64" t="e">
        <f>VLOOKUP($A166,#REF!,25,FALSE)&amp;""</f>
        <v>#REF!</v>
      </c>
      <c r="R166" s="64" t="e">
        <f>VLOOKUP($A166,#REF!,26,FALSE)&amp;""</f>
        <v>#REF!</v>
      </c>
      <c r="S166" s="64" t="e">
        <f>VLOOKUP($A166,#REF!,27,FALSE)&amp;""</f>
        <v>#REF!</v>
      </c>
    </row>
    <row r="167" spans="1:19" ht="25.2" customHeight="1" x14ac:dyDescent="0.45">
      <c r="A167" s="140">
        <v>160</v>
      </c>
      <c r="B167" s="52" t="e">
        <f>VLOOKUP($A167,#REF!,5,FALSE)&amp;""</f>
        <v>#REF!</v>
      </c>
      <c r="C167" s="51" t="e">
        <f>VLOOKUP($A167,#REF!,4,FALSE)&amp;""</f>
        <v>#REF!</v>
      </c>
      <c r="D167" s="135" t="e">
        <f>VLOOKUP($A167,#REF!,7,FALSE)&amp;VLOOKUP($A167,#REF!,8,FALSE)</f>
        <v>#REF!</v>
      </c>
      <c r="E167" s="64" t="e">
        <f>VLOOKUP($A167,#REF!,10,FALSE)&amp;""</f>
        <v>#REF!</v>
      </c>
      <c r="F167" s="64" t="e">
        <f>VLOOKUP($A167,#REF!,11,FALSE)&amp;""</f>
        <v>#REF!</v>
      </c>
      <c r="G167" s="64" t="e">
        <f>VLOOKUP($A167,#REF!,12,FALSE)&amp;""</f>
        <v>#REF!</v>
      </c>
      <c r="H167" s="64" t="e">
        <f>VLOOKUP($A167,#REF!,16,FALSE)&amp;""</f>
        <v>#REF!</v>
      </c>
      <c r="I167" s="64" t="e">
        <f>VLOOKUP($A167,#REF!,17,FALSE)&amp;""</f>
        <v>#REF!</v>
      </c>
      <c r="J167" s="64" t="e">
        <f>VLOOKUP($A167,#REF!,18,FALSE)&amp;""</f>
        <v>#REF!</v>
      </c>
      <c r="K167" s="64" t="e">
        <f>VLOOKUP($A167,#REF!,19,FALSE)&amp;""</f>
        <v>#REF!</v>
      </c>
      <c r="L167" s="64" t="e">
        <f>VLOOKUP($A167,#REF!,20,FALSE)&amp;""</f>
        <v>#REF!</v>
      </c>
      <c r="M167" s="64" t="e">
        <f>VLOOKUP($A167,#REF!,21,FALSE)&amp;""</f>
        <v>#REF!</v>
      </c>
      <c r="N167" s="64" t="e">
        <f>VLOOKUP($A167,#REF!,22,FALSE)&amp;""</f>
        <v>#REF!</v>
      </c>
      <c r="O167" s="64" t="e">
        <f>VLOOKUP($A167,#REF!,23,FALSE)&amp;""</f>
        <v>#REF!</v>
      </c>
      <c r="P167" s="64" t="e">
        <f>VLOOKUP($A167,#REF!,24,FALSE)&amp;""</f>
        <v>#REF!</v>
      </c>
      <c r="Q167" s="64" t="e">
        <f>VLOOKUP($A167,#REF!,25,FALSE)&amp;""</f>
        <v>#REF!</v>
      </c>
      <c r="R167" s="64" t="e">
        <f>VLOOKUP($A167,#REF!,26,FALSE)&amp;""</f>
        <v>#REF!</v>
      </c>
      <c r="S167" s="64" t="e">
        <f>VLOOKUP($A167,#REF!,27,FALSE)&amp;""</f>
        <v>#REF!</v>
      </c>
    </row>
    <row r="168" spans="1:19" ht="25.2" customHeight="1" x14ac:dyDescent="0.45">
      <c r="A168" s="140">
        <v>161</v>
      </c>
      <c r="B168" s="52" t="e">
        <f>VLOOKUP($A168,#REF!,5,FALSE)&amp;""</f>
        <v>#REF!</v>
      </c>
      <c r="C168" s="51" t="e">
        <f>VLOOKUP($A168,#REF!,4,FALSE)&amp;""</f>
        <v>#REF!</v>
      </c>
      <c r="D168" s="135" t="e">
        <f>VLOOKUP($A168,#REF!,7,FALSE)&amp;VLOOKUP($A168,#REF!,8,FALSE)</f>
        <v>#REF!</v>
      </c>
      <c r="E168" s="64" t="e">
        <f>VLOOKUP($A168,#REF!,10,FALSE)&amp;""</f>
        <v>#REF!</v>
      </c>
      <c r="F168" s="64" t="e">
        <f>VLOOKUP($A168,#REF!,11,FALSE)&amp;""</f>
        <v>#REF!</v>
      </c>
      <c r="G168" s="64" t="e">
        <f>VLOOKUP($A168,#REF!,12,FALSE)&amp;""</f>
        <v>#REF!</v>
      </c>
      <c r="H168" s="64" t="e">
        <f>VLOOKUP($A168,#REF!,16,FALSE)&amp;""</f>
        <v>#REF!</v>
      </c>
      <c r="I168" s="64" t="e">
        <f>VLOOKUP($A168,#REF!,17,FALSE)&amp;""</f>
        <v>#REF!</v>
      </c>
      <c r="J168" s="64" t="e">
        <f>VLOOKUP($A168,#REF!,18,FALSE)&amp;""</f>
        <v>#REF!</v>
      </c>
      <c r="K168" s="64" t="e">
        <f>VLOOKUP($A168,#REF!,19,FALSE)&amp;""</f>
        <v>#REF!</v>
      </c>
      <c r="L168" s="64" t="e">
        <f>VLOOKUP($A168,#REF!,20,FALSE)&amp;""</f>
        <v>#REF!</v>
      </c>
      <c r="M168" s="64" t="e">
        <f>VLOOKUP($A168,#REF!,21,FALSE)&amp;""</f>
        <v>#REF!</v>
      </c>
      <c r="N168" s="64" t="e">
        <f>VLOOKUP($A168,#REF!,22,FALSE)&amp;""</f>
        <v>#REF!</v>
      </c>
      <c r="O168" s="64" t="e">
        <f>VLOOKUP($A168,#REF!,23,FALSE)&amp;""</f>
        <v>#REF!</v>
      </c>
      <c r="P168" s="64" t="e">
        <f>VLOOKUP($A168,#REF!,24,FALSE)&amp;""</f>
        <v>#REF!</v>
      </c>
      <c r="Q168" s="64" t="e">
        <f>VLOOKUP($A168,#REF!,25,FALSE)&amp;""</f>
        <v>#REF!</v>
      </c>
      <c r="R168" s="64" t="e">
        <f>VLOOKUP($A168,#REF!,26,FALSE)&amp;""</f>
        <v>#REF!</v>
      </c>
      <c r="S168" s="64" t="e">
        <f>VLOOKUP($A168,#REF!,27,FALSE)&amp;""</f>
        <v>#REF!</v>
      </c>
    </row>
    <row r="169" spans="1:19" ht="25.2" customHeight="1" x14ac:dyDescent="0.45">
      <c r="A169" s="140">
        <v>162</v>
      </c>
      <c r="B169" s="52" t="e">
        <f>VLOOKUP($A169,#REF!,5,FALSE)&amp;""</f>
        <v>#REF!</v>
      </c>
      <c r="C169" s="51" t="e">
        <f>VLOOKUP($A169,#REF!,4,FALSE)&amp;""</f>
        <v>#REF!</v>
      </c>
      <c r="D169" s="135" t="e">
        <f>VLOOKUP($A169,#REF!,7,FALSE)&amp;VLOOKUP($A169,#REF!,8,FALSE)</f>
        <v>#REF!</v>
      </c>
      <c r="E169" s="64" t="e">
        <f>VLOOKUP($A169,#REF!,10,FALSE)&amp;""</f>
        <v>#REF!</v>
      </c>
      <c r="F169" s="64" t="e">
        <f>VLOOKUP($A169,#REF!,11,FALSE)&amp;""</f>
        <v>#REF!</v>
      </c>
      <c r="G169" s="64" t="e">
        <f>VLOOKUP($A169,#REF!,12,FALSE)&amp;""</f>
        <v>#REF!</v>
      </c>
      <c r="H169" s="64" t="e">
        <f>VLOOKUP($A169,#REF!,16,FALSE)&amp;""</f>
        <v>#REF!</v>
      </c>
      <c r="I169" s="64" t="e">
        <f>VLOOKUP($A169,#REF!,17,FALSE)&amp;""</f>
        <v>#REF!</v>
      </c>
      <c r="J169" s="64" t="e">
        <f>VLOOKUP($A169,#REF!,18,FALSE)&amp;""</f>
        <v>#REF!</v>
      </c>
      <c r="K169" s="64" t="e">
        <f>VLOOKUP($A169,#REF!,19,FALSE)&amp;""</f>
        <v>#REF!</v>
      </c>
      <c r="L169" s="64" t="e">
        <f>VLOOKUP($A169,#REF!,20,FALSE)&amp;""</f>
        <v>#REF!</v>
      </c>
      <c r="M169" s="64" t="e">
        <f>VLOOKUP($A169,#REF!,21,FALSE)&amp;""</f>
        <v>#REF!</v>
      </c>
      <c r="N169" s="64" t="e">
        <f>VLOOKUP($A169,#REF!,22,FALSE)&amp;""</f>
        <v>#REF!</v>
      </c>
      <c r="O169" s="64" t="e">
        <f>VLOOKUP($A169,#REF!,23,FALSE)&amp;""</f>
        <v>#REF!</v>
      </c>
      <c r="P169" s="64" t="e">
        <f>VLOOKUP($A169,#REF!,24,FALSE)&amp;""</f>
        <v>#REF!</v>
      </c>
      <c r="Q169" s="64" t="e">
        <f>VLOOKUP($A169,#REF!,25,FALSE)&amp;""</f>
        <v>#REF!</v>
      </c>
      <c r="R169" s="64" t="e">
        <f>VLOOKUP($A169,#REF!,26,FALSE)&amp;""</f>
        <v>#REF!</v>
      </c>
      <c r="S169" s="64" t="e">
        <f>VLOOKUP($A169,#REF!,27,FALSE)&amp;""</f>
        <v>#REF!</v>
      </c>
    </row>
    <row r="170" spans="1:19" ht="25.2" customHeight="1" x14ac:dyDescent="0.45">
      <c r="A170" s="140">
        <v>163</v>
      </c>
      <c r="B170" s="52" t="e">
        <f>VLOOKUP($A170,#REF!,5,FALSE)&amp;""</f>
        <v>#REF!</v>
      </c>
      <c r="C170" s="51" t="e">
        <f>VLOOKUP($A170,#REF!,4,FALSE)&amp;""</f>
        <v>#REF!</v>
      </c>
      <c r="D170" s="135" t="e">
        <f>VLOOKUP($A170,#REF!,7,FALSE)&amp;VLOOKUP($A170,#REF!,8,FALSE)</f>
        <v>#REF!</v>
      </c>
      <c r="E170" s="64" t="e">
        <f>VLOOKUP($A170,#REF!,10,FALSE)&amp;""</f>
        <v>#REF!</v>
      </c>
      <c r="F170" s="64" t="e">
        <f>VLOOKUP($A170,#REF!,11,FALSE)&amp;""</f>
        <v>#REF!</v>
      </c>
      <c r="G170" s="64" t="e">
        <f>VLOOKUP($A170,#REF!,12,FALSE)&amp;""</f>
        <v>#REF!</v>
      </c>
      <c r="H170" s="64" t="e">
        <f>VLOOKUP($A170,#REF!,16,FALSE)&amp;""</f>
        <v>#REF!</v>
      </c>
      <c r="I170" s="64" t="e">
        <f>VLOOKUP($A170,#REF!,17,FALSE)&amp;""</f>
        <v>#REF!</v>
      </c>
      <c r="J170" s="64" t="e">
        <f>VLOOKUP($A170,#REF!,18,FALSE)&amp;""</f>
        <v>#REF!</v>
      </c>
      <c r="K170" s="64" t="e">
        <f>VLOOKUP($A170,#REF!,19,FALSE)&amp;""</f>
        <v>#REF!</v>
      </c>
      <c r="L170" s="64" t="e">
        <f>VLOOKUP($A170,#REF!,20,FALSE)&amp;""</f>
        <v>#REF!</v>
      </c>
      <c r="M170" s="64" t="e">
        <f>VLOOKUP($A170,#REF!,21,FALSE)&amp;""</f>
        <v>#REF!</v>
      </c>
      <c r="N170" s="64" t="e">
        <f>VLOOKUP($A170,#REF!,22,FALSE)&amp;""</f>
        <v>#REF!</v>
      </c>
      <c r="O170" s="64" t="e">
        <f>VLOOKUP($A170,#REF!,23,FALSE)&amp;""</f>
        <v>#REF!</v>
      </c>
      <c r="P170" s="64" t="e">
        <f>VLOOKUP($A170,#REF!,24,FALSE)&amp;""</f>
        <v>#REF!</v>
      </c>
      <c r="Q170" s="64" t="e">
        <f>VLOOKUP($A170,#REF!,25,FALSE)&amp;""</f>
        <v>#REF!</v>
      </c>
      <c r="R170" s="64" t="e">
        <f>VLOOKUP($A170,#REF!,26,FALSE)&amp;""</f>
        <v>#REF!</v>
      </c>
      <c r="S170" s="64" t="e">
        <f>VLOOKUP($A170,#REF!,27,FALSE)&amp;""</f>
        <v>#REF!</v>
      </c>
    </row>
    <row r="171" spans="1:19" ht="25.2" customHeight="1" x14ac:dyDescent="0.45">
      <c r="A171" s="140">
        <v>164</v>
      </c>
      <c r="B171" s="52" t="e">
        <f>VLOOKUP($A171,#REF!,5,FALSE)&amp;""</f>
        <v>#REF!</v>
      </c>
      <c r="C171" s="51" t="e">
        <f>VLOOKUP($A171,#REF!,4,FALSE)&amp;""</f>
        <v>#REF!</v>
      </c>
      <c r="D171" s="135" t="e">
        <f>VLOOKUP($A171,#REF!,7,FALSE)&amp;VLOOKUP($A171,#REF!,8,FALSE)</f>
        <v>#REF!</v>
      </c>
      <c r="E171" s="64" t="e">
        <f>VLOOKUP($A171,#REF!,10,FALSE)&amp;""</f>
        <v>#REF!</v>
      </c>
      <c r="F171" s="64" t="e">
        <f>VLOOKUP($A171,#REF!,11,FALSE)&amp;""</f>
        <v>#REF!</v>
      </c>
      <c r="G171" s="64" t="e">
        <f>VLOOKUP($A171,#REF!,12,FALSE)&amp;""</f>
        <v>#REF!</v>
      </c>
      <c r="H171" s="64" t="e">
        <f>VLOOKUP($A171,#REF!,16,FALSE)&amp;""</f>
        <v>#REF!</v>
      </c>
      <c r="I171" s="64" t="e">
        <f>VLOOKUP($A171,#REF!,17,FALSE)&amp;""</f>
        <v>#REF!</v>
      </c>
      <c r="J171" s="64" t="e">
        <f>VLOOKUP($A171,#REF!,18,FALSE)&amp;""</f>
        <v>#REF!</v>
      </c>
      <c r="K171" s="64" t="e">
        <f>VLOOKUP($A171,#REF!,19,FALSE)&amp;""</f>
        <v>#REF!</v>
      </c>
      <c r="L171" s="64" t="e">
        <f>VLOOKUP($A171,#REF!,20,FALSE)&amp;""</f>
        <v>#REF!</v>
      </c>
      <c r="M171" s="64" t="e">
        <f>VLOOKUP($A171,#REF!,21,FALSE)&amp;""</f>
        <v>#REF!</v>
      </c>
      <c r="N171" s="64" t="e">
        <f>VLOOKUP($A171,#REF!,22,FALSE)&amp;""</f>
        <v>#REF!</v>
      </c>
      <c r="O171" s="64" t="e">
        <f>VLOOKUP($A171,#REF!,23,FALSE)&amp;""</f>
        <v>#REF!</v>
      </c>
      <c r="P171" s="64" t="e">
        <f>VLOOKUP($A171,#REF!,24,FALSE)&amp;""</f>
        <v>#REF!</v>
      </c>
      <c r="Q171" s="64" t="e">
        <f>VLOOKUP($A171,#REF!,25,FALSE)&amp;""</f>
        <v>#REF!</v>
      </c>
      <c r="R171" s="64" t="e">
        <f>VLOOKUP($A171,#REF!,26,FALSE)&amp;""</f>
        <v>#REF!</v>
      </c>
      <c r="S171" s="64" t="e">
        <f>VLOOKUP($A171,#REF!,27,FALSE)&amp;""</f>
        <v>#REF!</v>
      </c>
    </row>
    <row r="172" spans="1:19" ht="25.2" customHeight="1" x14ac:dyDescent="0.45">
      <c r="A172" s="140">
        <v>165</v>
      </c>
      <c r="B172" s="52" t="e">
        <f>VLOOKUP($A172,#REF!,5,FALSE)&amp;""</f>
        <v>#REF!</v>
      </c>
      <c r="C172" s="51" t="e">
        <f>VLOOKUP($A172,#REF!,4,FALSE)&amp;""</f>
        <v>#REF!</v>
      </c>
      <c r="D172" s="135" t="e">
        <f>VLOOKUP($A172,#REF!,7,FALSE)&amp;VLOOKUP($A172,#REF!,8,FALSE)</f>
        <v>#REF!</v>
      </c>
      <c r="E172" s="64" t="e">
        <f>VLOOKUP($A172,#REF!,10,FALSE)&amp;""</f>
        <v>#REF!</v>
      </c>
      <c r="F172" s="64" t="e">
        <f>VLOOKUP($A172,#REF!,11,FALSE)&amp;""</f>
        <v>#REF!</v>
      </c>
      <c r="G172" s="64" t="e">
        <f>VLOOKUP($A172,#REF!,12,FALSE)&amp;""</f>
        <v>#REF!</v>
      </c>
      <c r="H172" s="64" t="e">
        <f>VLOOKUP($A172,#REF!,16,FALSE)&amp;""</f>
        <v>#REF!</v>
      </c>
      <c r="I172" s="64" t="e">
        <f>VLOOKUP($A172,#REF!,17,FALSE)&amp;""</f>
        <v>#REF!</v>
      </c>
      <c r="J172" s="64" t="e">
        <f>VLOOKUP($A172,#REF!,18,FALSE)&amp;""</f>
        <v>#REF!</v>
      </c>
      <c r="K172" s="64" t="e">
        <f>VLOOKUP($A172,#REF!,19,FALSE)&amp;""</f>
        <v>#REF!</v>
      </c>
      <c r="L172" s="64" t="e">
        <f>VLOOKUP($A172,#REF!,20,FALSE)&amp;""</f>
        <v>#REF!</v>
      </c>
      <c r="M172" s="64" t="e">
        <f>VLOOKUP($A172,#REF!,21,FALSE)&amp;""</f>
        <v>#REF!</v>
      </c>
      <c r="N172" s="64" t="e">
        <f>VLOOKUP($A172,#REF!,22,FALSE)&amp;""</f>
        <v>#REF!</v>
      </c>
      <c r="O172" s="64" t="e">
        <f>VLOOKUP($A172,#REF!,23,FALSE)&amp;""</f>
        <v>#REF!</v>
      </c>
      <c r="P172" s="64" t="e">
        <f>VLOOKUP($A172,#REF!,24,FALSE)&amp;""</f>
        <v>#REF!</v>
      </c>
      <c r="Q172" s="64" t="e">
        <f>VLOOKUP($A172,#REF!,25,FALSE)&amp;""</f>
        <v>#REF!</v>
      </c>
      <c r="R172" s="64" t="e">
        <f>VLOOKUP($A172,#REF!,26,FALSE)&amp;""</f>
        <v>#REF!</v>
      </c>
      <c r="S172" s="64" t="e">
        <f>VLOOKUP($A172,#REF!,27,FALSE)&amp;""</f>
        <v>#REF!</v>
      </c>
    </row>
    <row r="173" spans="1:19" ht="25.2" customHeight="1" x14ac:dyDescent="0.45">
      <c r="A173" s="140">
        <v>166</v>
      </c>
      <c r="B173" s="52" t="e">
        <f>VLOOKUP($A173,#REF!,5,FALSE)&amp;""</f>
        <v>#REF!</v>
      </c>
      <c r="C173" s="51" t="e">
        <f>VLOOKUP($A173,#REF!,4,FALSE)&amp;""</f>
        <v>#REF!</v>
      </c>
      <c r="D173" s="135" t="e">
        <f>VLOOKUP($A173,#REF!,7,FALSE)&amp;VLOOKUP($A173,#REF!,8,FALSE)</f>
        <v>#REF!</v>
      </c>
      <c r="E173" s="64" t="e">
        <f>VLOOKUP($A173,#REF!,10,FALSE)&amp;""</f>
        <v>#REF!</v>
      </c>
      <c r="F173" s="64" t="e">
        <f>VLOOKUP($A173,#REF!,11,FALSE)&amp;""</f>
        <v>#REF!</v>
      </c>
      <c r="G173" s="64" t="e">
        <f>VLOOKUP($A173,#REF!,12,FALSE)&amp;""</f>
        <v>#REF!</v>
      </c>
      <c r="H173" s="64" t="e">
        <f>VLOOKUP($A173,#REF!,16,FALSE)&amp;""</f>
        <v>#REF!</v>
      </c>
      <c r="I173" s="64" t="e">
        <f>VLOOKUP($A173,#REF!,17,FALSE)&amp;""</f>
        <v>#REF!</v>
      </c>
      <c r="J173" s="64" t="e">
        <f>VLOOKUP($A173,#REF!,18,FALSE)&amp;""</f>
        <v>#REF!</v>
      </c>
      <c r="K173" s="64" t="e">
        <f>VLOOKUP($A173,#REF!,19,FALSE)&amp;""</f>
        <v>#REF!</v>
      </c>
      <c r="L173" s="64" t="e">
        <f>VLOOKUP($A173,#REF!,20,FALSE)&amp;""</f>
        <v>#REF!</v>
      </c>
      <c r="M173" s="64" t="e">
        <f>VLOOKUP($A173,#REF!,21,FALSE)&amp;""</f>
        <v>#REF!</v>
      </c>
      <c r="N173" s="64" t="e">
        <f>VLOOKUP($A173,#REF!,22,FALSE)&amp;""</f>
        <v>#REF!</v>
      </c>
      <c r="O173" s="64" t="e">
        <f>VLOOKUP($A173,#REF!,23,FALSE)&amp;""</f>
        <v>#REF!</v>
      </c>
      <c r="P173" s="64" t="e">
        <f>VLOOKUP($A173,#REF!,24,FALSE)&amp;""</f>
        <v>#REF!</v>
      </c>
      <c r="Q173" s="64" t="e">
        <f>VLOOKUP($A173,#REF!,25,FALSE)&amp;""</f>
        <v>#REF!</v>
      </c>
      <c r="R173" s="64" t="e">
        <f>VLOOKUP($A173,#REF!,26,FALSE)&amp;""</f>
        <v>#REF!</v>
      </c>
      <c r="S173" s="64" t="e">
        <f>VLOOKUP($A173,#REF!,27,FALSE)&amp;""</f>
        <v>#REF!</v>
      </c>
    </row>
    <row r="174" spans="1:19" ht="25.2" customHeight="1" x14ac:dyDescent="0.45">
      <c r="A174" s="140">
        <v>167</v>
      </c>
      <c r="B174" s="52" t="e">
        <f>VLOOKUP($A174,#REF!,5,FALSE)&amp;""</f>
        <v>#REF!</v>
      </c>
      <c r="C174" s="51" t="e">
        <f>VLOOKUP($A174,#REF!,4,FALSE)&amp;""</f>
        <v>#REF!</v>
      </c>
      <c r="D174" s="135" t="e">
        <f>VLOOKUP($A174,#REF!,7,FALSE)&amp;VLOOKUP($A174,#REF!,8,FALSE)</f>
        <v>#REF!</v>
      </c>
      <c r="E174" s="64" t="e">
        <f>VLOOKUP($A174,#REF!,10,FALSE)&amp;""</f>
        <v>#REF!</v>
      </c>
      <c r="F174" s="64" t="e">
        <f>VLOOKUP($A174,#REF!,11,FALSE)&amp;""</f>
        <v>#REF!</v>
      </c>
      <c r="G174" s="64" t="e">
        <f>VLOOKUP($A174,#REF!,12,FALSE)&amp;""</f>
        <v>#REF!</v>
      </c>
      <c r="H174" s="64" t="e">
        <f>VLOOKUP($A174,#REF!,16,FALSE)&amp;""</f>
        <v>#REF!</v>
      </c>
      <c r="I174" s="64" t="e">
        <f>VLOOKUP($A174,#REF!,17,FALSE)&amp;""</f>
        <v>#REF!</v>
      </c>
      <c r="J174" s="64" t="e">
        <f>VLOOKUP($A174,#REF!,18,FALSE)&amp;""</f>
        <v>#REF!</v>
      </c>
      <c r="K174" s="64" t="e">
        <f>VLOOKUP($A174,#REF!,19,FALSE)&amp;""</f>
        <v>#REF!</v>
      </c>
      <c r="L174" s="64" t="e">
        <f>VLOOKUP($A174,#REF!,20,FALSE)&amp;""</f>
        <v>#REF!</v>
      </c>
      <c r="M174" s="64" t="e">
        <f>VLOOKUP($A174,#REF!,21,FALSE)&amp;""</f>
        <v>#REF!</v>
      </c>
      <c r="N174" s="64" t="e">
        <f>VLOOKUP($A174,#REF!,22,FALSE)&amp;""</f>
        <v>#REF!</v>
      </c>
      <c r="O174" s="64" t="e">
        <f>VLOOKUP($A174,#REF!,23,FALSE)&amp;""</f>
        <v>#REF!</v>
      </c>
      <c r="P174" s="64" t="e">
        <f>VLOOKUP($A174,#REF!,24,FALSE)&amp;""</f>
        <v>#REF!</v>
      </c>
      <c r="Q174" s="64" t="e">
        <f>VLOOKUP($A174,#REF!,25,FALSE)&amp;""</f>
        <v>#REF!</v>
      </c>
      <c r="R174" s="64" t="e">
        <f>VLOOKUP($A174,#REF!,26,FALSE)&amp;""</f>
        <v>#REF!</v>
      </c>
      <c r="S174" s="64" t="e">
        <f>VLOOKUP($A174,#REF!,27,FALSE)&amp;""</f>
        <v>#REF!</v>
      </c>
    </row>
    <row r="175" spans="1:19" ht="25.2" customHeight="1" x14ac:dyDescent="0.45">
      <c r="A175" s="140">
        <v>168</v>
      </c>
      <c r="B175" s="52" t="e">
        <f>VLOOKUP($A175,#REF!,5,FALSE)&amp;""</f>
        <v>#REF!</v>
      </c>
      <c r="C175" s="51" t="e">
        <f>VLOOKUP($A175,#REF!,4,FALSE)&amp;""</f>
        <v>#REF!</v>
      </c>
      <c r="D175" s="135" t="e">
        <f>VLOOKUP($A175,#REF!,7,FALSE)&amp;VLOOKUP($A175,#REF!,8,FALSE)</f>
        <v>#REF!</v>
      </c>
      <c r="E175" s="64" t="e">
        <f>VLOOKUP($A175,#REF!,10,FALSE)&amp;""</f>
        <v>#REF!</v>
      </c>
      <c r="F175" s="64" t="e">
        <f>VLOOKUP($A175,#REF!,11,FALSE)&amp;""</f>
        <v>#REF!</v>
      </c>
      <c r="G175" s="64" t="e">
        <f>VLOOKUP($A175,#REF!,12,FALSE)&amp;""</f>
        <v>#REF!</v>
      </c>
      <c r="H175" s="64" t="e">
        <f>VLOOKUP($A175,#REF!,16,FALSE)&amp;""</f>
        <v>#REF!</v>
      </c>
      <c r="I175" s="64" t="e">
        <f>VLOOKUP($A175,#REF!,17,FALSE)&amp;""</f>
        <v>#REF!</v>
      </c>
      <c r="J175" s="64" t="e">
        <f>VLOOKUP($A175,#REF!,18,FALSE)&amp;""</f>
        <v>#REF!</v>
      </c>
      <c r="K175" s="64" t="e">
        <f>VLOOKUP($A175,#REF!,19,FALSE)&amp;""</f>
        <v>#REF!</v>
      </c>
      <c r="L175" s="64" t="e">
        <f>VLOOKUP($A175,#REF!,20,FALSE)&amp;""</f>
        <v>#REF!</v>
      </c>
      <c r="M175" s="64" t="e">
        <f>VLOOKUP($A175,#REF!,21,FALSE)&amp;""</f>
        <v>#REF!</v>
      </c>
      <c r="N175" s="64" t="e">
        <f>VLOOKUP($A175,#REF!,22,FALSE)&amp;""</f>
        <v>#REF!</v>
      </c>
      <c r="O175" s="64" t="e">
        <f>VLOOKUP($A175,#REF!,23,FALSE)&amp;""</f>
        <v>#REF!</v>
      </c>
      <c r="P175" s="64" t="e">
        <f>VLOOKUP($A175,#REF!,24,FALSE)&amp;""</f>
        <v>#REF!</v>
      </c>
      <c r="Q175" s="64" t="e">
        <f>VLOOKUP($A175,#REF!,25,FALSE)&amp;""</f>
        <v>#REF!</v>
      </c>
      <c r="R175" s="64" t="e">
        <f>VLOOKUP($A175,#REF!,26,FALSE)&amp;""</f>
        <v>#REF!</v>
      </c>
      <c r="S175" s="64" t="e">
        <f>VLOOKUP($A175,#REF!,27,FALSE)&amp;""</f>
        <v>#REF!</v>
      </c>
    </row>
    <row r="176" spans="1:19" ht="25.2" customHeight="1" x14ac:dyDescent="0.45">
      <c r="A176" s="140">
        <v>169</v>
      </c>
      <c r="B176" s="52" t="e">
        <f>VLOOKUP($A176,#REF!,5,FALSE)&amp;""</f>
        <v>#REF!</v>
      </c>
      <c r="C176" s="51" t="e">
        <f>VLOOKUP($A176,#REF!,4,FALSE)&amp;""</f>
        <v>#REF!</v>
      </c>
      <c r="D176" s="135" t="e">
        <f>VLOOKUP($A176,#REF!,7,FALSE)&amp;VLOOKUP($A176,#REF!,8,FALSE)</f>
        <v>#REF!</v>
      </c>
      <c r="E176" s="64" t="e">
        <f>VLOOKUP($A176,#REF!,10,FALSE)&amp;""</f>
        <v>#REF!</v>
      </c>
      <c r="F176" s="64" t="e">
        <f>VLOOKUP($A176,#REF!,11,FALSE)&amp;""</f>
        <v>#REF!</v>
      </c>
      <c r="G176" s="64" t="e">
        <f>VLOOKUP($A176,#REF!,12,FALSE)&amp;""</f>
        <v>#REF!</v>
      </c>
      <c r="H176" s="64" t="e">
        <f>VLOOKUP($A176,#REF!,16,FALSE)&amp;""</f>
        <v>#REF!</v>
      </c>
      <c r="I176" s="64" t="e">
        <f>VLOOKUP($A176,#REF!,17,FALSE)&amp;""</f>
        <v>#REF!</v>
      </c>
      <c r="J176" s="64" t="e">
        <f>VLOOKUP($A176,#REF!,18,FALSE)&amp;""</f>
        <v>#REF!</v>
      </c>
      <c r="K176" s="64" t="e">
        <f>VLOOKUP($A176,#REF!,19,FALSE)&amp;""</f>
        <v>#REF!</v>
      </c>
      <c r="L176" s="64" t="e">
        <f>VLOOKUP($A176,#REF!,20,FALSE)&amp;""</f>
        <v>#REF!</v>
      </c>
      <c r="M176" s="64" t="e">
        <f>VLOOKUP($A176,#REF!,21,FALSE)&amp;""</f>
        <v>#REF!</v>
      </c>
      <c r="N176" s="64" t="e">
        <f>VLOOKUP($A176,#REF!,22,FALSE)&amp;""</f>
        <v>#REF!</v>
      </c>
      <c r="O176" s="64" t="e">
        <f>VLOOKUP($A176,#REF!,23,FALSE)&amp;""</f>
        <v>#REF!</v>
      </c>
      <c r="P176" s="64" t="e">
        <f>VLOOKUP($A176,#REF!,24,FALSE)&amp;""</f>
        <v>#REF!</v>
      </c>
      <c r="Q176" s="64" t="e">
        <f>VLOOKUP($A176,#REF!,25,FALSE)&amp;""</f>
        <v>#REF!</v>
      </c>
      <c r="R176" s="64" t="e">
        <f>VLOOKUP($A176,#REF!,26,FALSE)&amp;""</f>
        <v>#REF!</v>
      </c>
      <c r="S176" s="64" t="e">
        <f>VLOOKUP($A176,#REF!,27,FALSE)&amp;""</f>
        <v>#REF!</v>
      </c>
    </row>
    <row r="177" spans="1:19" ht="25.2" customHeight="1" x14ac:dyDescent="0.45">
      <c r="A177" s="140">
        <v>170</v>
      </c>
      <c r="B177" s="52" t="e">
        <f>VLOOKUP($A177,#REF!,5,FALSE)&amp;""</f>
        <v>#REF!</v>
      </c>
      <c r="C177" s="51" t="e">
        <f>VLOOKUP($A177,#REF!,4,FALSE)&amp;""</f>
        <v>#REF!</v>
      </c>
      <c r="D177" s="135" t="e">
        <f>VLOOKUP($A177,#REF!,7,FALSE)&amp;VLOOKUP($A177,#REF!,8,FALSE)</f>
        <v>#REF!</v>
      </c>
      <c r="E177" s="64" t="e">
        <f>VLOOKUP($A177,#REF!,10,FALSE)&amp;""</f>
        <v>#REF!</v>
      </c>
      <c r="F177" s="64" t="e">
        <f>VLOOKUP($A177,#REF!,11,FALSE)&amp;""</f>
        <v>#REF!</v>
      </c>
      <c r="G177" s="64" t="e">
        <f>VLOOKUP($A177,#REF!,12,FALSE)&amp;""</f>
        <v>#REF!</v>
      </c>
      <c r="H177" s="64" t="e">
        <f>VLOOKUP($A177,#REF!,16,FALSE)&amp;""</f>
        <v>#REF!</v>
      </c>
      <c r="I177" s="64" t="e">
        <f>VLOOKUP($A177,#REF!,17,FALSE)&amp;""</f>
        <v>#REF!</v>
      </c>
      <c r="J177" s="64" t="e">
        <f>VLOOKUP($A177,#REF!,18,FALSE)&amp;""</f>
        <v>#REF!</v>
      </c>
      <c r="K177" s="64" t="e">
        <f>VLOOKUP($A177,#REF!,19,FALSE)&amp;""</f>
        <v>#REF!</v>
      </c>
      <c r="L177" s="64" t="e">
        <f>VLOOKUP($A177,#REF!,20,FALSE)&amp;""</f>
        <v>#REF!</v>
      </c>
      <c r="M177" s="64" t="e">
        <f>VLOOKUP($A177,#REF!,21,FALSE)&amp;""</f>
        <v>#REF!</v>
      </c>
      <c r="N177" s="64" t="e">
        <f>VLOOKUP($A177,#REF!,22,FALSE)&amp;""</f>
        <v>#REF!</v>
      </c>
      <c r="O177" s="64" t="e">
        <f>VLOOKUP($A177,#REF!,23,FALSE)&amp;""</f>
        <v>#REF!</v>
      </c>
      <c r="P177" s="64" t="e">
        <f>VLOOKUP($A177,#REF!,24,FALSE)&amp;""</f>
        <v>#REF!</v>
      </c>
      <c r="Q177" s="64" t="e">
        <f>VLOOKUP($A177,#REF!,25,FALSE)&amp;""</f>
        <v>#REF!</v>
      </c>
      <c r="R177" s="64" t="e">
        <f>VLOOKUP($A177,#REF!,26,FALSE)&amp;""</f>
        <v>#REF!</v>
      </c>
      <c r="S177" s="64" t="e">
        <f>VLOOKUP($A177,#REF!,27,FALSE)&amp;""</f>
        <v>#REF!</v>
      </c>
    </row>
    <row r="178" spans="1:19" ht="25.2" customHeight="1" x14ac:dyDescent="0.45">
      <c r="A178" s="140">
        <v>171</v>
      </c>
      <c r="B178" s="52" t="e">
        <f>VLOOKUP($A178,#REF!,5,FALSE)&amp;""</f>
        <v>#REF!</v>
      </c>
      <c r="C178" s="51" t="e">
        <f>VLOOKUP($A178,#REF!,4,FALSE)&amp;""</f>
        <v>#REF!</v>
      </c>
      <c r="D178" s="135" t="e">
        <f>VLOOKUP($A178,#REF!,7,FALSE)&amp;VLOOKUP($A178,#REF!,8,FALSE)</f>
        <v>#REF!</v>
      </c>
      <c r="E178" s="64" t="e">
        <f>VLOOKUP($A178,#REF!,10,FALSE)&amp;""</f>
        <v>#REF!</v>
      </c>
      <c r="F178" s="64" t="e">
        <f>VLOOKUP($A178,#REF!,11,FALSE)&amp;""</f>
        <v>#REF!</v>
      </c>
      <c r="G178" s="64" t="e">
        <f>VLOOKUP($A178,#REF!,12,FALSE)&amp;""</f>
        <v>#REF!</v>
      </c>
      <c r="H178" s="64" t="e">
        <f>VLOOKUP($A178,#REF!,16,FALSE)&amp;""</f>
        <v>#REF!</v>
      </c>
      <c r="I178" s="64" t="e">
        <f>VLOOKUP($A178,#REF!,17,FALSE)&amp;""</f>
        <v>#REF!</v>
      </c>
      <c r="J178" s="64" t="e">
        <f>VLOOKUP($A178,#REF!,18,FALSE)&amp;""</f>
        <v>#REF!</v>
      </c>
      <c r="K178" s="64" t="e">
        <f>VLOOKUP($A178,#REF!,19,FALSE)&amp;""</f>
        <v>#REF!</v>
      </c>
      <c r="L178" s="64" t="e">
        <f>VLOOKUP($A178,#REF!,20,FALSE)&amp;""</f>
        <v>#REF!</v>
      </c>
      <c r="M178" s="64" t="e">
        <f>VLOOKUP($A178,#REF!,21,FALSE)&amp;""</f>
        <v>#REF!</v>
      </c>
      <c r="N178" s="64" t="e">
        <f>VLOOKUP($A178,#REF!,22,FALSE)&amp;""</f>
        <v>#REF!</v>
      </c>
      <c r="O178" s="64" t="e">
        <f>VLOOKUP($A178,#REF!,23,FALSE)&amp;""</f>
        <v>#REF!</v>
      </c>
      <c r="P178" s="64" t="e">
        <f>VLOOKUP($A178,#REF!,24,FALSE)&amp;""</f>
        <v>#REF!</v>
      </c>
      <c r="Q178" s="64" t="e">
        <f>VLOOKUP($A178,#REF!,25,FALSE)&amp;""</f>
        <v>#REF!</v>
      </c>
      <c r="R178" s="64" t="e">
        <f>VLOOKUP($A178,#REF!,26,FALSE)&amp;""</f>
        <v>#REF!</v>
      </c>
      <c r="S178" s="64" t="e">
        <f>VLOOKUP($A178,#REF!,27,FALSE)&amp;""</f>
        <v>#REF!</v>
      </c>
    </row>
    <row r="179" spans="1:19" ht="25.2" customHeight="1" x14ac:dyDescent="0.45">
      <c r="A179" s="140">
        <v>172</v>
      </c>
      <c r="B179" s="52" t="e">
        <f>VLOOKUP($A179,#REF!,5,FALSE)&amp;""</f>
        <v>#REF!</v>
      </c>
      <c r="C179" s="51" t="e">
        <f>VLOOKUP($A179,#REF!,4,FALSE)&amp;""</f>
        <v>#REF!</v>
      </c>
      <c r="D179" s="135" t="e">
        <f>VLOOKUP($A179,#REF!,7,FALSE)&amp;VLOOKUP($A179,#REF!,8,FALSE)</f>
        <v>#REF!</v>
      </c>
      <c r="E179" s="64" t="e">
        <f>VLOOKUP($A179,#REF!,10,FALSE)&amp;""</f>
        <v>#REF!</v>
      </c>
      <c r="F179" s="64" t="e">
        <f>VLOOKUP($A179,#REF!,11,FALSE)&amp;""</f>
        <v>#REF!</v>
      </c>
      <c r="G179" s="64" t="e">
        <f>VLOOKUP($A179,#REF!,12,FALSE)&amp;""</f>
        <v>#REF!</v>
      </c>
      <c r="H179" s="64" t="e">
        <f>VLOOKUP($A179,#REF!,16,FALSE)&amp;""</f>
        <v>#REF!</v>
      </c>
      <c r="I179" s="64" t="e">
        <f>VLOOKUP($A179,#REF!,17,FALSE)&amp;""</f>
        <v>#REF!</v>
      </c>
      <c r="J179" s="64" t="e">
        <f>VLOOKUP($A179,#REF!,18,FALSE)&amp;""</f>
        <v>#REF!</v>
      </c>
      <c r="K179" s="64" t="e">
        <f>VLOOKUP($A179,#REF!,19,FALSE)&amp;""</f>
        <v>#REF!</v>
      </c>
      <c r="L179" s="64" t="e">
        <f>VLOOKUP($A179,#REF!,20,FALSE)&amp;""</f>
        <v>#REF!</v>
      </c>
      <c r="M179" s="64" t="e">
        <f>VLOOKUP($A179,#REF!,21,FALSE)&amp;""</f>
        <v>#REF!</v>
      </c>
      <c r="N179" s="64" t="e">
        <f>VLOOKUP($A179,#REF!,22,FALSE)&amp;""</f>
        <v>#REF!</v>
      </c>
      <c r="O179" s="64" t="e">
        <f>VLOOKUP($A179,#REF!,23,FALSE)&amp;""</f>
        <v>#REF!</v>
      </c>
      <c r="P179" s="64" t="e">
        <f>VLOOKUP($A179,#REF!,24,FALSE)&amp;""</f>
        <v>#REF!</v>
      </c>
      <c r="Q179" s="64" t="e">
        <f>VLOOKUP($A179,#REF!,25,FALSE)&amp;""</f>
        <v>#REF!</v>
      </c>
      <c r="R179" s="64" t="e">
        <f>VLOOKUP($A179,#REF!,26,FALSE)&amp;""</f>
        <v>#REF!</v>
      </c>
      <c r="S179" s="64" t="e">
        <f>VLOOKUP($A179,#REF!,27,FALSE)&amp;""</f>
        <v>#REF!</v>
      </c>
    </row>
    <row r="180" spans="1:19" ht="25.2" customHeight="1" x14ac:dyDescent="0.45">
      <c r="A180" s="140">
        <v>173</v>
      </c>
      <c r="B180" s="52" t="e">
        <f>VLOOKUP($A180,#REF!,5,FALSE)&amp;""</f>
        <v>#REF!</v>
      </c>
      <c r="C180" s="51" t="e">
        <f>VLOOKUP($A180,#REF!,4,FALSE)&amp;""</f>
        <v>#REF!</v>
      </c>
      <c r="D180" s="135" t="e">
        <f>VLOOKUP($A180,#REF!,7,FALSE)&amp;VLOOKUP($A180,#REF!,8,FALSE)</f>
        <v>#REF!</v>
      </c>
      <c r="E180" s="64" t="e">
        <f>VLOOKUP($A180,#REF!,10,FALSE)&amp;""</f>
        <v>#REF!</v>
      </c>
      <c r="F180" s="64" t="e">
        <f>VLOOKUP($A180,#REF!,11,FALSE)&amp;""</f>
        <v>#REF!</v>
      </c>
      <c r="G180" s="64" t="e">
        <f>VLOOKUP($A180,#REF!,12,FALSE)&amp;""</f>
        <v>#REF!</v>
      </c>
      <c r="H180" s="64" t="e">
        <f>VLOOKUP($A180,#REF!,16,FALSE)&amp;""</f>
        <v>#REF!</v>
      </c>
      <c r="I180" s="64" t="e">
        <f>VLOOKUP($A180,#REF!,17,FALSE)&amp;""</f>
        <v>#REF!</v>
      </c>
      <c r="J180" s="64" t="e">
        <f>VLOOKUP($A180,#REF!,18,FALSE)&amp;""</f>
        <v>#REF!</v>
      </c>
      <c r="K180" s="64" t="e">
        <f>VLOOKUP($A180,#REF!,19,FALSE)&amp;""</f>
        <v>#REF!</v>
      </c>
      <c r="L180" s="64" t="e">
        <f>VLOOKUP($A180,#REF!,20,FALSE)&amp;""</f>
        <v>#REF!</v>
      </c>
      <c r="M180" s="64" t="e">
        <f>VLOOKUP($A180,#REF!,21,FALSE)&amp;""</f>
        <v>#REF!</v>
      </c>
      <c r="N180" s="64" t="e">
        <f>VLOOKUP($A180,#REF!,22,FALSE)&amp;""</f>
        <v>#REF!</v>
      </c>
      <c r="O180" s="64" t="e">
        <f>VLOOKUP($A180,#REF!,23,FALSE)&amp;""</f>
        <v>#REF!</v>
      </c>
      <c r="P180" s="64" t="e">
        <f>VLOOKUP($A180,#REF!,24,FALSE)&amp;""</f>
        <v>#REF!</v>
      </c>
      <c r="Q180" s="64" t="e">
        <f>VLOOKUP($A180,#REF!,25,FALSE)&amp;""</f>
        <v>#REF!</v>
      </c>
      <c r="R180" s="64" t="e">
        <f>VLOOKUP($A180,#REF!,26,FALSE)&amp;""</f>
        <v>#REF!</v>
      </c>
      <c r="S180" s="64" t="e">
        <f>VLOOKUP($A180,#REF!,27,FALSE)&amp;""</f>
        <v>#REF!</v>
      </c>
    </row>
    <row r="181" spans="1:19" ht="25.2" customHeight="1" x14ac:dyDescent="0.45">
      <c r="A181" s="140">
        <v>174</v>
      </c>
      <c r="B181" s="52" t="e">
        <f>VLOOKUP($A181,#REF!,5,FALSE)&amp;""</f>
        <v>#REF!</v>
      </c>
      <c r="C181" s="51" t="e">
        <f>VLOOKUP($A181,#REF!,4,FALSE)&amp;""</f>
        <v>#REF!</v>
      </c>
      <c r="D181" s="135" t="e">
        <f>VLOOKUP($A181,#REF!,7,FALSE)&amp;VLOOKUP($A181,#REF!,8,FALSE)</f>
        <v>#REF!</v>
      </c>
      <c r="E181" s="64" t="e">
        <f>VLOOKUP($A181,#REF!,10,FALSE)&amp;""</f>
        <v>#REF!</v>
      </c>
      <c r="F181" s="64" t="e">
        <f>VLOOKUP($A181,#REF!,11,FALSE)&amp;""</f>
        <v>#REF!</v>
      </c>
      <c r="G181" s="64" t="e">
        <f>VLOOKUP($A181,#REF!,12,FALSE)&amp;""</f>
        <v>#REF!</v>
      </c>
      <c r="H181" s="64" t="e">
        <f>VLOOKUP($A181,#REF!,16,FALSE)&amp;""</f>
        <v>#REF!</v>
      </c>
      <c r="I181" s="64" t="e">
        <f>VLOOKUP($A181,#REF!,17,FALSE)&amp;""</f>
        <v>#REF!</v>
      </c>
      <c r="J181" s="64" t="e">
        <f>VLOOKUP($A181,#REF!,18,FALSE)&amp;""</f>
        <v>#REF!</v>
      </c>
      <c r="K181" s="64" t="e">
        <f>VLOOKUP($A181,#REF!,19,FALSE)&amp;""</f>
        <v>#REF!</v>
      </c>
      <c r="L181" s="64" t="e">
        <f>VLOOKUP($A181,#REF!,20,FALSE)&amp;""</f>
        <v>#REF!</v>
      </c>
      <c r="M181" s="64" t="e">
        <f>VLOOKUP($A181,#REF!,21,FALSE)&amp;""</f>
        <v>#REF!</v>
      </c>
      <c r="N181" s="64" t="e">
        <f>VLOOKUP($A181,#REF!,22,FALSE)&amp;""</f>
        <v>#REF!</v>
      </c>
      <c r="O181" s="64" t="e">
        <f>VLOOKUP($A181,#REF!,23,FALSE)&amp;""</f>
        <v>#REF!</v>
      </c>
      <c r="P181" s="64" t="e">
        <f>VLOOKUP($A181,#REF!,24,FALSE)&amp;""</f>
        <v>#REF!</v>
      </c>
      <c r="Q181" s="64" t="e">
        <f>VLOOKUP($A181,#REF!,25,FALSE)&amp;""</f>
        <v>#REF!</v>
      </c>
      <c r="R181" s="64" t="e">
        <f>VLOOKUP($A181,#REF!,26,FALSE)&amp;""</f>
        <v>#REF!</v>
      </c>
      <c r="S181" s="64" t="e">
        <f>VLOOKUP($A181,#REF!,27,FALSE)&amp;""</f>
        <v>#REF!</v>
      </c>
    </row>
    <row r="182" spans="1:19" ht="25.2" customHeight="1" x14ac:dyDescent="0.45">
      <c r="A182" s="140">
        <v>175</v>
      </c>
      <c r="B182" s="52" t="e">
        <f>VLOOKUP($A182,#REF!,5,FALSE)&amp;""</f>
        <v>#REF!</v>
      </c>
      <c r="C182" s="51" t="e">
        <f>VLOOKUP($A182,#REF!,4,FALSE)&amp;""</f>
        <v>#REF!</v>
      </c>
      <c r="D182" s="135" t="e">
        <f>VLOOKUP($A182,#REF!,7,FALSE)&amp;VLOOKUP($A182,#REF!,8,FALSE)</f>
        <v>#REF!</v>
      </c>
      <c r="E182" s="64" t="e">
        <f>VLOOKUP($A182,#REF!,10,FALSE)&amp;""</f>
        <v>#REF!</v>
      </c>
      <c r="F182" s="64" t="e">
        <f>VLOOKUP($A182,#REF!,11,FALSE)&amp;""</f>
        <v>#REF!</v>
      </c>
      <c r="G182" s="64" t="e">
        <f>VLOOKUP($A182,#REF!,12,FALSE)&amp;""</f>
        <v>#REF!</v>
      </c>
      <c r="H182" s="64" t="e">
        <f>VLOOKUP($A182,#REF!,16,FALSE)&amp;""</f>
        <v>#REF!</v>
      </c>
      <c r="I182" s="64" t="e">
        <f>VLOOKUP($A182,#REF!,17,FALSE)&amp;""</f>
        <v>#REF!</v>
      </c>
      <c r="J182" s="64" t="e">
        <f>VLOOKUP($A182,#REF!,18,FALSE)&amp;""</f>
        <v>#REF!</v>
      </c>
      <c r="K182" s="64" t="e">
        <f>VLOOKUP($A182,#REF!,19,FALSE)&amp;""</f>
        <v>#REF!</v>
      </c>
      <c r="L182" s="64" t="e">
        <f>VLOOKUP($A182,#REF!,20,FALSE)&amp;""</f>
        <v>#REF!</v>
      </c>
      <c r="M182" s="64" t="e">
        <f>VLOOKUP($A182,#REF!,21,FALSE)&amp;""</f>
        <v>#REF!</v>
      </c>
      <c r="N182" s="64" t="e">
        <f>VLOOKUP($A182,#REF!,22,FALSE)&amp;""</f>
        <v>#REF!</v>
      </c>
      <c r="O182" s="64" t="e">
        <f>VLOOKUP($A182,#REF!,23,FALSE)&amp;""</f>
        <v>#REF!</v>
      </c>
      <c r="P182" s="64" t="e">
        <f>VLOOKUP($A182,#REF!,24,FALSE)&amp;""</f>
        <v>#REF!</v>
      </c>
      <c r="Q182" s="64" t="e">
        <f>VLOOKUP($A182,#REF!,25,FALSE)&amp;""</f>
        <v>#REF!</v>
      </c>
      <c r="R182" s="64" t="e">
        <f>VLOOKUP($A182,#REF!,26,FALSE)&amp;""</f>
        <v>#REF!</v>
      </c>
      <c r="S182" s="64" t="e">
        <f>VLOOKUP($A182,#REF!,27,FALSE)&amp;""</f>
        <v>#REF!</v>
      </c>
    </row>
    <row r="183" spans="1:19" ht="25.2" customHeight="1" x14ac:dyDescent="0.45">
      <c r="A183" s="140">
        <v>176</v>
      </c>
      <c r="B183" s="52" t="e">
        <f>VLOOKUP($A183,#REF!,5,FALSE)&amp;""</f>
        <v>#REF!</v>
      </c>
      <c r="C183" s="51" t="e">
        <f>VLOOKUP($A183,#REF!,4,FALSE)&amp;""</f>
        <v>#REF!</v>
      </c>
      <c r="D183" s="135" t="e">
        <f>VLOOKUP($A183,#REF!,7,FALSE)&amp;VLOOKUP($A183,#REF!,8,FALSE)</f>
        <v>#REF!</v>
      </c>
      <c r="E183" s="64" t="e">
        <f>VLOOKUP($A183,#REF!,10,FALSE)&amp;""</f>
        <v>#REF!</v>
      </c>
      <c r="F183" s="64" t="e">
        <f>VLOOKUP($A183,#REF!,11,FALSE)&amp;""</f>
        <v>#REF!</v>
      </c>
      <c r="G183" s="64" t="e">
        <f>VLOOKUP($A183,#REF!,12,FALSE)&amp;""</f>
        <v>#REF!</v>
      </c>
      <c r="H183" s="64" t="e">
        <f>VLOOKUP($A183,#REF!,16,FALSE)&amp;""</f>
        <v>#REF!</v>
      </c>
      <c r="I183" s="64" t="e">
        <f>VLOOKUP($A183,#REF!,17,FALSE)&amp;""</f>
        <v>#REF!</v>
      </c>
      <c r="J183" s="64" t="e">
        <f>VLOOKUP($A183,#REF!,18,FALSE)&amp;""</f>
        <v>#REF!</v>
      </c>
      <c r="K183" s="64" t="e">
        <f>VLOOKUP($A183,#REF!,19,FALSE)&amp;""</f>
        <v>#REF!</v>
      </c>
      <c r="L183" s="64" t="e">
        <f>VLOOKUP($A183,#REF!,20,FALSE)&amp;""</f>
        <v>#REF!</v>
      </c>
      <c r="M183" s="64" t="e">
        <f>VLOOKUP($A183,#REF!,21,FALSE)&amp;""</f>
        <v>#REF!</v>
      </c>
      <c r="N183" s="64" t="e">
        <f>VLOOKUP($A183,#REF!,22,FALSE)&amp;""</f>
        <v>#REF!</v>
      </c>
      <c r="O183" s="64" t="e">
        <f>VLOOKUP($A183,#REF!,23,FALSE)&amp;""</f>
        <v>#REF!</v>
      </c>
      <c r="P183" s="64" t="e">
        <f>VLOOKUP($A183,#REF!,24,FALSE)&amp;""</f>
        <v>#REF!</v>
      </c>
      <c r="Q183" s="64" t="e">
        <f>VLOOKUP($A183,#REF!,25,FALSE)&amp;""</f>
        <v>#REF!</v>
      </c>
      <c r="R183" s="64" t="e">
        <f>VLOOKUP($A183,#REF!,26,FALSE)&amp;""</f>
        <v>#REF!</v>
      </c>
      <c r="S183" s="64" t="e">
        <f>VLOOKUP($A183,#REF!,27,FALSE)&amp;""</f>
        <v>#REF!</v>
      </c>
    </row>
    <row r="184" spans="1:19" ht="25.2" customHeight="1" x14ac:dyDescent="0.45">
      <c r="A184" s="140">
        <v>177</v>
      </c>
      <c r="B184" s="52" t="e">
        <f>VLOOKUP($A184,#REF!,5,FALSE)&amp;""</f>
        <v>#REF!</v>
      </c>
      <c r="C184" s="51" t="e">
        <f>VLOOKUP($A184,#REF!,4,FALSE)&amp;""</f>
        <v>#REF!</v>
      </c>
      <c r="D184" s="135" t="e">
        <f>VLOOKUP($A184,#REF!,7,FALSE)&amp;VLOOKUP($A184,#REF!,8,FALSE)</f>
        <v>#REF!</v>
      </c>
      <c r="E184" s="64" t="e">
        <f>VLOOKUP($A184,#REF!,10,FALSE)&amp;""</f>
        <v>#REF!</v>
      </c>
      <c r="F184" s="64" t="e">
        <f>VLOOKUP($A184,#REF!,11,FALSE)&amp;""</f>
        <v>#REF!</v>
      </c>
      <c r="G184" s="64" t="e">
        <f>VLOOKUP($A184,#REF!,12,FALSE)&amp;""</f>
        <v>#REF!</v>
      </c>
      <c r="H184" s="64" t="e">
        <f>VLOOKUP($A184,#REF!,16,FALSE)&amp;""</f>
        <v>#REF!</v>
      </c>
      <c r="I184" s="64" t="e">
        <f>VLOOKUP($A184,#REF!,17,FALSE)&amp;""</f>
        <v>#REF!</v>
      </c>
      <c r="J184" s="64" t="e">
        <f>VLOOKUP($A184,#REF!,18,FALSE)&amp;""</f>
        <v>#REF!</v>
      </c>
      <c r="K184" s="64" t="e">
        <f>VLOOKUP($A184,#REF!,19,FALSE)&amp;""</f>
        <v>#REF!</v>
      </c>
      <c r="L184" s="64" t="e">
        <f>VLOOKUP($A184,#REF!,20,FALSE)&amp;""</f>
        <v>#REF!</v>
      </c>
      <c r="M184" s="64" t="e">
        <f>VLOOKUP($A184,#REF!,21,FALSE)&amp;""</f>
        <v>#REF!</v>
      </c>
      <c r="N184" s="64" t="e">
        <f>VLOOKUP($A184,#REF!,22,FALSE)&amp;""</f>
        <v>#REF!</v>
      </c>
      <c r="O184" s="64" t="e">
        <f>VLOOKUP($A184,#REF!,23,FALSE)&amp;""</f>
        <v>#REF!</v>
      </c>
      <c r="P184" s="64" t="e">
        <f>VLOOKUP($A184,#REF!,24,FALSE)&amp;""</f>
        <v>#REF!</v>
      </c>
      <c r="Q184" s="64" t="e">
        <f>VLOOKUP($A184,#REF!,25,FALSE)&amp;""</f>
        <v>#REF!</v>
      </c>
      <c r="R184" s="64" t="e">
        <f>VLOOKUP($A184,#REF!,26,FALSE)&amp;""</f>
        <v>#REF!</v>
      </c>
      <c r="S184" s="64" t="e">
        <f>VLOOKUP($A184,#REF!,27,FALSE)&amp;""</f>
        <v>#REF!</v>
      </c>
    </row>
    <row r="185" spans="1:19" ht="25.2" customHeight="1" x14ac:dyDescent="0.45">
      <c r="A185" s="140">
        <v>178</v>
      </c>
      <c r="B185" s="52" t="e">
        <f>VLOOKUP($A185,#REF!,5,FALSE)&amp;""</f>
        <v>#REF!</v>
      </c>
      <c r="C185" s="51" t="e">
        <f>VLOOKUP($A185,#REF!,4,FALSE)&amp;""</f>
        <v>#REF!</v>
      </c>
      <c r="D185" s="135" t="e">
        <f>VLOOKUP($A185,#REF!,7,FALSE)&amp;VLOOKUP($A185,#REF!,8,FALSE)</f>
        <v>#REF!</v>
      </c>
      <c r="E185" s="64" t="e">
        <f>VLOOKUP($A185,#REF!,10,FALSE)&amp;""</f>
        <v>#REF!</v>
      </c>
      <c r="F185" s="64" t="e">
        <f>VLOOKUP($A185,#REF!,11,FALSE)&amp;""</f>
        <v>#REF!</v>
      </c>
      <c r="G185" s="64" t="e">
        <f>VLOOKUP($A185,#REF!,12,FALSE)&amp;""</f>
        <v>#REF!</v>
      </c>
      <c r="H185" s="64" t="e">
        <f>VLOOKUP($A185,#REF!,16,FALSE)&amp;""</f>
        <v>#REF!</v>
      </c>
      <c r="I185" s="64" t="e">
        <f>VLOOKUP($A185,#REF!,17,FALSE)&amp;""</f>
        <v>#REF!</v>
      </c>
      <c r="J185" s="64" t="e">
        <f>VLOOKUP($A185,#REF!,18,FALSE)&amp;""</f>
        <v>#REF!</v>
      </c>
      <c r="K185" s="64" t="e">
        <f>VLOOKUP($A185,#REF!,19,FALSE)&amp;""</f>
        <v>#REF!</v>
      </c>
      <c r="L185" s="64" t="e">
        <f>VLOOKUP($A185,#REF!,20,FALSE)&amp;""</f>
        <v>#REF!</v>
      </c>
      <c r="M185" s="64" t="e">
        <f>VLOOKUP($A185,#REF!,21,FALSE)&amp;""</f>
        <v>#REF!</v>
      </c>
      <c r="N185" s="64" t="e">
        <f>VLOOKUP($A185,#REF!,22,FALSE)&amp;""</f>
        <v>#REF!</v>
      </c>
      <c r="O185" s="64" t="e">
        <f>VLOOKUP($A185,#REF!,23,FALSE)&amp;""</f>
        <v>#REF!</v>
      </c>
      <c r="P185" s="64" t="e">
        <f>VLOOKUP($A185,#REF!,24,FALSE)&amp;""</f>
        <v>#REF!</v>
      </c>
      <c r="Q185" s="64" t="e">
        <f>VLOOKUP($A185,#REF!,25,FALSE)&amp;""</f>
        <v>#REF!</v>
      </c>
      <c r="R185" s="64" t="e">
        <f>VLOOKUP($A185,#REF!,26,FALSE)&amp;""</f>
        <v>#REF!</v>
      </c>
      <c r="S185" s="64" t="e">
        <f>VLOOKUP($A185,#REF!,27,FALSE)&amp;""</f>
        <v>#REF!</v>
      </c>
    </row>
    <row r="186" spans="1:19" ht="25.2" customHeight="1" x14ac:dyDescent="0.45">
      <c r="A186" s="140">
        <v>179</v>
      </c>
      <c r="B186" s="52" t="e">
        <f>VLOOKUP($A186,#REF!,5,FALSE)&amp;""</f>
        <v>#REF!</v>
      </c>
      <c r="C186" s="51" t="e">
        <f>VLOOKUP($A186,#REF!,4,FALSE)&amp;""</f>
        <v>#REF!</v>
      </c>
      <c r="D186" s="135" t="e">
        <f>VLOOKUP($A186,#REF!,7,FALSE)&amp;VLOOKUP($A186,#REF!,8,FALSE)</f>
        <v>#REF!</v>
      </c>
      <c r="E186" s="64" t="e">
        <f>VLOOKUP($A186,#REF!,10,FALSE)&amp;""</f>
        <v>#REF!</v>
      </c>
      <c r="F186" s="64" t="e">
        <f>VLOOKUP($A186,#REF!,11,FALSE)&amp;""</f>
        <v>#REF!</v>
      </c>
      <c r="G186" s="64" t="e">
        <f>VLOOKUP($A186,#REF!,12,FALSE)&amp;""</f>
        <v>#REF!</v>
      </c>
      <c r="H186" s="64" t="e">
        <f>VLOOKUP($A186,#REF!,16,FALSE)&amp;""</f>
        <v>#REF!</v>
      </c>
      <c r="I186" s="64" t="e">
        <f>VLOOKUP($A186,#REF!,17,FALSE)&amp;""</f>
        <v>#REF!</v>
      </c>
      <c r="J186" s="64" t="e">
        <f>VLOOKUP($A186,#REF!,18,FALSE)&amp;""</f>
        <v>#REF!</v>
      </c>
      <c r="K186" s="64" t="e">
        <f>VLOOKUP($A186,#REF!,19,FALSE)&amp;""</f>
        <v>#REF!</v>
      </c>
      <c r="L186" s="64" t="e">
        <f>VLOOKUP($A186,#REF!,20,FALSE)&amp;""</f>
        <v>#REF!</v>
      </c>
      <c r="M186" s="64" t="e">
        <f>VLOOKUP($A186,#REF!,21,FALSE)&amp;""</f>
        <v>#REF!</v>
      </c>
      <c r="N186" s="64" t="e">
        <f>VLOOKUP($A186,#REF!,22,FALSE)&amp;""</f>
        <v>#REF!</v>
      </c>
      <c r="O186" s="64" t="e">
        <f>VLOOKUP($A186,#REF!,23,FALSE)&amp;""</f>
        <v>#REF!</v>
      </c>
      <c r="P186" s="64" t="e">
        <f>VLOOKUP($A186,#REF!,24,FALSE)&amp;""</f>
        <v>#REF!</v>
      </c>
      <c r="Q186" s="64" t="e">
        <f>VLOOKUP($A186,#REF!,25,FALSE)&amp;""</f>
        <v>#REF!</v>
      </c>
      <c r="R186" s="64" t="e">
        <f>VLOOKUP($A186,#REF!,26,FALSE)&amp;""</f>
        <v>#REF!</v>
      </c>
      <c r="S186" s="64" t="e">
        <f>VLOOKUP($A186,#REF!,27,FALSE)&amp;""</f>
        <v>#REF!</v>
      </c>
    </row>
    <row r="187" spans="1:19" ht="25.2" customHeight="1" x14ac:dyDescent="0.45">
      <c r="A187" s="140">
        <v>180</v>
      </c>
      <c r="B187" s="52" t="e">
        <f>VLOOKUP($A187,#REF!,5,FALSE)&amp;""</f>
        <v>#REF!</v>
      </c>
      <c r="C187" s="51" t="e">
        <f>VLOOKUP($A187,#REF!,4,FALSE)&amp;""</f>
        <v>#REF!</v>
      </c>
      <c r="D187" s="135" t="e">
        <f>VLOOKUP($A187,#REF!,7,FALSE)&amp;VLOOKUP($A187,#REF!,8,FALSE)</f>
        <v>#REF!</v>
      </c>
      <c r="E187" s="64" t="e">
        <f>VLOOKUP($A187,#REF!,10,FALSE)&amp;""</f>
        <v>#REF!</v>
      </c>
      <c r="F187" s="64" t="e">
        <f>VLOOKUP($A187,#REF!,11,FALSE)&amp;""</f>
        <v>#REF!</v>
      </c>
      <c r="G187" s="64" t="e">
        <f>VLOOKUP($A187,#REF!,12,FALSE)&amp;""</f>
        <v>#REF!</v>
      </c>
      <c r="H187" s="64" t="e">
        <f>VLOOKUP($A187,#REF!,16,FALSE)&amp;""</f>
        <v>#REF!</v>
      </c>
      <c r="I187" s="64" t="e">
        <f>VLOOKUP($A187,#REF!,17,FALSE)&amp;""</f>
        <v>#REF!</v>
      </c>
      <c r="J187" s="64" t="e">
        <f>VLOOKUP($A187,#REF!,18,FALSE)&amp;""</f>
        <v>#REF!</v>
      </c>
      <c r="K187" s="64" t="e">
        <f>VLOOKUP($A187,#REF!,19,FALSE)&amp;""</f>
        <v>#REF!</v>
      </c>
      <c r="L187" s="64" t="e">
        <f>VLOOKUP($A187,#REF!,20,FALSE)&amp;""</f>
        <v>#REF!</v>
      </c>
      <c r="M187" s="64" t="e">
        <f>VLOOKUP($A187,#REF!,21,FALSE)&amp;""</f>
        <v>#REF!</v>
      </c>
      <c r="N187" s="64" t="e">
        <f>VLOOKUP($A187,#REF!,22,FALSE)&amp;""</f>
        <v>#REF!</v>
      </c>
      <c r="O187" s="64" t="e">
        <f>VLOOKUP($A187,#REF!,23,FALSE)&amp;""</f>
        <v>#REF!</v>
      </c>
      <c r="P187" s="64" t="e">
        <f>VLOOKUP($A187,#REF!,24,FALSE)&amp;""</f>
        <v>#REF!</v>
      </c>
      <c r="Q187" s="64" t="e">
        <f>VLOOKUP($A187,#REF!,25,FALSE)&amp;""</f>
        <v>#REF!</v>
      </c>
      <c r="R187" s="64" t="e">
        <f>VLOOKUP($A187,#REF!,26,FALSE)&amp;""</f>
        <v>#REF!</v>
      </c>
      <c r="S187" s="64" t="e">
        <f>VLOOKUP($A187,#REF!,27,FALSE)&amp;""</f>
        <v>#REF!</v>
      </c>
    </row>
    <row r="188" spans="1:19" ht="25.2" customHeight="1" x14ac:dyDescent="0.45">
      <c r="A188" s="140">
        <v>181</v>
      </c>
      <c r="B188" s="52" t="e">
        <f>VLOOKUP($A188,#REF!,5,FALSE)&amp;""</f>
        <v>#REF!</v>
      </c>
      <c r="C188" s="51" t="e">
        <f>VLOOKUP($A188,#REF!,4,FALSE)&amp;""</f>
        <v>#REF!</v>
      </c>
      <c r="D188" s="135" t="e">
        <f>VLOOKUP($A188,#REF!,7,FALSE)&amp;VLOOKUP($A188,#REF!,8,FALSE)</f>
        <v>#REF!</v>
      </c>
      <c r="E188" s="64" t="e">
        <f>VLOOKUP($A188,#REF!,10,FALSE)&amp;""</f>
        <v>#REF!</v>
      </c>
      <c r="F188" s="64" t="e">
        <f>VLOOKUP($A188,#REF!,11,FALSE)&amp;""</f>
        <v>#REF!</v>
      </c>
      <c r="G188" s="64" t="e">
        <f>VLOOKUP($A188,#REF!,12,FALSE)&amp;""</f>
        <v>#REF!</v>
      </c>
      <c r="H188" s="64" t="e">
        <f>VLOOKUP($A188,#REF!,16,FALSE)&amp;""</f>
        <v>#REF!</v>
      </c>
      <c r="I188" s="64" t="e">
        <f>VLOOKUP($A188,#REF!,17,FALSE)&amp;""</f>
        <v>#REF!</v>
      </c>
      <c r="J188" s="64" t="e">
        <f>VLOOKUP($A188,#REF!,18,FALSE)&amp;""</f>
        <v>#REF!</v>
      </c>
      <c r="K188" s="64" t="e">
        <f>VLOOKUP($A188,#REF!,19,FALSE)&amp;""</f>
        <v>#REF!</v>
      </c>
      <c r="L188" s="64" t="e">
        <f>VLOOKUP($A188,#REF!,20,FALSE)&amp;""</f>
        <v>#REF!</v>
      </c>
      <c r="M188" s="64" t="e">
        <f>VLOOKUP($A188,#REF!,21,FALSE)&amp;""</f>
        <v>#REF!</v>
      </c>
      <c r="N188" s="64" t="e">
        <f>VLOOKUP($A188,#REF!,22,FALSE)&amp;""</f>
        <v>#REF!</v>
      </c>
      <c r="O188" s="64" t="e">
        <f>VLOOKUP($A188,#REF!,23,FALSE)&amp;""</f>
        <v>#REF!</v>
      </c>
      <c r="P188" s="64" t="e">
        <f>VLOOKUP($A188,#REF!,24,FALSE)&amp;""</f>
        <v>#REF!</v>
      </c>
      <c r="Q188" s="64" t="e">
        <f>VLOOKUP($A188,#REF!,25,FALSE)&amp;""</f>
        <v>#REF!</v>
      </c>
      <c r="R188" s="64" t="e">
        <f>VLOOKUP($A188,#REF!,26,FALSE)&amp;""</f>
        <v>#REF!</v>
      </c>
      <c r="S188" s="64" t="e">
        <f>VLOOKUP($A188,#REF!,27,FALSE)&amp;""</f>
        <v>#REF!</v>
      </c>
    </row>
    <row r="189" spans="1:19" ht="25.2" customHeight="1" x14ac:dyDescent="0.45">
      <c r="A189" s="140">
        <v>182</v>
      </c>
      <c r="B189" s="52" t="e">
        <f>VLOOKUP($A189,#REF!,5,FALSE)&amp;""</f>
        <v>#REF!</v>
      </c>
      <c r="C189" s="51" t="e">
        <f>VLOOKUP($A189,#REF!,4,FALSE)&amp;""</f>
        <v>#REF!</v>
      </c>
      <c r="D189" s="135" t="e">
        <f>VLOOKUP($A189,#REF!,7,FALSE)&amp;VLOOKUP($A189,#REF!,8,FALSE)</f>
        <v>#REF!</v>
      </c>
      <c r="E189" s="64" t="e">
        <f>VLOOKUP($A189,#REF!,10,FALSE)&amp;""</f>
        <v>#REF!</v>
      </c>
      <c r="F189" s="64" t="e">
        <f>VLOOKUP($A189,#REF!,11,FALSE)&amp;""</f>
        <v>#REF!</v>
      </c>
      <c r="G189" s="64" t="e">
        <f>VLOOKUP($A189,#REF!,12,FALSE)&amp;""</f>
        <v>#REF!</v>
      </c>
      <c r="H189" s="64" t="e">
        <f>VLOOKUP($A189,#REF!,16,FALSE)&amp;""</f>
        <v>#REF!</v>
      </c>
      <c r="I189" s="64" t="e">
        <f>VLOOKUP($A189,#REF!,17,FALSE)&amp;""</f>
        <v>#REF!</v>
      </c>
      <c r="J189" s="64" t="e">
        <f>VLOOKUP($A189,#REF!,18,FALSE)&amp;""</f>
        <v>#REF!</v>
      </c>
      <c r="K189" s="64" t="e">
        <f>VLOOKUP($A189,#REF!,19,FALSE)&amp;""</f>
        <v>#REF!</v>
      </c>
      <c r="L189" s="64" t="e">
        <f>VLOOKUP($A189,#REF!,20,FALSE)&amp;""</f>
        <v>#REF!</v>
      </c>
      <c r="M189" s="64" t="e">
        <f>VLOOKUP($A189,#REF!,21,FALSE)&amp;""</f>
        <v>#REF!</v>
      </c>
      <c r="N189" s="64" t="e">
        <f>VLOOKUP($A189,#REF!,22,FALSE)&amp;""</f>
        <v>#REF!</v>
      </c>
      <c r="O189" s="64" t="e">
        <f>VLOOKUP($A189,#REF!,23,FALSE)&amp;""</f>
        <v>#REF!</v>
      </c>
      <c r="P189" s="64" t="e">
        <f>VLOOKUP($A189,#REF!,24,FALSE)&amp;""</f>
        <v>#REF!</v>
      </c>
      <c r="Q189" s="64" t="e">
        <f>VLOOKUP($A189,#REF!,25,FALSE)&amp;""</f>
        <v>#REF!</v>
      </c>
      <c r="R189" s="64" t="e">
        <f>VLOOKUP($A189,#REF!,26,FALSE)&amp;""</f>
        <v>#REF!</v>
      </c>
      <c r="S189" s="64" t="e">
        <f>VLOOKUP($A189,#REF!,27,FALSE)&amp;""</f>
        <v>#REF!</v>
      </c>
    </row>
    <row r="190" spans="1:19" ht="25.2" customHeight="1" x14ac:dyDescent="0.45">
      <c r="A190" s="140">
        <v>183</v>
      </c>
      <c r="B190" s="52" t="e">
        <f>VLOOKUP($A190,#REF!,5,FALSE)&amp;""</f>
        <v>#REF!</v>
      </c>
      <c r="C190" s="51" t="e">
        <f>VLOOKUP($A190,#REF!,4,FALSE)&amp;""</f>
        <v>#REF!</v>
      </c>
      <c r="D190" s="135" t="e">
        <f>VLOOKUP($A190,#REF!,7,FALSE)&amp;VLOOKUP($A190,#REF!,8,FALSE)</f>
        <v>#REF!</v>
      </c>
      <c r="E190" s="64" t="e">
        <f>VLOOKUP($A190,#REF!,10,FALSE)&amp;""</f>
        <v>#REF!</v>
      </c>
      <c r="F190" s="64" t="e">
        <f>VLOOKUP($A190,#REF!,11,FALSE)&amp;""</f>
        <v>#REF!</v>
      </c>
      <c r="G190" s="64" t="e">
        <f>VLOOKUP($A190,#REF!,12,FALSE)&amp;""</f>
        <v>#REF!</v>
      </c>
      <c r="H190" s="64" t="e">
        <f>VLOOKUP($A190,#REF!,16,FALSE)&amp;""</f>
        <v>#REF!</v>
      </c>
      <c r="I190" s="64" t="e">
        <f>VLOOKUP($A190,#REF!,17,FALSE)&amp;""</f>
        <v>#REF!</v>
      </c>
      <c r="J190" s="64" t="e">
        <f>VLOOKUP($A190,#REF!,18,FALSE)&amp;""</f>
        <v>#REF!</v>
      </c>
      <c r="K190" s="64" t="e">
        <f>VLOOKUP($A190,#REF!,19,FALSE)&amp;""</f>
        <v>#REF!</v>
      </c>
      <c r="L190" s="64" t="e">
        <f>VLOOKUP($A190,#REF!,20,FALSE)&amp;""</f>
        <v>#REF!</v>
      </c>
      <c r="M190" s="64" t="e">
        <f>VLOOKUP($A190,#REF!,21,FALSE)&amp;""</f>
        <v>#REF!</v>
      </c>
      <c r="N190" s="64" t="e">
        <f>VLOOKUP($A190,#REF!,22,FALSE)&amp;""</f>
        <v>#REF!</v>
      </c>
      <c r="O190" s="64" t="e">
        <f>VLOOKUP($A190,#REF!,23,FALSE)&amp;""</f>
        <v>#REF!</v>
      </c>
      <c r="P190" s="64" t="e">
        <f>VLOOKUP($A190,#REF!,24,FALSE)&amp;""</f>
        <v>#REF!</v>
      </c>
      <c r="Q190" s="64" t="e">
        <f>VLOOKUP($A190,#REF!,25,FALSE)&amp;""</f>
        <v>#REF!</v>
      </c>
      <c r="R190" s="64" t="e">
        <f>VLOOKUP($A190,#REF!,26,FALSE)&amp;""</f>
        <v>#REF!</v>
      </c>
      <c r="S190" s="64" t="e">
        <f>VLOOKUP($A190,#REF!,27,FALSE)&amp;""</f>
        <v>#REF!</v>
      </c>
    </row>
    <row r="191" spans="1:19" ht="25.2" customHeight="1" x14ac:dyDescent="0.45">
      <c r="A191" s="140">
        <v>184</v>
      </c>
      <c r="B191" s="52" t="e">
        <f>VLOOKUP($A191,#REF!,5,FALSE)&amp;""</f>
        <v>#REF!</v>
      </c>
      <c r="C191" s="51" t="e">
        <f>VLOOKUP($A191,#REF!,4,FALSE)&amp;""</f>
        <v>#REF!</v>
      </c>
      <c r="D191" s="135" t="e">
        <f>VLOOKUP($A191,#REF!,7,FALSE)&amp;VLOOKUP($A191,#REF!,8,FALSE)</f>
        <v>#REF!</v>
      </c>
      <c r="E191" s="64" t="e">
        <f>VLOOKUP($A191,#REF!,10,FALSE)&amp;""</f>
        <v>#REF!</v>
      </c>
      <c r="F191" s="64" t="e">
        <f>VLOOKUP($A191,#REF!,11,FALSE)&amp;""</f>
        <v>#REF!</v>
      </c>
      <c r="G191" s="64" t="e">
        <f>VLOOKUP($A191,#REF!,12,FALSE)&amp;""</f>
        <v>#REF!</v>
      </c>
      <c r="H191" s="64" t="e">
        <f>VLOOKUP($A191,#REF!,16,FALSE)&amp;""</f>
        <v>#REF!</v>
      </c>
      <c r="I191" s="64" t="e">
        <f>VLOOKUP($A191,#REF!,17,FALSE)&amp;""</f>
        <v>#REF!</v>
      </c>
      <c r="J191" s="64" t="e">
        <f>VLOOKUP($A191,#REF!,18,FALSE)&amp;""</f>
        <v>#REF!</v>
      </c>
      <c r="K191" s="64" t="e">
        <f>VLOOKUP($A191,#REF!,19,FALSE)&amp;""</f>
        <v>#REF!</v>
      </c>
      <c r="L191" s="64" t="e">
        <f>VLOOKUP($A191,#REF!,20,FALSE)&amp;""</f>
        <v>#REF!</v>
      </c>
      <c r="M191" s="64" t="e">
        <f>VLOOKUP($A191,#REF!,21,FALSE)&amp;""</f>
        <v>#REF!</v>
      </c>
      <c r="N191" s="64" t="e">
        <f>VLOOKUP($A191,#REF!,22,FALSE)&amp;""</f>
        <v>#REF!</v>
      </c>
      <c r="O191" s="64" t="e">
        <f>VLOOKUP($A191,#REF!,23,FALSE)&amp;""</f>
        <v>#REF!</v>
      </c>
      <c r="P191" s="64" t="e">
        <f>VLOOKUP($A191,#REF!,24,FALSE)&amp;""</f>
        <v>#REF!</v>
      </c>
      <c r="Q191" s="64" t="e">
        <f>VLOOKUP($A191,#REF!,25,FALSE)&amp;""</f>
        <v>#REF!</v>
      </c>
      <c r="R191" s="64" t="e">
        <f>VLOOKUP($A191,#REF!,26,FALSE)&amp;""</f>
        <v>#REF!</v>
      </c>
      <c r="S191" s="64" t="e">
        <f>VLOOKUP($A191,#REF!,27,FALSE)&amp;""</f>
        <v>#REF!</v>
      </c>
    </row>
    <row r="192" spans="1:19" ht="25.2" customHeight="1" x14ac:dyDescent="0.45">
      <c r="A192" s="140">
        <v>185</v>
      </c>
      <c r="B192" s="52" t="e">
        <f>VLOOKUP($A192,#REF!,5,FALSE)&amp;""</f>
        <v>#REF!</v>
      </c>
      <c r="C192" s="51" t="e">
        <f>VLOOKUP($A192,#REF!,4,FALSE)&amp;""</f>
        <v>#REF!</v>
      </c>
      <c r="D192" s="135" t="e">
        <f>VLOOKUP($A192,#REF!,7,FALSE)&amp;VLOOKUP($A192,#REF!,8,FALSE)</f>
        <v>#REF!</v>
      </c>
      <c r="E192" s="64" t="e">
        <f>VLOOKUP($A192,#REF!,10,FALSE)&amp;""</f>
        <v>#REF!</v>
      </c>
      <c r="F192" s="64" t="e">
        <f>VLOOKUP($A192,#REF!,11,FALSE)&amp;""</f>
        <v>#REF!</v>
      </c>
      <c r="G192" s="64" t="e">
        <f>VLOOKUP($A192,#REF!,12,FALSE)&amp;""</f>
        <v>#REF!</v>
      </c>
      <c r="H192" s="64" t="e">
        <f>VLOOKUP($A192,#REF!,16,FALSE)&amp;""</f>
        <v>#REF!</v>
      </c>
      <c r="I192" s="64" t="e">
        <f>VLOOKUP($A192,#REF!,17,FALSE)&amp;""</f>
        <v>#REF!</v>
      </c>
      <c r="J192" s="64" t="e">
        <f>VLOOKUP($A192,#REF!,18,FALSE)&amp;""</f>
        <v>#REF!</v>
      </c>
      <c r="K192" s="64" t="e">
        <f>VLOOKUP($A192,#REF!,19,FALSE)&amp;""</f>
        <v>#REF!</v>
      </c>
      <c r="L192" s="64" t="e">
        <f>VLOOKUP($A192,#REF!,20,FALSE)&amp;""</f>
        <v>#REF!</v>
      </c>
      <c r="M192" s="64" t="e">
        <f>VLOOKUP($A192,#REF!,21,FALSE)&amp;""</f>
        <v>#REF!</v>
      </c>
      <c r="N192" s="64" t="e">
        <f>VLOOKUP($A192,#REF!,22,FALSE)&amp;""</f>
        <v>#REF!</v>
      </c>
      <c r="O192" s="64" t="e">
        <f>VLOOKUP($A192,#REF!,23,FALSE)&amp;""</f>
        <v>#REF!</v>
      </c>
      <c r="P192" s="64" t="e">
        <f>VLOOKUP($A192,#REF!,24,FALSE)&amp;""</f>
        <v>#REF!</v>
      </c>
      <c r="Q192" s="64" t="e">
        <f>VLOOKUP($A192,#REF!,25,FALSE)&amp;""</f>
        <v>#REF!</v>
      </c>
      <c r="R192" s="64" t="e">
        <f>VLOOKUP($A192,#REF!,26,FALSE)&amp;""</f>
        <v>#REF!</v>
      </c>
      <c r="S192" s="64" t="e">
        <f>VLOOKUP($A192,#REF!,27,FALSE)&amp;""</f>
        <v>#REF!</v>
      </c>
    </row>
    <row r="193" spans="1:19" ht="25.2" customHeight="1" x14ac:dyDescent="0.45">
      <c r="A193" s="140">
        <v>186</v>
      </c>
      <c r="B193" s="52" t="e">
        <f>VLOOKUP($A193,#REF!,5,FALSE)&amp;""</f>
        <v>#REF!</v>
      </c>
      <c r="C193" s="51" t="e">
        <f>VLOOKUP($A193,#REF!,4,FALSE)&amp;""</f>
        <v>#REF!</v>
      </c>
      <c r="D193" s="135" t="e">
        <f>VLOOKUP($A193,#REF!,7,FALSE)&amp;VLOOKUP($A193,#REF!,8,FALSE)</f>
        <v>#REF!</v>
      </c>
      <c r="E193" s="64" t="e">
        <f>VLOOKUP($A193,#REF!,10,FALSE)&amp;""</f>
        <v>#REF!</v>
      </c>
      <c r="F193" s="64" t="e">
        <f>VLOOKUP($A193,#REF!,11,FALSE)&amp;""</f>
        <v>#REF!</v>
      </c>
      <c r="G193" s="64" t="e">
        <f>VLOOKUP($A193,#REF!,12,FALSE)&amp;""</f>
        <v>#REF!</v>
      </c>
      <c r="H193" s="64" t="e">
        <f>VLOOKUP($A193,#REF!,16,FALSE)&amp;""</f>
        <v>#REF!</v>
      </c>
      <c r="I193" s="64" t="e">
        <f>VLOOKUP($A193,#REF!,17,FALSE)&amp;""</f>
        <v>#REF!</v>
      </c>
      <c r="J193" s="64" t="e">
        <f>VLOOKUP($A193,#REF!,18,FALSE)&amp;""</f>
        <v>#REF!</v>
      </c>
      <c r="K193" s="64" t="e">
        <f>VLOOKUP($A193,#REF!,19,FALSE)&amp;""</f>
        <v>#REF!</v>
      </c>
      <c r="L193" s="64" t="e">
        <f>VLOOKUP($A193,#REF!,20,FALSE)&amp;""</f>
        <v>#REF!</v>
      </c>
      <c r="M193" s="64" t="e">
        <f>VLOOKUP($A193,#REF!,21,FALSE)&amp;""</f>
        <v>#REF!</v>
      </c>
      <c r="N193" s="64" t="e">
        <f>VLOOKUP($A193,#REF!,22,FALSE)&amp;""</f>
        <v>#REF!</v>
      </c>
      <c r="O193" s="64" t="e">
        <f>VLOOKUP($A193,#REF!,23,FALSE)&amp;""</f>
        <v>#REF!</v>
      </c>
      <c r="P193" s="64" t="e">
        <f>VLOOKUP($A193,#REF!,24,FALSE)&amp;""</f>
        <v>#REF!</v>
      </c>
      <c r="Q193" s="64" t="e">
        <f>VLOOKUP($A193,#REF!,25,FALSE)&amp;""</f>
        <v>#REF!</v>
      </c>
      <c r="R193" s="64" t="e">
        <f>VLOOKUP($A193,#REF!,26,FALSE)&amp;""</f>
        <v>#REF!</v>
      </c>
      <c r="S193" s="64" t="e">
        <f>VLOOKUP($A193,#REF!,27,FALSE)&amp;""</f>
        <v>#REF!</v>
      </c>
    </row>
    <row r="194" spans="1:19" ht="25.2" customHeight="1" x14ac:dyDescent="0.45">
      <c r="A194" s="140">
        <v>187</v>
      </c>
      <c r="B194" s="52" t="e">
        <f>VLOOKUP($A194,#REF!,5,FALSE)&amp;""</f>
        <v>#REF!</v>
      </c>
      <c r="C194" s="51" t="e">
        <f>VLOOKUP($A194,#REF!,4,FALSE)&amp;""</f>
        <v>#REF!</v>
      </c>
      <c r="D194" s="135" t="e">
        <f>VLOOKUP($A194,#REF!,7,FALSE)&amp;VLOOKUP($A194,#REF!,8,FALSE)</f>
        <v>#REF!</v>
      </c>
      <c r="E194" s="64" t="e">
        <f>VLOOKUP($A194,#REF!,10,FALSE)&amp;""</f>
        <v>#REF!</v>
      </c>
      <c r="F194" s="64" t="e">
        <f>VLOOKUP($A194,#REF!,11,FALSE)&amp;""</f>
        <v>#REF!</v>
      </c>
      <c r="G194" s="64" t="e">
        <f>VLOOKUP($A194,#REF!,12,FALSE)&amp;""</f>
        <v>#REF!</v>
      </c>
      <c r="H194" s="64" t="e">
        <f>VLOOKUP($A194,#REF!,16,FALSE)&amp;""</f>
        <v>#REF!</v>
      </c>
      <c r="I194" s="64" t="e">
        <f>VLOOKUP($A194,#REF!,17,FALSE)&amp;""</f>
        <v>#REF!</v>
      </c>
      <c r="J194" s="64" t="e">
        <f>VLOOKUP($A194,#REF!,18,FALSE)&amp;""</f>
        <v>#REF!</v>
      </c>
      <c r="K194" s="64" t="e">
        <f>VLOOKUP($A194,#REF!,19,FALSE)&amp;""</f>
        <v>#REF!</v>
      </c>
      <c r="L194" s="64" t="e">
        <f>VLOOKUP($A194,#REF!,20,FALSE)&amp;""</f>
        <v>#REF!</v>
      </c>
      <c r="M194" s="64" t="e">
        <f>VLOOKUP($A194,#REF!,21,FALSE)&amp;""</f>
        <v>#REF!</v>
      </c>
      <c r="N194" s="64" t="e">
        <f>VLOOKUP($A194,#REF!,22,FALSE)&amp;""</f>
        <v>#REF!</v>
      </c>
      <c r="O194" s="64" t="e">
        <f>VLOOKUP($A194,#REF!,23,FALSE)&amp;""</f>
        <v>#REF!</v>
      </c>
      <c r="P194" s="64" t="e">
        <f>VLOOKUP($A194,#REF!,24,FALSE)&amp;""</f>
        <v>#REF!</v>
      </c>
      <c r="Q194" s="64" t="e">
        <f>VLOOKUP($A194,#REF!,25,FALSE)&amp;""</f>
        <v>#REF!</v>
      </c>
      <c r="R194" s="64" t="e">
        <f>VLOOKUP($A194,#REF!,26,FALSE)&amp;""</f>
        <v>#REF!</v>
      </c>
      <c r="S194" s="64" t="e">
        <f>VLOOKUP($A194,#REF!,27,FALSE)&amp;""</f>
        <v>#REF!</v>
      </c>
    </row>
    <row r="195" spans="1:19" ht="25.2" customHeight="1" x14ac:dyDescent="0.45">
      <c r="A195" s="140">
        <v>188</v>
      </c>
      <c r="B195" s="52" t="e">
        <f>VLOOKUP($A195,#REF!,5,FALSE)&amp;""</f>
        <v>#REF!</v>
      </c>
      <c r="C195" s="51" t="e">
        <f>VLOOKUP($A195,#REF!,4,FALSE)&amp;""</f>
        <v>#REF!</v>
      </c>
      <c r="D195" s="135" t="e">
        <f>VLOOKUP($A195,#REF!,7,FALSE)&amp;VLOOKUP($A195,#REF!,8,FALSE)</f>
        <v>#REF!</v>
      </c>
      <c r="E195" s="64" t="e">
        <f>VLOOKUP($A195,#REF!,10,FALSE)&amp;""</f>
        <v>#REF!</v>
      </c>
      <c r="F195" s="64" t="e">
        <f>VLOOKUP($A195,#REF!,11,FALSE)&amp;""</f>
        <v>#REF!</v>
      </c>
      <c r="G195" s="64" t="e">
        <f>VLOOKUP($A195,#REF!,12,FALSE)&amp;""</f>
        <v>#REF!</v>
      </c>
      <c r="H195" s="64" t="e">
        <f>VLOOKUP($A195,#REF!,16,FALSE)&amp;""</f>
        <v>#REF!</v>
      </c>
      <c r="I195" s="64" t="e">
        <f>VLOOKUP($A195,#REF!,17,FALSE)&amp;""</f>
        <v>#REF!</v>
      </c>
      <c r="J195" s="64" t="e">
        <f>VLOOKUP($A195,#REF!,18,FALSE)&amp;""</f>
        <v>#REF!</v>
      </c>
      <c r="K195" s="64" t="e">
        <f>VLOOKUP($A195,#REF!,19,FALSE)&amp;""</f>
        <v>#REF!</v>
      </c>
      <c r="L195" s="64" t="e">
        <f>VLOOKUP($A195,#REF!,20,FALSE)&amp;""</f>
        <v>#REF!</v>
      </c>
      <c r="M195" s="64" t="e">
        <f>VLOOKUP($A195,#REF!,21,FALSE)&amp;""</f>
        <v>#REF!</v>
      </c>
      <c r="N195" s="64" t="e">
        <f>VLOOKUP($A195,#REF!,22,FALSE)&amp;""</f>
        <v>#REF!</v>
      </c>
      <c r="O195" s="64" t="e">
        <f>VLOOKUP($A195,#REF!,23,FALSE)&amp;""</f>
        <v>#REF!</v>
      </c>
      <c r="P195" s="64" t="e">
        <f>VLOOKUP($A195,#REF!,24,FALSE)&amp;""</f>
        <v>#REF!</v>
      </c>
      <c r="Q195" s="64" t="e">
        <f>VLOOKUP($A195,#REF!,25,FALSE)&amp;""</f>
        <v>#REF!</v>
      </c>
      <c r="R195" s="64" t="e">
        <f>VLOOKUP($A195,#REF!,26,FALSE)&amp;""</f>
        <v>#REF!</v>
      </c>
      <c r="S195" s="64" t="e">
        <f>VLOOKUP($A195,#REF!,27,FALSE)&amp;""</f>
        <v>#REF!</v>
      </c>
    </row>
    <row r="196" spans="1:19" ht="25.2" customHeight="1" x14ac:dyDescent="0.45">
      <c r="A196" s="140">
        <v>189</v>
      </c>
      <c r="B196" s="52" t="e">
        <f>VLOOKUP($A196,#REF!,5,FALSE)&amp;""</f>
        <v>#REF!</v>
      </c>
      <c r="C196" s="51" t="e">
        <f>VLOOKUP($A196,#REF!,4,FALSE)&amp;""</f>
        <v>#REF!</v>
      </c>
      <c r="D196" s="135" t="e">
        <f>VLOOKUP($A196,#REF!,7,FALSE)&amp;VLOOKUP($A196,#REF!,8,FALSE)</f>
        <v>#REF!</v>
      </c>
      <c r="E196" s="64" t="e">
        <f>VLOOKUP($A196,#REF!,10,FALSE)&amp;""</f>
        <v>#REF!</v>
      </c>
      <c r="F196" s="64" t="e">
        <f>VLOOKUP($A196,#REF!,11,FALSE)&amp;""</f>
        <v>#REF!</v>
      </c>
      <c r="G196" s="64" t="e">
        <f>VLOOKUP($A196,#REF!,12,FALSE)&amp;""</f>
        <v>#REF!</v>
      </c>
      <c r="H196" s="64" t="e">
        <f>VLOOKUP($A196,#REF!,16,FALSE)&amp;""</f>
        <v>#REF!</v>
      </c>
      <c r="I196" s="64" t="e">
        <f>VLOOKUP($A196,#REF!,17,FALSE)&amp;""</f>
        <v>#REF!</v>
      </c>
      <c r="J196" s="64" t="e">
        <f>VLOOKUP($A196,#REF!,18,FALSE)&amp;""</f>
        <v>#REF!</v>
      </c>
      <c r="K196" s="64" t="e">
        <f>VLOOKUP($A196,#REF!,19,FALSE)&amp;""</f>
        <v>#REF!</v>
      </c>
      <c r="L196" s="64" t="e">
        <f>VLOOKUP($A196,#REF!,20,FALSE)&amp;""</f>
        <v>#REF!</v>
      </c>
      <c r="M196" s="64" t="e">
        <f>VLOOKUP($A196,#REF!,21,FALSE)&amp;""</f>
        <v>#REF!</v>
      </c>
      <c r="N196" s="64" t="e">
        <f>VLOOKUP($A196,#REF!,22,FALSE)&amp;""</f>
        <v>#REF!</v>
      </c>
      <c r="O196" s="64" t="e">
        <f>VLOOKUP($A196,#REF!,23,FALSE)&amp;""</f>
        <v>#REF!</v>
      </c>
      <c r="P196" s="64" t="e">
        <f>VLOOKUP($A196,#REF!,24,FALSE)&amp;""</f>
        <v>#REF!</v>
      </c>
      <c r="Q196" s="64" t="e">
        <f>VLOOKUP($A196,#REF!,25,FALSE)&amp;""</f>
        <v>#REF!</v>
      </c>
      <c r="R196" s="64" t="e">
        <f>VLOOKUP($A196,#REF!,26,FALSE)&amp;""</f>
        <v>#REF!</v>
      </c>
      <c r="S196" s="64" t="e">
        <f>VLOOKUP($A196,#REF!,27,FALSE)&amp;""</f>
        <v>#REF!</v>
      </c>
    </row>
    <row r="197" spans="1:19" ht="25.2" customHeight="1" x14ac:dyDescent="0.45">
      <c r="A197" s="140">
        <v>190</v>
      </c>
      <c r="B197" s="52" t="e">
        <f>VLOOKUP($A197,#REF!,5,FALSE)&amp;""</f>
        <v>#REF!</v>
      </c>
      <c r="C197" s="51" t="e">
        <f>VLOOKUP($A197,#REF!,4,FALSE)&amp;""</f>
        <v>#REF!</v>
      </c>
      <c r="D197" s="135" t="e">
        <f>VLOOKUP($A197,#REF!,7,FALSE)&amp;VLOOKUP($A197,#REF!,8,FALSE)</f>
        <v>#REF!</v>
      </c>
      <c r="E197" s="64" t="e">
        <f>VLOOKUP($A197,#REF!,10,FALSE)&amp;""</f>
        <v>#REF!</v>
      </c>
      <c r="F197" s="64" t="e">
        <f>VLOOKUP($A197,#REF!,11,FALSE)&amp;""</f>
        <v>#REF!</v>
      </c>
      <c r="G197" s="64" t="e">
        <f>VLOOKUP($A197,#REF!,12,FALSE)&amp;""</f>
        <v>#REF!</v>
      </c>
      <c r="H197" s="64" t="e">
        <f>VLOOKUP($A197,#REF!,16,FALSE)&amp;""</f>
        <v>#REF!</v>
      </c>
      <c r="I197" s="64" t="e">
        <f>VLOOKUP($A197,#REF!,17,FALSE)&amp;""</f>
        <v>#REF!</v>
      </c>
      <c r="J197" s="64" t="e">
        <f>VLOOKUP($A197,#REF!,18,FALSE)&amp;""</f>
        <v>#REF!</v>
      </c>
      <c r="K197" s="64" t="e">
        <f>VLOOKUP($A197,#REF!,19,FALSE)&amp;""</f>
        <v>#REF!</v>
      </c>
      <c r="L197" s="64" t="e">
        <f>VLOOKUP($A197,#REF!,20,FALSE)&amp;""</f>
        <v>#REF!</v>
      </c>
      <c r="M197" s="64" t="e">
        <f>VLOOKUP($A197,#REF!,21,FALSE)&amp;""</f>
        <v>#REF!</v>
      </c>
      <c r="N197" s="64" t="e">
        <f>VLOOKUP($A197,#REF!,22,FALSE)&amp;""</f>
        <v>#REF!</v>
      </c>
      <c r="O197" s="64" t="e">
        <f>VLOOKUP($A197,#REF!,23,FALSE)&amp;""</f>
        <v>#REF!</v>
      </c>
      <c r="P197" s="64" t="e">
        <f>VLOOKUP($A197,#REF!,24,FALSE)&amp;""</f>
        <v>#REF!</v>
      </c>
      <c r="Q197" s="64" t="e">
        <f>VLOOKUP($A197,#REF!,25,FALSE)&amp;""</f>
        <v>#REF!</v>
      </c>
      <c r="R197" s="64" t="e">
        <f>VLOOKUP($A197,#REF!,26,FALSE)&amp;""</f>
        <v>#REF!</v>
      </c>
      <c r="S197" s="64" t="e">
        <f>VLOOKUP($A197,#REF!,27,FALSE)&amp;""</f>
        <v>#REF!</v>
      </c>
    </row>
    <row r="198" spans="1:19" ht="25.2" customHeight="1" x14ac:dyDescent="0.45">
      <c r="A198" s="140">
        <v>191</v>
      </c>
      <c r="B198" s="52" t="e">
        <f>VLOOKUP($A198,#REF!,5,FALSE)&amp;""</f>
        <v>#REF!</v>
      </c>
      <c r="C198" s="51" t="e">
        <f>VLOOKUP($A198,#REF!,4,FALSE)&amp;""</f>
        <v>#REF!</v>
      </c>
      <c r="D198" s="135" t="e">
        <f>VLOOKUP($A198,#REF!,7,FALSE)&amp;VLOOKUP($A198,#REF!,8,FALSE)</f>
        <v>#REF!</v>
      </c>
      <c r="E198" s="64" t="e">
        <f>VLOOKUP($A198,#REF!,10,FALSE)&amp;""</f>
        <v>#REF!</v>
      </c>
      <c r="F198" s="64" t="e">
        <f>VLOOKUP($A198,#REF!,11,FALSE)&amp;""</f>
        <v>#REF!</v>
      </c>
      <c r="G198" s="64" t="e">
        <f>VLOOKUP($A198,#REF!,12,FALSE)&amp;""</f>
        <v>#REF!</v>
      </c>
      <c r="H198" s="64" t="e">
        <f>VLOOKUP($A198,#REF!,16,FALSE)&amp;""</f>
        <v>#REF!</v>
      </c>
      <c r="I198" s="64" t="e">
        <f>VLOOKUP($A198,#REF!,17,FALSE)&amp;""</f>
        <v>#REF!</v>
      </c>
      <c r="J198" s="64" t="e">
        <f>VLOOKUP($A198,#REF!,18,FALSE)&amp;""</f>
        <v>#REF!</v>
      </c>
      <c r="K198" s="64" t="e">
        <f>VLOOKUP($A198,#REF!,19,FALSE)&amp;""</f>
        <v>#REF!</v>
      </c>
      <c r="L198" s="64" t="e">
        <f>VLOOKUP($A198,#REF!,20,FALSE)&amp;""</f>
        <v>#REF!</v>
      </c>
      <c r="M198" s="64" t="e">
        <f>VLOOKUP($A198,#REF!,21,FALSE)&amp;""</f>
        <v>#REF!</v>
      </c>
      <c r="N198" s="64" t="e">
        <f>VLOOKUP($A198,#REF!,22,FALSE)&amp;""</f>
        <v>#REF!</v>
      </c>
      <c r="O198" s="64" t="e">
        <f>VLOOKUP($A198,#REF!,23,FALSE)&amp;""</f>
        <v>#REF!</v>
      </c>
      <c r="P198" s="64" t="e">
        <f>VLOOKUP($A198,#REF!,24,FALSE)&amp;""</f>
        <v>#REF!</v>
      </c>
      <c r="Q198" s="64" t="e">
        <f>VLOOKUP($A198,#REF!,25,FALSE)&amp;""</f>
        <v>#REF!</v>
      </c>
      <c r="R198" s="64" t="e">
        <f>VLOOKUP($A198,#REF!,26,FALSE)&amp;""</f>
        <v>#REF!</v>
      </c>
      <c r="S198" s="64" t="e">
        <f>VLOOKUP($A198,#REF!,27,FALSE)&amp;""</f>
        <v>#REF!</v>
      </c>
    </row>
    <row r="199" spans="1:19" ht="25.2" customHeight="1" x14ac:dyDescent="0.45">
      <c r="A199" s="140">
        <v>192</v>
      </c>
      <c r="B199" s="52" t="e">
        <f>VLOOKUP($A199,#REF!,5,FALSE)&amp;""</f>
        <v>#REF!</v>
      </c>
      <c r="C199" s="51" t="e">
        <f>VLOOKUP($A199,#REF!,4,FALSE)&amp;""</f>
        <v>#REF!</v>
      </c>
      <c r="D199" s="135" t="e">
        <f>VLOOKUP($A199,#REF!,7,FALSE)&amp;VLOOKUP($A199,#REF!,8,FALSE)</f>
        <v>#REF!</v>
      </c>
      <c r="E199" s="64" t="e">
        <f>VLOOKUP($A199,#REF!,10,FALSE)&amp;""</f>
        <v>#REF!</v>
      </c>
      <c r="F199" s="64" t="e">
        <f>VLOOKUP($A199,#REF!,11,FALSE)&amp;""</f>
        <v>#REF!</v>
      </c>
      <c r="G199" s="64" t="e">
        <f>VLOOKUP($A199,#REF!,12,FALSE)&amp;""</f>
        <v>#REF!</v>
      </c>
      <c r="H199" s="64" t="e">
        <f>VLOOKUP($A199,#REF!,16,FALSE)&amp;""</f>
        <v>#REF!</v>
      </c>
      <c r="I199" s="64" t="e">
        <f>VLOOKUP($A199,#REF!,17,FALSE)&amp;""</f>
        <v>#REF!</v>
      </c>
      <c r="J199" s="64" t="e">
        <f>VLOOKUP($A199,#REF!,18,FALSE)&amp;""</f>
        <v>#REF!</v>
      </c>
      <c r="K199" s="64" t="e">
        <f>VLOOKUP($A199,#REF!,19,FALSE)&amp;""</f>
        <v>#REF!</v>
      </c>
      <c r="L199" s="64" t="e">
        <f>VLOOKUP($A199,#REF!,20,FALSE)&amp;""</f>
        <v>#REF!</v>
      </c>
      <c r="M199" s="64" t="e">
        <f>VLOOKUP($A199,#REF!,21,FALSE)&amp;""</f>
        <v>#REF!</v>
      </c>
      <c r="N199" s="64" t="e">
        <f>VLOOKUP($A199,#REF!,22,FALSE)&amp;""</f>
        <v>#REF!</v>
      </c>
      <c r="O199" s="64" t="e">
        <f>VLOOKUP($A199,#REF!,23,FALSE)&amp;""</f>
        <v>#REF!</v>
      </c>
      <c r="P199" s="64" t="e">
        <f>VLOOKUP($A199,#REF!,24,FALSE)&amp;""</f>
        <v>#REF!</v>
      </c>
      <c r="Q199" s="64" t="e">
        <f>VLOOKUP($A199,#REF!,25,FALSE)&amp;""</f>
        <v>#REF!</v>
      </c>
      <c r="R199" s="64" t="e">
        <f>VLOOKUP($A199,#REF!,26,FALSE)&amp;""</f>
        <v>#REF!</v>
      </c>
      <c r="S199" s="64" t="e">
        <f>VLOOKUP($A199,#REF!,27,FALSE)&amp;""</f>
        <v>#REF!</v>
      </c>
    </row>
    <row r="200" spans="1:19" ht="25.2" customHeight="1" x14ac:dyDescent="0.45">
      <c r="A200" s="140">
        <v>193</v>
      </c>
      <c r="B200" s="52" t="e">
        <f>VLOOKUP($A200,#REF!,5,FALSE)&amp;""</f>
        <v>#REF!</v>
      </c>
      <c r="C200" s="51" t="e">
        <f>VLOOKUP($A200,#REF!,4,FALSE)&amp;""</f>
        <v>#REF!</v>
      </c>
      <c r="D200" s="135" t="e">
        <f>VLOOKUP($A200,#REF!,7,FALSE)&amp;VLOOKUP($A200,#REF!,8,FALSE)</f>
        <v>#REF!</v>
      </c>
      <c r="E200" s="64" t="e">
        <f>VLOOKUP($A200,#REF!,10,FALSE)&amp;""</f>
        <v>#REF!</v>
      </c>
      <c r="F200" s="64" t="e">
        <f>VLOOKUP($A200,#REF!,11,FALSE)&amp;""</f>
        <v>#REF!</v>
      </c>
      <c r="G200" s="64" t="e">
        <f>VLOOKUP($A200,#REF!,12,FALSE)&amp;""</f>
        <v>#REF!</v>
      </c>
      <c r="H200" s="64" t="e">
        <f>VLOOKUP($A200,#REF!,16,FALSE)&amp;""</f>
        <v>#REF!</v>
      </c>
      <c r="I200" s="64" t="e">
        <f>VLOOKUP($A200,#REF!,17,FALSE)&amp;""</f>
        <v>#REF!</v>
      </c>
      <c r="J200" s="64" t="e">
        <f>VLOOKUP($A200,#REF!,18,FALSE)&amp;""</f>
        <v>#REF!</v>
      </c>
      <c r="K200" s="64" t="e">
        <f>VLOOKUP($A200,#REF!,19,FALSE)&amp;""</f>
        <v>#REF!</v>
      </c>
      <c r="L200" s="64" t="e">
        <f>VLOOKUP($A200,#REF!,20,FALSE)&amp;""</f>
        <v>#REF!</v>
      </c>
      <c r="M200" s="64" t="e">
        <f>VLOOKUP($A200,#REF!,21,FALSE)&amp;""</f>
        <v>#REF!</v>
      </c>
      <c r="N200" s="64" t="e">
        <f>VLOOKUP($A200,#REF!,22,FALSE)&amp;""</f>
        <v>#REF!</v>
      </c>
      <c r="O200" s="64" t="e">
        <f>VLOOKUP($A200,#REF!,23,FALSE)&amp;""</f>
        <v>#REF!</v>
      </c>
      <c r="P200" s="64" t="e">
        <f>VLOOKUP($A200,#REF!,24,FALSE)&amp;""</f>
        <v>#REF!</v>
      </c>
      <c r="Q200" s="64" t="e">
        <f>VLOOKUP($A200,#REF!,25,FALSE)&amp;""</f>
        <v>#REF!</v>
      </c>
      <c r="R200" s="64" t="e">
        <f>VLOOKUP($A200,#REF!,26,FALSE)&amp;""</f>
        <v>#REF!</v>
      </c>
      <c r="S200" s="64" t="e">
        <f>VLOOKUP($A200,#REF!,27,FALSE)&amp;""</f>
        <v>#REF!</v>
      </c>
    </row>
    <row r="201" spans="1:19" ht="25.2" customHeight="1" x14ac:dyDescent="0.45">
      <c r="A201" s="140">
        <v>194</v>
      </c>
      <c r="B201" s="52" t="e">
        <f>VLOOKUP($A201,#REF!,5,FALSE)&amp;""</f>
        <v>#REF!</v>
      </c>
      <c r="C201" s="51" t="e">
        <f>VLOOKUP($A201,#REF!,4,FALSE)&amp;""</f>
        <v>#REF!</v>
      </c>
      <c r="D201" s="135" t="e">
        <f>VLOOKUP($A201,#REF!,7,FALSE)&amp;VLOOKUP($A201,#REF!,8,FALSE)</f>
        <v>#REF!</v>
      </c>
      <c r="E201" s="64" t="e">
        <f>VLOOKUP($A201,#REF!,10,FALSE)&amp;""</f>
        <v>#REF!</v>
      </c>
      <c r="F201" s="64" t="e">
        <f>VLOOKUP($A201,#REF!,11,FALSE)&amp;""</f>
        <v>#REF!</v>
      </c>
      <c r="G201" s="64" t="e">
        <f>VLOOKUP($A201,#REF!,12,FALSE)&amp;""</f>
        <v>#REF!</v>
      </c>
      <c r="H201" s="64" t="e">
        <f>VLOOKUP($A201,#REF!,16,FALSE)&amp;""</f>
        <v>#REF!</v>
      </c>
      <c r="I201" s="64" t="e">
        <f>VLOOKUP($A201,#REF!,17,FALSE)&amp;""</f>
        <v>#REF!</v>
      </c>
      <c r="J201" s="64" t="e">
        <f>VLOOKUP($A201,#REF!,18,FALSE)&amp;""</f>
        <v>#REF!</v>
      </c>
      <c r="K201" s="64" t="e">
        <f>VLOOKUP($A201,#REF!,19,FALSE)&amp;""</f>
        <v>#REF!</v>
      </c>
      <c r="L201" s="64" t="e">
        <f>VLOOKUP($A201,#REF!,20,FALSE)&amp;""</f>
        <v>#REF!</v>
      </c>
      <c r="M201" s="64" t="e">
        <f>VLOOKUP($A201,#REF!,21,FALSE)&amp;""</f>
        <v>#REF!</v>
      </c>
      <c r="N201" s="64" t="e">
        <f>VLOOKUP($A201,#REF!,22,FALSE)&amp;""</f>
        <v>#REF!</v>
      </c>
      <c r="O201" s="64" t="e">
        <f>VLOOKUP($A201,#REF!,23,FALSE)&amp;""</f>
        <v>#REF!</v>
      </c>
      <c r="P201" s="64" t="e">
        <f>VLOOKUP($A201,#REF!,24,FALSE)&amp;""</f>
        <v>#REF!</v>
      </c>
      <c r="Q201" s="64" t="e">
        <f>VLOOKUP($A201,#REF!,25,FALSE)&amp;""</f>
        <v>#REF!</v>
      </c>
      <c r="R201" s="64" t="e">
        <f>VLOOKUP($A201,#REF!,26,FALSE)&amp;""</f>
        <v>#REF!</v>
      </c>
      <c r="S201" s="64" t="e">
        <f>VLOOKUP($A201,#REF!,27,FALSE)&amp;""</f>
        <v>#REF!</v>
      </c>
    </row>
    <row r="202" spans="1:19" ht="25.2" customHeight="1" x14ac:dyDescent="0.45">
      <c r="A202" s="140">
        <v>195</v>
      </c>
      <c r="B202" s="52" t="e">
        <f>VLOOKUP($A202,#REF!,5,FALSE)&amp;""</f>
        <v>#REF!</v>
      </c>
      <c r="C202" s="51" t="e">
        <f>VLOOKUP($A202,#REF!,4,FALSE)&amp;""</f>
        <v>#REF!</v>
      </c>
      <c r="D202" s="135" t="e">
        <f>VLOOKUP($A202,#REF!,7,FALSE)&amp;VLOOKUP($A202,#REF!,8,FALSE)</f>
        <v>#REF!</v>
      </c>
      <c r="E202" s="64" t="e">
        <f>VLOOKUP($A202,#REF!,10,FALSE)&amp;""</f>
        <v>#REF!</v>
      </c>
      <c r="F202" s="64" t="e">
        <f>VLOOKUP($A202,#REF!,11,FALSE)&amp;""</f>
        <v>#REF!</v>
      </c>
      <c r="G202" s="64" t="e">
        <f>VLOOKUP($A202,#REF!,12,FALSE)&amp;""</f>
        <v>#REF!</v>
      </c>
      <c r="H202" s="64" t="e">
        <f>VLOOKUP($A202,#REF!,16,FALSE)&amp;""</f>
        <v>#REF!</v>
      </c>
      <c r="I202" s="64" t="e">
        <f>VLOOKUP($A202,#REF!,17,FALSE)&amp;""</f>
        <v>#REF!</v>
      </c>
      <c r="J202" s="64" t="e">
        <f>VLOOKUP($A202,#REF!,18,FALSE)&amp;""</f>
        <v>#REF!</v>
      </c>
      <c r="K202" s="64" t="e">
        <f>VLOOKUP($A202,#REF!,19,FALSE)&amp;""</f>
        <v>#REF!</v>
      </c>
      <c r="L202" s="64" t="e">
        <f>VLOOKUP($A202,#REF!,20,FALSE)&amp;""</f>
        <v>#REF!</v>
      </c>
      <c r="M202" s="64" t="e">
        <f>VLOOKUP($A202,#REF!,21,FALSE)&amp;""</f>
        <v>#REF!</v>
      </c>
      <c r="N202" s="64" t="e">
        <f>VLOOKUP($A202,#REF!,22,FALSE)&amp;""</f>
        <v>#REF!</v>
      </c>
      <c r="O202" s="64" t="e">
        <f>VLOOKUP($A202,#REF!,23,FALSE)&amp;""</f>
        <v>#REF!</v>
      </c>
      <c r="P202" s="64" t="e">
        <f>VLOOKUP($A202,#REF!,24,FALSE)&amp;""</f>
        <v>#REF!</v>
      </c>
      <c r="Q202" s="64" t="e">
        <f>VLOOKUP($A202,#REF!,25,FALSE)&amp;""</f>
        <v>#REF!</v>
      </c>
      <c r="R202" s="64" t="e">
        <f>VLOOKUP($A202,#REF!,26,FALSE)&amp;""</f>
        <v>#REF!</v>
      </c>
      <c r="S202" s="64" t="e">
        <f>VLOOKUP($A202,#REF!,27,FALSE)&amp;""</f>
        <v>#REF!</v>
      </c>
    </row>
    <row r="203" spans="1:19" ht="25.2" customHeight="1" x14ac:dyDescent="0.45">
      <c r="A203" s="140">
        <v>196</v>
      </c>
      <c r="B203" s="52" t="e">
        <f>VLOOKUP($A203,#REF!,5,FALSE)&amp;""</f>
        <v>#REF!</v>
      </c>
      <c r="C203" s="51" t="e">
        <f>VLOOKUP($A203,#REF!,4,FALSE)&amp;""</f>
        <v>#REF!</v>
      </c>
      <c r="D203" s="135" t="e">
        <f>VLOOKUP($A203,#REF!,7,FALSE)&amp;VLOOKUP($A203,#REF!,8,FALSE)</f>
        <v>#REF!</v>
      </c>
      <c r="E203" s="64" t="e">
        <f>VLOOKUP($A203,#REF!,10,FALSE)&amp;""</f>
        <v>#REF!</v>
      </c>
      <c r="F203" s="64" t="e">
        <f>VLOOKUP($A203,#REF!,11,FALSE)&amp;""</f>
        <v>#REF!</v>
      </c>
      <c r="G203" s="64" t="e">
        <f>VLOOKUP($A203,#REF!,12,FALSE)&amp;""</f>
        <v>#REF!</v>
      </c>
      <c r="H203" s="64" t="e">
        <f>VLOOKUP($A203,#REF!,16,FALSE)&amp;""</f>
        <v>#REF!</v>
      </c>
      <c r="I203" s="64" t="e">
        <f>VLOOKUP($A203,#REF!,17,FALSE)&amp;""</f>
        <v>#REF!</v>
      </c>
      <c r="J203" s="64" t="e">
        <f>VLOOKUP($A203,#REF!,18,FALSE)&amp;""</f>
        <v>#REF!</v>
      </c>
      <c r="K203" s="64" t="e">
        <f>VLOOKUP($A203,#REF!,19,FALSE)&amp;""</f>
        <v>#REF!</v>
      </c>
      <c r="L203" s="64" t="e">
        <f>VLOOKUP($A203,#REF!,20,FALSE)&amp;""</f>
        <v>#REF!</v>
      </c>
      <c r="M203" s="64" t="e">
        <f>VLOOKUP($A203,#REF!,21,FALSE)&amp;""</f>
        <v>#REF!</v>
      </c>
      <c r="N203" s="64" t="e">
        <f>VLOOKUP($A203,#REF!,22,FALSE)&amp;""</f>
        <v>#REF!</v>
      </c>
      <c r="O203" s="64" t="e">
        <f>VLOOKUP($A203,#REF!,23,FALSE)&amp;""</f>
        <v>#REF!</v>
      </c>
      <c r="P203" s="64" t="e">
        <f>VLOOKUP($A203,#REF!,24,FALSE)&amp;""</f>
        <v>#REF!</v>
      </c>
      <c r="Q203" s="64" t="e">
        <f>VLOOKUP($A203,#REF!,25,FALSE)&amp;""</f>
        <v>#REF!</v>
      </c>
      <c r="R203" s="64" t="e">
        <f>VLOOKUP($A203,#REF!,26,FALSE)&amp;""</f>
        <v>#REF!</v>
      </c>
      <c r="S203" s="64" t="e">
        <f>VLOOKUP($A203,#REF!,27,FALSE)&amp;""</f>
        <v>#REF!</v>
      </c>
    </row>
    <row r="204" spans="1:19" ht="25.2" customHeight="1" x14ac:dyDescent="0.45">
      <c r="A204" s="140">
        <v>197</v>
      </c>
      <c r="B204" s="52" t="e">
        <f>VLOOKUP($A204,#REF!,5,FALSE)&amp;""</f>
        <v>#REF!</v>
      </c>
      <c r="C204" s="51" t="e">
        <f>VLOOKUP($A204,#REF!,4,FALSE)&amp;""</f>
        <v>#REF!</v>
      </c>
      <c r="D204" s="135" t="e">
        <f>VLOOKUP($A204,#REF!,7,FALSE)&amp;VLOOKUP($A204,#REF!,8,FALSE)</f>
        <v>#REF!</v>
      </c>
      <c r="E204" s="64" t="e">
        <f>VLOOKUP($A204,#REF!,10,FALSE)&amp;""</f>
        <v>#REF!</v>
      </c>
      <c r="F204" s="64" t="e">
        <f>VLOOKUP($A204,#REF!,11,FALSE)&amp;""</f>
        <v>#REF!</v>
      </c>
      <c r="G204" s="64" t="e">
        <f>VLOOKUP($A204,#REF!,12,FALSE)&amp;""</f>
        <v>#REF!</v>
      </c>
      <c r="H204" s="64" t="e">
        <f>VLOOKUP($A204,#REF!,16,FALSE)&amp;""</f>
        <v>#REF!</v>
      </c>
      <c r="I204" s="64" t="e">
        <f>VLOOKUP($A204,#REF!,17,FALSE)&amp;""</f>
        <v>#REF!</v>
      </c>
      <c r="J204" s="64" t="e">
        <f>VLOOKUP($A204,#REF!,18,FALSE)&amp;""</f>
        <v>#REF!</v>
      </c>
      <c r="K204" s="64" t="e">
        <f>VLOOKUP($A204,#REF!,19,FALSE)&amp;""</f>
        <v>#REF!</v>
      </c>
      <c r="L204" s="64" t="e">
        <f>VLOOKUP($A204,#REF!,20,FALSE)&amp;""</f>
        <v>#REF!</v>
      </c>
      <c r="M204" s="64" t="e">
        <f>VLOOKUP($A204,#REF!,21,FALSE)&amp;""</f>
        <v>#REF!</v>
      </c>
      <c r="N204" s="64" t="e">
        <f>VLOOKUP($A204,#REF!,22,FALSE)&amp;""</f>
        <v>#REF!</v>
      </c>
      <c r="O204" s="64" t="e">
        <f>VLOOKUP($A204,#REF!,23,FALSE)&amp;""</f>
        <v>#REF!</v>
      </c>
      <c r="P204" s="64" t="e">
        <f>VLOOKUP($A204,#REF!,24,FALSE)&amp;""</f>
        <v>#REF!</v>
      </c>
      <c r="Q204" s="64" t="e">
        <f>VLOOKUP($A204,#REF!,25,FALSE)&amp;""</f>
        <v>#REF!</v>
      </c>
      <c r="R204" s="64" t="e">
        <f>VLOOKUP($A204,#REF!,26,FALSE)&amp;""</f>
        <v>#REF!</v>
      </c>
      <c r="S204" s="64" t="e">
        <f>VLOOKUP($A204,#REF!,27,FALSE)&amp;""</f>
        <v>#REF!</v>
      </c>
    </row>
    <row r="205" spans="1:19" ht="25.2" customHeight="1" x14ac:dyDescent="0.45">
      <c r="A205" s="140">
        <v>198</v>
      </c>
      <c r="B205" s="52" t="e">
        <f>VLOOKUP($A205,#REF!,5,FALSE)&amp;""</f>
        <v>#REF!</v>
      </c>
      <c r="C205" s="51" t="e">
        <f>VLOOKUP($A205,#REF!,4,FALSE)&amp;""</f>
        <v>#REF!</v>
      </c>
      <c r="D205" s="135" t="e">
        <f>VLOOKUP($A205,#REF!,7,FALSE)&amp;VLOOKUP($A205,#REF!,8,FALSE)</f>
        <v>#REF!</v>
      </c>
      <c r="E205" s="64" t="e">
        <f>VLOOKUP($A205,#REF!,10,FALSE)&amp;""</f>
        <v>#REF!</v>
      </c>
      <c r="F205" s="64" t="e">
        <f>VLOOKUP($A205,#REF!,11,FALSE)&amp;""</f>
        <v>#REF!</v>
      </c>
      <c r="G205" s="64" t="e">
        <f>VLOOKUP($A205,#REF!,12,FALSE)&amp;""</f>
        <v>#REF!</v>
      </c>
      <c r="H205" s="64" t="e">
        <f>VLOOKUP($A205,#REF!,16,FALSE)&amp;""</f>
        <v>#REF!</v>
      </c>
      <c r="I205" s="64" t="e">
        <f>VLOOKUP($A205,#REF!,17,FALSE)&amp;""</f>
        <v>#REF!</v>
      </c>
      <c r="J205" s="64" t="e">
        <f>VLOOKUP($A205,#REF!,18,FALSE)&amp;""</f>
        <v>#REF!</v>
      </c>
      <c r="K205" s="64" t="e">
        <f>VLOOKUP($A205,#REF!,19,FALSE)&amp;""</f>
        <v>#REF!</v>
      </c>
      <c r="L205" s="64" t="e">
        <f>VLOOKUP($A205,#REF!,20,FALSE)&amp;""</f>
        <v>#REF!</v>
      </c>
      <c r="M205" s="64" t="e">
        <f>VLOOKUP($A205,#REF!,21,FALSE)&amp;""</f>
        <v>#REF!</v>
      </c>
      <c r="N205" s="64" t="e">
        <f>VLOOKUP($A205,#REF!,22,FALSE)&amp;""</f>
        <v>#REF!</v>
      </c>
      <c r="O205" s="64" t="e">
        <f>VLOOKUP($A205,#REF!,23,FALSE)&amp;""</f>
        <v>#REF!</v>
      </c>
      <c r="P205" s="64" t="e">
        <f>VLOOKUP($A205,#REF!,24,FALSE)&amp;""</f>
        <v>#REF!</v>
      </c>
      <c r="Q205" s="64" t="e">
        <f>VLOOKUP($A205,#REF!,25,FALSE)&amp;""</f>
        <v>#REF!</v>
      </c>
      <c r="R205" s="64" t="e">
        <f>VLOOKUP($A205,#REF!,26,FALSE)&amp;""</f>
        <v>#REF!</v>
      </c>
      <c r="S205" s="64" t="e">
        <f>VLOOKUP($A205,#REF!,27,FALSE)&amp;""</f>
        <v>#REF!</v>
      </c>
    </row>
    <row r="206" spans="1:19" ht="25.2" customHeight="1" x14ac:dyDescent="0.45">
      <c r="A206" s="140">
        <v>199</v>
      </c>
      <c r="B206" s="52" t="e">
        <f>VLOOKUP($A206,#REF!,5,FALSE)&amp;""</f>
        <v>#REF!</v>
      </c>
      <c r="C206" s="51" t="e">
        <f>VLOOKUP($A206,#REF!,4,FALSE)&amp;""</f>
        <v>#REF!</v>
      </c>
      <c r="D206" s="135" t="e">
        <f>VLOOKUP($A206,#REF!,7,FALSE)&amp;VLOOKUP($A206,#REF!,8,FALSE)</f>
        <v>#REF!</v>
      </c>
      <c r="E206" s="64" t="e">
        <f>VLOOKUP($A206,#REF!,10,FALSE)&amp;""</f>
        <v>#REF!</v>
      </c>
      <c r="F206" s="64" t="e">
        <f>VLOOKUP($A206,#REF!,11,FALSE)&amp;""</f>
        <v>#REF!</v>
      </c>
      <c r="G206" s="64" t="e">
        <f>VLOOKUP($A206,#REF!,12,FALSE)&amp;""</f>
        <v>#REF!</v>
      </c>
      <c r="H206" s="64" t="e">
        <f>VLOOKUP($A206,#REF!,16,FALSE)&amp;""</f>
        <v>#REF!</v>
      </c>
      <c r="I206" s="64" t="e">
        <f>VLOOKUP($A206,#REF!,17,FALSE)&amp;""</f>
        <v>#REF!</v>
      </c>
      <c r="J206" s="64" t="e">
        <f>VLOOKUP($A206,#REF!,18,FALSE)&amp;""</f>
        <v>#REF!</v>
      </c>
      <c r="K206" s="64" t="e">
        <f>VLOOKUP($A206,#REF!,19,FALSE)&amp;""</f>
        <v>#REF!</v>
      </c>
      <c r="L206" s="64" t="e">
        <f>VLOOKUP($A206,#REF!,20,FALSE)&amp;""</f>
        <v>#REF!</v>
      </c>
      <c r="M206" s="64" t="e">
        <f>VLOOKUP($A206,#REF!,21,FALSE)&amp;""</f>
        <v>#REF!</v>
      </c>
      <c r="N206" s="64" t="e">
        <f>VLOOKUP($A206,#REF!,22,FALSE)&amp;""</f>
        <v>#REF!</v>
      </c>
      <c r="O206" s="64" t="e">
        <f>VLOOKUP($A206,#REF!,23,FALSE)&amp;""</f>
        <v>#REF!</v>
      </c>
      <c r="P206" s="64" t="e">
        <f>VLOOKUP($A206,#REF!,24,FALSE)&amp;""</f>
        <v>#REF!</v>
      </c>
      <c r="Q206" s="64" t="e">
        <f>VLOOKUP($A206,#REF!,25,FALSE)&amp;""</f>
        <v>#REF!</v>
      </c>
      <c r="R206" s="64" t="e">
        <f>VLOOKUP($A206,#REF!,26,FALSE)&amp;""</f>
        <v>#REF!</v>
      </c>
      <c r="S206" s="64" t="e">
        <f>VLOOKUP($A206,#REF!,27,FALSE)&amp;""</f>
        <v>#REF!</v>
      </c>
    </row>
    <row r="207" spans="1:19" ht="25.2" customHeight="1" x14ac:dyDescent="0.45">
      <c r="A207" s="140">
        <v>200</v>
      </c>
      <c r="B207" s="52" t="e">
        <f>VLOOKUP($A207,#REF!,5,FALSE)&amp;""</f>
        <v>#REF!</v>
      </c>
      <c r="C207" s="51" t="e">
        <f>VLOOKUP($A207,#REF!,4,FALSE)&amp;""</f>
        <v>#REF!</v>
      </c>
      <c r="D207" s="135" t="e">
        <f>VLOOKUP($A207,#REF!,7,FALSE)&amp;VLOOKUP($A207,#REF!,8,FALSE)</f>
        <v>#REF!</v>
      </c>
      <c r="E207" s="64" t="e">
        <f>VLOOKUP($A207,#REF!,10,FALSE)&amp;""</f>
        <v>#REF!</v>
      </c>
      <c r="F207" s="64" t="e">
        <f>VLOOKUP($A207,#REF!,11,FALSE)&amp;""</f>
        <v>#REF!</v>
      </c>
      <c r="G207" s="64" t="e">
        <f>VLOOKUP($A207,#REF!,12,FALSE)&amp;""</f>
        <v>#REF!</v>
      </c>
      <c r="H207" s="64" t="e">
        <f>VLOOKUP($A207,#REF!,16,FALSE)&amp;""</f>
        <v>#REF!</v>
      </c>
      <c r="I207" s="64" t="e">
        <f>VLOOKUP($A207,#REF!,17,FALSE)&amp;""</f>
        <v>#REF!</v>
      </c>
      <c r="J207" s="64" t="e">
        <f>VLOOKUP($A207,#REF!,18,FALSE)&amp;""</f>
        <v>#REF!</v>
      </c>
      <c r="K207" s="64" t="e">
        <f>VLOOKUP($A207,#REF!,19,FALSE)&amp;""</f>
        <v>#REF!</v>
      </c>
      <c r="L207" s="64" t="e">
        <f>VLOOKUP($A207,#REF!,20,FALSE)&amp;""</f>
        <v>#REF!</v>
      </c>
      <c r="M207" s="64" t="e">
        <f>VLOOKUP($A207,#REF!,21,FALSE)&amp;""</f>
        <v>#REF!</v>
      </c>
      <c r="N207" s="64" t="e">
        <f>VLOOKUP($A207,#REF!,22,FALSE)&amp;""</f>
        <v>#REF!</v>
      </c>
      <c r="O207" s="64" t="e">
        <f>VLOOKUP($A207,#REF!,23,FALSE)&amp;""</f>
        <v>#REF!</v>
      </c>
      <c r="P207" s="64" t="e">
        <f>VLOOKUP($A207,#REF!,24,FALSE)&amp;""</f>
        <v>#REF!</v>
      </c>
      <c r="Q207" s="64" t="e">
        <f>VLOOKUP($A207,#REF!,25,FALSE)&amp;""</f>
        <v>#REF!</v>
      </c>
      <c r="R207" s="64" t="e">
        <f>VLOOKUP($A207,#REF!,26,FALSE)&amp;""</f>
        <v>#REF!</v>
      </c>
      <c r="S207" s="64" t="e">
        <f>VLOOKUP($A207,#REF!,27,FALSE)&amp;""</f>
        <v>#REF!</v>
      </c>
    </row>
    <row r="208" spans="1:19" ht="25.2" customHeight="1" x14ac:dyDescent="0.45">
      <c r="A208" s="140">
        <v>201</v>
      </c>
      <c r="B208" s="52" t="e">
        <f>VLOOKUP($A208,#REF!,5,FALSE)&amp;""</f>
        <v>#REF!</v>
      </c>
      <c r="C208" s="51" t="e">
        <f>VLOOKUP($A208,#REF!,4,FALSE)&amp;""</f>
        <v>#REF!</v>
      </c>
      <c r="D208" s="135" t="e">
        <f>VLOOKUP($A208,#REF!,7,FALSE)&amp;VLOOKUP($A208,#REF!,8,FALSE)</f>
        <v>#REF!</v>
      </c>
      <c r="E208" s="64" t="e">
        <f>VLOOKUP($A208,#REF!,10,FALSE)&amp;""</f>
        <v>#REF!</v>
      </c>
      <c r="F208" s="64" t="e">
        <f>VLOOKUP($A208,#REF!,11,FALSE)&amp;""</f>
        <v>#REF!</v>
      </c>
      <c r="G208" s="64" t="e">
        <f>VLOOKUP($A208,#REF!,12,FALSE)&amp;""</f>
        <v>#REF!</v>
      </c>
      <c r="H208" s="64" t="e">
        <f>VLOOKUP($A208,#REF!,16,FALSE)&amp;""</f>
        <v>#REF!</v>
      </c>
      <c r="I208" s="64" t="e">
        <f>VLOOKUP($A208,#REF!,17,FALSE)&amp;""</f>
        <v>#REF!</v>
      </c>
      <c r="J208" s="64" t="e">
        <f>VLOOKUP($A208,#REF!,18,FALSE)&amp;""</f>
        <v>#REF!</v>
      </c>
      <c r="K208" s="64" t="e">
        <f>VLOOKUP($A208,#REF!,19,FALSE)&amp;""</f>
        <v>#REF!</v>
      </c>
      <c r="L208" s="64" t="e">
        <f>VLOOKUP($A208,#REF!,20,FALSE)&amp;""</f>
        <v>#REF!</v>
      </c>
      <c r="M208" s="64" t="e">
        <f>VLOOKUP($A208,#REF!,21,FALSE)&amp;""</f>
        <v>#REF!</v>
      </c>
      <c r="N208" s="64" t="e">
        <f>VLOOKUP($A208,#REF!,22,FALSE)&amp;""</f>
        <v>#REF!</v>
      </c>
      <c r="O208" s="64" t="e">
        <f>VLOOKUP($A208,#REF!,23,FALSE)&amp;""</f>
        <v>#REF!</v>
      </c>
      <c r="P208" s="64" t="e">
        <f>VLOOKUP($A208,#REF!,24,FALSE)&amp;""</f>
        <v>#REF!</v>
      </c>
      <c r="Q208" s="64" t="e">
        <f>VLOOKUP($A208,#REF!,25,FALSE)&amp;""</f>
        <v>#REF!</v>
      </c>
      <c r="R208" s="64" t="e">
        <f>VLOOKUP($A208,#REF!,26,FALSE)&amp;""</f>
        <v>#REF!</v>
      </c>
      <c r="S208" s="64" t="e">
        <f>VLOOKUP($A208,#REF!,27,FALSE)&amp;""</f>
        <v>#REF!</v>
      </c>
    </row>
    <row r="209" spans="1:19" ht="25.2" customHeight="1" x14ac:dyDescent="0.45">
      <c r="A209" s="140">
        <v>202</v>
      </c>
      <c r="B209" s="52" t="e">
        <f>VLOOKUP($A209,#REF!,5,FALSE)&amp;""</f>
        <v>#REF!</v>
      </c>
      <c r="C209" s="51" t="e">
        <f>VLOOKUP($A209,#REF!,4,FALSE)&amp;""</f>
        <v>#REF!</v>
      </c>
      <c r="D209" s="135" t="e">
        <f>VLOOKUP($A209,#REF!,7,FALSE)&amp;VLOOKUP($A209,#REF!,8,FALSE)</f>
        <v>#REF!</v>
      </c>
      <c r="E209" s="64" t="e">
        <f>VLOOKUP($A209,#REF!,10,FALSE)&amp;""</f>
        <v>#REF!</v>
      </c>
      <c r="F209" s="64" t="e">
        <f>VLOOKUP($A209,#REF!,11,FALSE)&amp;""</f>
        <v>#REF!</v>
      </c>
      <c r="G209" s="64" t="e">
        <f>VLOOKUP($A209,#REF!,12,FALSE)&amp;""</f>
        <v>#REF!</v>
      </c>
      <c r="H209" s="64" t="e">
        <f>VLOOKUP($A209,#REF!,16,FALSE)&amp;""</f>
        <v>#REF!</v>
      </c>
      <c r="I209" s="64" t="e">
        <f>VLOOKUP($A209,#REF!,17,FALSE)&amp;""</f>
        <v>#REF!</v>
      </c>
      <c r="J209" s="64" t="e">
        <f>VLOOKUP($A209,#REF!,18,FALSE)&amp;""</f>
        <v>#REF!</v>
      </c>
      <c r="K209" s="64" t="e">
        <f>VLOOKUP($A209,#REF!,19,FALSE)&amp;""</f>
        <v>#REF!</v>
      </c>
      <c r="L209" s="64" t="e">
        <f>VLOOKUP($A209,#REF!,20,FALSE)&amp;""</f>
        <v>#REF!</v>
      </c>
      <c r="M209" s="64" t="e">
        <f>VLOOKUP($A209,#REF!,21,FALSE)&amp;""</f>
        <v>#REF!</v>
      </c>
      <c r="N209" s="64" t="e">
        <f>VLOOKUP($A209,#REF!,22,FALSE)&amp;""</f>
        <v>#REF!</v>
      </c>
      <c r="O209" s="64" t="e">
        <f>VLOOKUP($A209,#REF!,23,FALSE)&amp;""</f>
        <v>#REF!</v>
      </c>
      <c r="P209" s="64" t="e">
        <f>VLOOKUP($A209,#REF!,24,FALSE)&amp;""</f>
        <v>#REF!</v>
      </c>
      <c r="Q209" s="64" t="e">
        <f>VLOOKUP($A209,#REF!,25,FALSE)&amp;""</f>
        <v>#REF!</v>
      </c>
      <c r="R209" s="64" t="e">
        <f>VLOOKUP($A209,#REF!,26,FALSE)&amp;""</f>
        <v>#REF!</v>
      </c>
      <c r="S209" s="64" t="e">
        <f>VLOOKUP($A209,#REF!,27,FALSE)&amp;""</f>
        <v>#REF!</v>
      </c>
    </row>
    <row r="210" spans="1:19" ht="25.2" customHeight="1" x14ac:dyDescent="0.45">
      <c r="A210" s="140">
        <v>203</v>
      </c>
      <c r="B210" s="52" t="e">
        <f>VLOOKUP($A210,#REF!,5,FALSE)&amp;""</f>
        <v>#REF!</v>
      </c>
      <c r="C210" s="51" t="e">
        <f>VLOOKUP($A210,#REF!,4,FALSE)&amp;""</f>
        <v>#REF!</v>
      </c>
      <c r="D210" s="135" t="e">
        <f>VLOOKUP($A210,#REF!,7,FALSE)&amp;VLOOKUP($A210,#REF!,8,FALSE)</f>
        <v>#REF!</v>
      </c>
      <c r="E210" s="64" t="e">
        <f>VLOOKUP($A210,#REF!,10,FALSE)&amp;""</f>
        <v>#REF!</v>
      </c>
      <c r="F210" s="64" t="e">
        <f>VLOOKUP($A210,#REF!,11,FALSE)&amp;""</f>
        <v>#REF!</v>
      </c>
      <c r="G210" s="64" t="e">
        <f>VLOOKUP($A210,#REF!,12,FALSE)&amp;""</f>
        <v>#REF!</v>
      </c>
      <c r="H210" s="64" t="e">
        <f>VLOOKUP($A210,#REF!,16,FALSE)&amp;""</f>
        <v>#REF!</v>
      </c>
      <c r="I210" s="64" t="e">
        <f>VLOOKUP($A210,#REF!,17,FALSE)&amp;""</f>
        <v>#REF!</v>
      </c>
      <c r="J210" s="64" t="e">
        <f>VLOOKUP($A210,#REF!,18,FALSE)&amp;""</f>
        <v>#REF!</v>
      </c>
      <c r="K210" s="64" t="e">
        <f>VLOOKUP($A210,#REF!,19,FALSE)&amp;""</f>
        <v>#REF!</v>
      </c>
      <c r="L210" s="64" t="e">
        <f>VLOOKUP($A210,#REF!,20,FALSE)&amp;""</f>
        <v>#REF!</v>
      </c>
      <c r="M210" s="64" t="e">
        <f>VLOOKUP($A210,#REF!,21,FALSE)&amp;""</f>
        <v>#REF!</v>
      </c>
      <c r="N210" s="64" t="e">
        <f>VLOOKUP($A210,#REF!,22,FALSE)&amp;""</f>
        <v>#REF!</v>
      </c>
      <c r="O210" s="64" t="e">
        <f>VLOOKUP($A210,#REF!,23,FALSE)&amp;""</f>
        <v>#REF!</v>
      </c>
      <c r="P210" s="64" t="e">
        <f>VLOOKUP($A210,#REF!,24,FALSE)&amp;""</f>
        <v>#REF!</v>
      </c>
      <c r="Q210" s="64" t="e">
        <f>VLOOKUP($A210,#REF!,25,FALSE)&amp;""</f>
        <v>#REF!</v>
      </c>
      <c r="R210" s="64" t="e">
        <f>VLOOKUP($A210,#REF!,26,FALSE)&amp;""</f>
        <v>#REF!</v>
      </c>
      <c r="S210" s="64" t="e">
        <f>VLOOKUP($A210,#REF!,27,FALSE)&amp;""</f>
        <v>#REF!</v>
      </c>
    </row>
    <row r="211" spans="1:19" ht="25.2" customHeight="1" x14ac:dyDescent="0.45">
      <c r="A211" s="140">
        <v>204</v>
      </c>
      <c r="B211" s="52" t="e">
        <f>VLOOKUP($A211,#REF!,5,FALSE)&amp;""</f>
        <v>#REF!</v>
      </c>
      <c r="C211" s="51" t="e">
        <f>VLOOKUP($A211,#REF!,4,FALSE)&amp;""</f>
        <v>#REF!</v>
      </c>
      <c r="D211" s="135" t="e">
        <f>VLOOKUP($A211,#REF!,7,FALSE)&amp;VLOOKUP($A211,#REF!,8,FALSE)</f>
        <v>#REF!</v>
      </c>
      <c r="E211" s="64" t="e">
        <f>VLOOKUP($A211,#REF!,10,FALSE)&amp;""</f>
        <v>#REF!</v>
      </c>
      <c r="F211" s="64" t="e">
        <f>VLOOKUP($A211,#REF!,11,FALSE)&amp;""</f>
        <v>#REF!</v>
      </c>
      <c r="G211" s="64" t="e">
        <f>VLOOKUP($A211,#REF!,12,FALSE)&amp;""</f>
        <v>#REF!</v>
      </c>
      <c r="H211" s="64" t="e">
        <f>VLOOKUP($A211,#REF!,16,FALSE)&amp;""</f>
        <v>#REF!</v>
      </c>
      <c r="I211" s="64" t="e">
        <f>VLOOKUP($A211,#REF!,17,FALSE)&amp;""</f>
        <v>#REF!</v>
      </c>
      <c r="J211" s="64" t="e">
        <f>VLOOKUP($A211,#REF!,18,FALSE)&amp;""</f>
        <v>#REF!</v>
      </c>
      <c r="K211" s="64" t="e">
        <f>VLOOKUP($A211,#REF!,19,FALSE)&amp;""</f>
        <v>#REF!</v>
      </c>
      <c r="L211" s="64" t="e">
        <f>VLOOKUP($A211,#REF!,20,FALSE)&amp;""</f>
        <v>#REF!</v>
      </c>
      <c r="M211" s="64" t="e">
        <f>VLOOKUP($A211,#REF!,21,FALSE)&amp;""</f>
        <v>#REF!</v>
      </c>
      <c r="N211" s="64" t="e">
        <f>VLOOKUP($A211,#REF!,22,FALSE)&amp;""</f>
        <v>#REF!</v>
      </c>
      <c r="O211" s="64" t="e">
        <f>VLOOKUP($A211,#REF!,23,FALSE)&amp;""</f>
        <v>#REF!</v>
      </c>
      <c r="P211" s="64" t="e">
        <f>VLOOKUP($A211,#REF!,24,FALSE)&amp;""</f>
        <v>#REF!</v>
      </c>
      <c r="Q211" s="64" t="e">
        <f>VLOOKUP($A211,#REF!,25,FALSE)&amp;""</f>
        <v>#REF!</v>
      </c>
      <c r="R211" s="64" t="e">
        <f>VLOOKUP($A211,#REF!,26,FALSE)&amp;""</f>
        <v>#REF!</v>
      </c>
      <c r="S211" s="64" t="e">
        <f>VLOOKUP($A211,#REF!,27,FALSE)&amp;""</f>
        <v>#REF!</v>
      </c>
    </row>
    <row r="212" spans="1:19" ht="25.2" customHeight="1" x14ac:dyDescent="0.45">
      <c r="A212" s="140">
        <v>205</v>
      </c>
      <c r="B212" s="52" t="e">
        <f>VLOOKUP($A212,#REF!,5,FALSE)&amp;""</f>
        <v>#REF!</v>
      </c>
      <c r="C212" s="51" t="e">
        <f>VLOOKUP($A212,#REF!,4,FALSE)&amp;""</f>
        <v>#REF!</v>
      </c>
      <c r="D212" s="135" t="e">
        <f>VLOOKUP($A212,#REF!,7,FALSE)&amp;VLOOKUP($A212,#REF!,8,FALSE)</f>
        <v>#REF!</v>
      </c>
      <c r="E212" s="64" t="e">
        <f>VLOOKUP($A212,#REF!,10,FALSE)&amp;""</f>
        <v>#REF!</v>
      </c>
      <c r="F212" s="64" t="e">
        <f>VLOOKUP($A212,#REF!,11,FALSE)&amp;""</f>
        <v>#REF!</v>
      </c>
      <c r="G212" s="64" t="e">
        <f>VLOOKUP($A212,#REF!,12,FALSE)&amp;""</f>
        <v>#REF!</v>
      </c>
      <c r="H212" s="64" t="e">
        <f>VLOOKUP($A212,#REF!,16,FALSE)&amp;""</f>
        <v>#REF!</v>
      </c>
      <c r="I212" s="64" t="e">
        <f>VLOOKUP($A212,#REF!,17,FALSE)&amp;""</f>
        <v>#REF!</v>
      </c>
      <c r="J212" s="64" t="e">
        <f>VLOOKUP($A212,#REF!,18,FALSE)&amp;""</f>
        <v>#REF!</v>
      </c>
      <c r="K212" s="64" t="e">
        <f>VLOOKUP($A212,#REF!,19,FALSE)&amp;""</f>
        <v>#REF!</v>
      </c>
      <c r="L212" s="64" t="e">
        <f>VLOOKUP($A212,#REF!,20,FALSE)&amp;""</f>
        <v>#REF!</v>
      </c>
      <c r="M212" s="64" t="e">
        <f>VLOOKUP($A212,#REF!,21,FALSE)&amp;""</f>
        <v>#REF!</v>
      </c>
      <c r="N212" s="64" t="e">
        <f>VLOOKUP($A212,#REF!,22,FALSE)&amp;""</f>
        <v>#REF!</v>
      </c>
      <c r="O212" s="64" t="e">
        <f>VLOOKUP($A212,#REF!,23,FALSE)&amp;""</f>
        <v>#REF!</v>
      </c>
      <c r="P212" s="64" t="e">
        <f>VLOOKUP($A212,#REF!,24,FALSE)&amp;""</f>
        <v>#REF!</v>
      </c>
      <c r="Q212" s="64" t="e">
        <f>VLOOKUP($A212,#REF!,25,FALSE)&amp;""</f>
        <v>#REF!</v>
      </c>
      <c r="R212" s="64" t="e">
        <f>VLOOKUP($A212,#REF!,26,FALSE)&amp;""</f>
        <v>#REF!</v>
      </c>
      <c r="S212" s="64" t="e">
        <f>VLOOKUP($A212,#REF!,27,FALSE)&amp;""</f>
        <v>#REF!</v>
      </c>
    </row>
    <row r="213" spans="1:19" ht="25.2" customHeight="1" x14ac:dyDescent="0.45">
      <c r="A213" s="140">
        <v>206</v>
      </c>
      <c r="B213" s="52" t="e">
        <f>VLOOKUP($A213,#REF!,5,FALSE)&amp;""</f>
        <v>#REF!</v>
      </c>
      <c r="C213" s="51" t="e">
        <f>VLOOKUP($A213,#REF!,4,FALSE)&amp;""</f>
        <v>#REF!</v>
      </c>
      <c r="D213" s="135" t="e">
        <f>VLOOKUP($A213,#REF!,7,FALSE)&amp;VLOOKUP($A213,#REF!,8,FALSE)</f>
        <v>#REF!</v>
      </c>
      <c r="E213" s="64" t="e">
        <f>VLOOKUP($A213,#REF!,10,FALSE)&amp;""</f>
        <v>#REF!</v>
      </c>
      <c r="F213" s="64" t="e">
        <f>VLOOKUP($A213,#REF!,11,FALSE)&amp;""</f>
        <v>#REF!</v>
      </c>
      <c r="G213" s="64" t="e">
        <f>VLOOKUP($A213,#REF!,12,FALSE)&amp;""</f>
        <v>#REF!</v>
      </c>
      <c r="H213" s="64" t="e">
        <f>VLOOKUP($A213,#REF!,16,FALSE)&amp;""</f>
        <v>#REF!</v>
      </c>
      <c r="I213" s="64" t="e">
        <f>VLOOKUP($A213,#REF!,17,FALSE)&amp;""</f>
        <v>#REF!</v>
      </c>
      <c r="J213" s="64" t="e">
        <f>VLOOKUP($A213,#REF!,18,FALSE)&amp;""</f>
        <v>#REF!</v>
      </c>
      <c r="K213" s="64" t="e">
        <f>VLOOKUP($A213,#REF!,19,FALSE)&amp;""</f>
        <v>#REF!</v>
      </c>
      <c r="L213" s="64" t="e">
        <f>VLOOKUP($A213,#REF!,20,FALSE)&amp;""</f>
        <v>#REF!</v>
      </c>
      <c r="M213" s="64" t="e">
        <f>VLOOKUP($A213,#REF!,21,FALSE)&amp;""</f>
        <v>#REF!</v>
      </c>
      <c r="N213" s="64" t="e">
        <f>VLOOKUP($A213,#REF!,22,FALSE)&amp;""</f>
        <v>#REF!</v>
      </c>
      <c r="O213" s="64" t="e">
        <f>VLOOKUP($A213,#REF!,23,FALSE)&amp;""</f>
        <v>#REF!</v>
      </c>
      <c r="P213" s="64" t="e">
        <f>VLOOKUP($A213,#REF!,24,FALSE)&amp;""</f>
        <v>#REF!</v>
      </c>
      <c r="Q213" s="64" t="e">
        <f>VLOOKUP($A213,#REF!,25,FALSE)&amp;""</f>
        <v>#REF!</v>
      </c>
      <c r="R213" s="64" t="e">
        <f>VLOOKUP($A213,#REF!,26,FALSE)&amp;""</f>
        <v>#REF!</v>
      </c>
      <c r="S213" s="64" t="e">
        <f>VLOOKUP($A213,#REF!,27,FALSE)&amp;""</f>
        <v>#REF!</v>
      </c>
    </row>
    <row r="214" spans="1:19" ht="25.2" customHeight="1" x14ac:dyDescent="0.45">
      <c r="A214" s="140">
        <v>207</v>
      </c>
      <c r="B214" s="52" t="e">
        <f>VLOOKUP($A214,#REF!,5,FALSE)&amp;""</f>
        <v>#REF!</v>
      </c>
      <c r="C214" s="51" t="e">
        <f>VLOOKUP($A214,#REF!,4,FALSE)&amp;""</f>
        <v>#REF!</v>
      </c>
      <c r="D214" s="135" t="e">
        <f>VLOOKUP($A214,#REF!,7,FALSE)&amp;VLOOKUP($A214,#REF!,8,FALSE)</f>
        <v>#REF!</v>
      </c>
      <c r="E214" s="64" t="e">
        <f>VLOOKUP($A214,#REF!,10,FALSE)&amp;""</f>
        <v>#REF!</v>
      </c>
      <c r="F214" s="64" t="e">
        <f>VLOOKUP($A214,#REF!,11,FALSE)&amp;""</f>
        <v>#REF!</v>
      </c>
      <c r="G214" s="64" t="e">
        <f>VLOOKUP($A214,#REF!,12,FALSE)&amp;""</f>
        <v>#REF!</v>
      </c>
      <c r="H214" s="64" t="e">
        <f>VLOOKUP($A214,#REF!,16,FALSE)&amp;""</f>
        <v>#REF!</v>
      </c>
      <c r="I214" s="64" t="e">
        <f>VLOOKUP($A214,#REF!,17,FALSE)&amp;""</f>
        <v>#REF!</v>
      </c>
      <c r="J214" s="64" t="e">
        <f>VLOOKUP($A214,#REF!,18,FALSE)&amp;""</f>
        <v>#REF!</v>
      </c>
      <c r="K214" s="64" t="e">
        <f>VLOOKUP($A214,#REF!,19,FALSE)&amp;""</f>
        <v>#REF!</v>
      </c>
      <c r="L214" s="64" t="e">
        <f>VLOOKUP($A214,#REF!,20,FALSE)&amp;""</f>
        <v>#REF!</v>
      </c>
      <c r="M214" s="64" t="e">
        <f>VLOOKUP($A214,#REF!,21,FALSE)&amp;""</f>
        <v>#REF!</v>
      </c>
      <c r="N214" s="64" t="e">
        <f>VLOOKUP($A214,#REF!,22,FALSE)&amp;""</f>
        <v>#REF!</v>
      </c>
      <c r="O214" s="64" t="e">
        <f>VLOOKUP($A214,#REF!,23,FALSE)&amp;""</f>
        <v>#REF!</v>
      </c>
      <c r="P214" s="64" t="e">
        <f>VLOOKUP($A214,#REF!,24,FALSE)&amp;""</f>
        <v>#REF!</v>
      </c>
      <c r="Q214" s="64" t="e">
        <f>VLOOKUP($A214,#REF!,25,FALSE)&amp;""</f>
        <v>#REF!</v>
      </c>
      <c r="R214" s="64" t="e">
        <f>VLOOKUP($A214,#REF!,26,FALSE)&amp;""</f>
        <v>#REF!</v>
      </c>
      <c r="S214" s="64" t="e">
        <f>VLOOKUP($A214,#REF!,27,FALSE)&amp;""</f>
        <v>#REF!</v>
      </c>
    </row>
    <row r="215" spans="1:19" ht="25.2" customHeight="1" x14ac:dyDescent="0.45">
      <c r="A215" s="140">
        <v>208</v>
      </c>
      <c r="B215" s="52" t="e">
        <f>VLOOKUP($A215,#REF!,5,FALSE)&amp;""</f>
        <v>#REF!</v>
      </c>
      <c r="C215" s="51" t="e">
        <f>VLOOKUP($A215,#REF!,4,FALSE)&amp;""</f>
        <v>#REF!</v>
      </c>
      <c r="D215" s="135" t="e">
        <f>VLOOKUP($A215,#REF!,7,FALSE)&amp;VLOOKUP($A215,#REF!,8,FALSE)</f>
        <v>#REF!</v>
      </c>
      <c r="E215" s="64" t="e">
        <f>VLOOKUP($A215,#REF!,10,FALSE)&amp;""</f>
        <v>#REF!</v>
      </c>
      <c r="F215" s="64" t="e">
        <f>VLOOKUP($A215,#REF!,11,FALSE)&amp;""</f>
        <v>#REF!</v>
      </c>
      <c r="G215" s="64" t="e">
        <f>VLOOKUP($A215,#REF!,12,FALSE)&amp;""</f>
        <v>#REF!</v>
      </c>
      <c r="H215" s="64" t="e">
        <f>VLOOKUP($A215,#REF!,16,FALSE)&amp;""</f>
        <v>#REF!</v>
      </c>
      <c r="I215" s="64" t="e">
        <f>VLOOKUP($A215,#REF!,17,FALSE)&amp;""</f>
        <v>#REF!</v>
      </c>
      <c r="J215" s="64" t="e">
        <f>VLOOKUP($A215,#REF!,18,FALSE)&amp;""</f>
        <v>#REF!</v>
      </c>
      <c r="K215" s="64" t="e">
        <f>VLOOKUP($A215,#REF!,19,FALSE)&amp;""</f>
        <v>#REF!</v>
      </c>
      <c r="L215" s="64" t="e">
        <f>VLOOKUP($A215,#REF!,20,FALSE)&amp;""</f>
        <v>#REF!</v>
      </c>
      <c r="M215" s="64" t="e">
        <f>VLOOKUP($A215,#REF!,21,FALSE)&amp;""</f>
        <v>#REF!</v>
      </c>
      <c r="N215" s="64" t="e">
        <f>VLOOKUP($A215,#REF!,22,FALSE)&amp;""</f>
        <v>#REF!</v>
      </c>
      <c r="O215" s="64" t="e">
        <f>VLOOKUP($A215,#REF!,23,FALSE)&amp;""</f>
        <v>#REF!</v>
      </c>
      <c r="P215" s="64" t="e">
        <f>VLOOKUP($A215,#REF!,24,FALSE)&amp;""</f>
        <v>#REF!</v>
      </c>
      <c r="Q215" s="64" t="e">
        <f>VLOOKUP($A215,#REF!,25,FALSE)&amp;""</f>
        <v>#REF!</v>
      </c>
      <c r="R215" s="64" t="e">
        <f>VLOOKUP($A215,#REF!,26,FALSE)&amp;""</f>
        <v>#REF!</v>
      </c>
      <c r="S215" s="64" t="e">
        <f>VLOOKUP($A215,#REF!,27,FALSE)&amp;""</f>
        <v>#REF!</v>
      </c>
    </row>
    <row r="216" spans="1:19" ht="25.2" customHeight="1" x14ac:dyDescent="0.45">
      <c r="A216" s="140">
        <v>209</v>
      </c>
      <c r="B216" s="52" t="e">
        <f>VLOOKUP($A216,#REF!,5,FALSE)&amp;""</f>
        <v>#REF!</v>
      </c>
      <c r="C216" s="51" t="e">
        <f>VLOOKUP($A216,#REF!,4,FALSE)&amp;""</f>
        <v>#REF!</v>
      </c>
      <c r="D216" s="135" t="e">
        <f>VLOOKUP($A216,#REF!,7,FALSE)&amp;VLOOKUP($A216,#REF!,8,FALSE)</f>
        <v>#REF!</v>
      </c>
      <c r="E216" s="64" t="e">
        <f>VLOOKUP($A216,#REF!,10,FALSE)&amp;""</f>
        <v>#REF!</v>
      </c>
      <c r="F216" s="64" t="e">
        <f>VLOOKUP($A216,#REF!,11,FALSE)&amp;""</f>
        <v>#REF!</v>
      </c>
      <c r="G216" s="64" t="e">
        <f>VLOOKUP($A216,#REF!,12,FALSE)&amp;""</f>
        <v>#REF!</v>
      </c>
      <c r="H216" s="64" t="e">
        <f>VLOOKUP($A216,#REF!,16,FALSE)&amp;""</f>
        <v>#REF!</v>
      </c>
      <c r="I216" s="64" t="e">
        <f>VLOOKUP($A216,#REF!,17,FALSE)&amp;""</f>
        <v>#REF!</v>
      </c>
      <c r="J216" s="64" t="e">
        <f>VLOOKUP($A216,#REF!,18,FALSE)&amp;""</f>
        <v>#REF!</v>
      </c>
      <c r="K216" s="64" t="e">
        <f>VLOOKUP($A216,#REF!,19,FALSE)&amp;""</f>
        <v>#REF!</v>
      </c>
      <c r="L216" s="64" t="e">
        <f>VLOOKUP($A216,#REF!,20,FALSE)&amp;""</f>
        <v>#REF!</v>
      </c>
      <c r="M216" s="64" t="e">
        <f>VLOOKUP($A216,#REF!,21,FALSE)&amp;""</f>
        <v>#REF!</v>
      </c>
      <c r="N216" s="64" t="e">
        <f>VLOOKUP($A216,#REF!,22,FALSE)&amp;""</f>
        <v>#REF!</v>
      </c>
      <c r="O216" s="64" t="e">
        <f>VLOOKUP($A216,#REF!,23,FALSE)&amp;""</f>
        <v>#REF!</v>
      </c>
      <c r="P216" s="64" t="e">
        <f>VLOOKUP($A216,#REF!,24,FALSE)&amp;""</f>
        <v>#REF!</v>
      </c>
      <c r="Q216" s="64" t="e">
        <f>VLOOKUP($A216,#REF!,25,FALSE)&amp;""</f>
        <v>#REF!</v>
      </c>
      <c r="R216" s="64" t="e">
        <f>VLOOKUP($A216,#REF!,26,FALSE)&amp;""</f>
        <v>#REF!</v>
      </c>
      <c r="S216" s="64" t="e">
        <f>VLOOKUP($A216,#REF!,27,FALSE)&amp;""</f>
        <v>#REF!</v>
      </c>
    </row>
    <row r="217" spans="1:19" ht="25.2" customHeight="1" x14ac:dyDescent="0.45">
      <c r="A217" s="140">
        <v>210</v>
      </c>
      <c r="B217" s="52" t="e">
        <f>VLOOKUP($A217,#REF!,5,FALSE)&amp;""</f>
        <v>#REF!</v>
      </c>
      <c r="C217" s="51" t="e">
        <f>VLOOKUP($A217,#REF!,4,FALSE)&amp;""</f>
        <v>#REF!</v>
      </c>
      <c r="D217" s="135" t="e">
        <f>VLOOKUP($A217,#REF!,7,FALSE)&amp;VLOOKUP($A217,#REF!,8,FALSE)</f>
        <v>#REF!</v>
      </c>
      <c r="E217" s="64" t="e">
        <f>VLOOKUP($A217,#REF!,10,FALSE)&amp;""</f>
        <v>#REF!</v>
      </c>
      <c r="F217" s="64" t="e">
        <f>VLOOKUP($A217,#REF!,11,FALSE)&amp;""</f>
        <v>#REF!</v>
      </c>
      <c r="G217" s="64" t="e">
        <f>VLOOKUP($A217,#REF!,12,FALSE)&amp;""</f>
        <v>#REF!</v>
      </c>
      <c r="H217" s="64" t="e">
        <f>VLOOKUP($A217,#REF!,16,FALSE)&amp;""</f>
        <v>#REF!</v>
      </c>
      <c r="I217" s="64" t="e">
        <f>VLOOKUP($A217,#REF!,17,FALSE)&amp;""</f>
        <v>#REF!</v>
      </c>
      <c r="J217" s="64" t="e">
        <f>VLOOKUP($A217,#REF!,18,FALSE)&amp;""</f>
        <v>#REF!</v>
      </c>
      <c r="K217" s="64" t="e">
        <f>VLOOKUP($A217,#REF!,19,FALSE)&amp;""</f>
        <v>#REF!</v>
      </c>
      <c r="L217" s="64" t="e">
        <f>VLOOKUP($A217,#REF!,20,FALSE)&amp;""</f>
        <v>#REF!</v>
      </c>
      <c r="M217" s="64" t="e">
        <f>VLOOKUP($A217,#REF!,21,FALSE)&amp;""</f>
        <v>#REF!</v>
      </c>
      <c r="N217" s="64" t="e">
        <f>VLOOKUP($A217,#REF!,22,FALSE)&amp;""</f>
        <v>#REF!</v>
      </c>
      <c r="O217" s="64" t="e">
        <f>VLOOKUP($A217,#REF!,23,FALSE)&amp;""</f>
        <v>#REF!</v>
      </c>
      <c r="P217" s="64" t="e">
        <f>VLOOKUP($A217,#REF!,24,FALSE)&amp;""</f>
        <v>#REF!</v>
      </c>
      <c r="Q217" s="64" t="e">
        <f>VLOOKUP($A217,#REF!,25,FALSE)&amp;""</f>
        <v>#REF!</v>
      </c>
      <c r="R217" s="64" t="e">
        <f>VLOOKUP($A217,#REF!,26,FALSE)&amp;""</f>
        <v>#REF!</v>
      </c>
      <c r="S217" s="64" t="e">
        <f>VLOOKUP($A217,#REF!,27,FALSE)&amp;""</f>
        <v>#REF!</v>
      </c>
    </row>
    <row r="218" spans="1:19" ht="25.2" customHeight="1" x14ac:dyDescent="0.45">
      <c r="A218" s="140">
        <v>211</v>
      </c>
      <c r="B218" s="52" t="e">
        <f>VLOOKUP($A218,#REF!,5,FALSE)&amp;""</f>
        <v>#REF!</v>
      </c>
      <c r="C218" s="51" t="e">
        <f>VLOOKUP($A218,#REF!,4,FALSE)&amp;""</f>
        <v>#REF!</v>
      </c>
      <c r="D218" s="135" t="e">
        <f>VLOOKUP($A218,#REF!,7,FALSE)&amp;VLOOKUP($A218,#REF!,8,FALSE)</f>
        <v>#REF!</v>
      </c>
      <c r="E218" s="64" t="e">
        <f>VLOOKUP($A218,#REF!,10,FALSE)&amp;""</f>
        <v>#REF!</v>
      </c>
      <c r="F218" s="64" t="e">
        <f>VLOOKUP($A218,#REF!,11,FALSE)&amp;""</f>
        <v>#REF!</v>
      </c>
      <c r="G218" s="64" t="e">
        <f>VLOOKUP($A218,#REF!,12,FALSE)&amp;""</f>
        <v>#REF!</v>
      </c>
      <c r="H218" s="64" t="e">
        <f>VLOOKUP($A218,#REF!,16,FALSE)&amp;""</f>
        <v>#REF!</v>
      </c>
      <c r="I218" s="64" t="e">
        <f>VLOOKUP($A218,#REF!,17,FALSE)&amp;""</f>
        <v>#REF!</v>
      </c>
      <c r="J218" s="64" t="e">
        <f>VLOOKUP($A218,#REF!,18,FALSE)&amp;""</f>
        <v>#REF!</v>
      </c>
      <c r="K218" s="64" t="e">
        <f>VLOOKUP($A218,#REF!,19,FALSE)&amp;""</f>
        <v>#REF!</v>
      </c>
      <c r="L218" s="64" t="e">
        <f>VLOOKUP($A218,#REF!,20,FALSE)&amp;""</f>
        <v>#REF!</v>
      </c>
      <c r="M218" s="64" t="e">
        <f>VLOOKUP($A218,#REF!,21,FALSE)&amp;""</f>
        <v>#REF!</v>
      </c>
      <c r="N218" s="64" t="e">
        <f>VLOOKUP($A218,#REF!,22,FALSE)&amp;""</f>
        <v>#REF!</v>
      </c>
      <c r="O218" s="64" t="e">
        <f>VLOOKUP($A218,#REF!,23,FALSE)&amp;""</f>
        <v>#REF!</v>
      </c>
      <c r="P218" s="64" t="e">
        <f>VLOOKUP($A218,#REF!,24,FALSE)&amp;""</f>
        <v>#REF!</v>
      </c>
      <c r="Q218" s="64" t="e">
        <f>VLOOKUP($A218,#REF!,25,FALSE)&amp;""</f>
        <v>#REF!</v>
      </c>
      <c r="R218" s="64" t="e">
        <f>VLOOKUP($A218,#REF!,26,FALSE)&amp;""</f>
        <v>#REF!</v>
      </c>
      <c r="S218" s="64" t="e">
        <f>VLOOKUP($A218,#REF!,27,FALSE)&amp;""</f>
        <v>#REF!</v>
      </c>
    </row>
    <row r="219" spans="1:19" ht="25.2" customHeight="1" x14ac:dyDescent="0.45">
      <c r="A219" s="140">
        <v>212</v>
      </c>
      <c r="B219" s="52" t="e">
        <f>VLOOKUP($A219,#REF!,5,FALSE)&amp;""</f>
        <v>#REF!</v>
      </c>
      <c r="C219" s="51" t="e">
        <f>VLOOKUP($A219,#REF!,4,FALSE)&amp;""</f>
        <v>#REF!</v>
      </c>
      <c r="D219" s="135" t="e">
        <f>VLOOKUP($A219,#REF!,7,FALSE)&amp;VLOOKUP($A219,#REF!,8,FALSE)</f>
        <v>#REF!</v>
      </c>
      <c r="E219" s="64" t="e">
        <f>VLOOKUP($A219,#REF!,10,FALSE)&amp;""</f>
        <v>#REF!</v>
      </c>
      <c r="F219" s="64" t="e">
        <f>VLOOKUP($A219,#REF!,11,FALSE)&amp;""</f>
        <v>#REF!</v>
      </c>
      <c r="G219" s="64" t="e">
        <f>VLOOKUP($A219,#REF!,12,FALSE)&amp;""</f>
        <v>#REF!</v>
      </c>
      <c r="H219" s="64" t="e">
        <f>VLOOKUP($A219,#REF!,16,FALSE)&amp;""</f>
        <v>#REF!</v>
      </c>
      <c r="I219" s="64" t="e">
        <f>VLOOKUP($A219,#REF!,17,FALSE)&amp;""</f>
        <v>#REF!</v>
      </c>
      <c r="J219" s="64" t="e">
        <f>VLOOKUP($A219,#REF!,18,FALSE)&amp;""</f>
        <v>#REF!</v>
      </c>
      <c r="K219" s="64" t="e">
        <f>VLOOKUP($A219,#REF!,19,FALSE)&amp;""</f>
        <v>#REF!</v>
      </c>
      <c r="L219" s="64" t="e">
        <f>VLOOKUP($A219,#REF!,20,FALSE)&amp;""</f>
        <v>#REF!</v>
      </c>
      <c r="M219" s="64" t="e">
        <f>VLOOKUP($A219,#REF!,21,FALSE)&amp;""</f>
        <v>#REF!</v>
      </c>
      <c r="N219" s="64" t="e">
        <f>VLOOKUP($A219,#REF!,22,FALSE)&amp;""</f>
        <v>#REF!</v>
      </c>
      <c r="O219" s="64" t="e">
        <f>VLOOKUP($A219,#REF!,23,FALSE)&amp;""</f>
        <v>#REF!</v>
      </c>
      <c r="P219" s="64" t="e">
        <f>VLOOKUP($A219,#REF!,24,FALSE)&amp;""</f>
        <v>#REF!</v>
      </c>
      <c r="Q219" s="64" t="e">
        <f>VLOOKUP($A219,#REF!,25,FALSE)&amp;""</f>
        <v>#REF!</v>
      </c>
      <c r="R219" s="64" t="e">
        <f>VLOOKUP($A219,#REF!,26,FALSE)&amp;""</f>
        <v>#REF!</v>
      </c>
      <c r="S219" s="64" t="e">
        <f>VLOOKUP($A219,#REF!,27,FALSE)&amp;""</f>
        <v>#REF!</v>
      </c>
    </row>
    <row r="220" spans="1:19" ht="25.2" customHeight="1" x14ac:dyDescent="0.45">
      <c r="A220" s="140">
        <v>213</v>
      </c>
      <c r="B220" s="52" t="e">
        <f>VLOOKUP($A220,#REF!,5,FALSE)&amp;""</f>
        <v>#REF!</v>
      </c>
      <c r="C220" s="51" t="e">
        <f>VLOOKUP($A220,#REF!,4,FALSE)&amp;""</f>
        <v>#REF!</v>
      </c>
      <c r="D220" s="135" t="e">
        <f>VLOOKUP($A220,#REF!,7,FALSE)&amp;VLOOKUP($A220,#REF!,8,FALSE)</f>
        <v>#REF!</v>
      </c>
      <c r="E220" s="64" t="e">
        <f>VLOOKUP($A220,#REF!,10,FALSE)&amp;""</f>
        <v>#REF!</v>
      </c>
      <c r="F220" s="64" t="e">
        <f>VLOOKUP($A220,#REF!,11,FALSE)&amp;""</f>
        <v>#REF!</v>
      </c>
      <c r="G220" s="64" t="e">
        <f>VLOOKUP($A220,#REF!,12,FALSE)&amp;""</f>
        <v>#REF!</v>
      </c>
      <c r="H220" s="64" t="e">
        <f>VLOOKUP($A220,#REF!,16,FALSE)&amp;""</f>
        <v>#REF!</v>
      </c>
      <c r="I220" s="64" t="e">
        <f>VLOOKUP($A220,#REF!,17,FALSE)&amp;""</f>
        <v>#REF!</v>
      </c>
      <c r="J220" s="64" t="e">
        <f>VLOOKUP($A220,#REF!,18,FALSE)&amp;""</f>
        <v>#REF!</v>
      </c>
      <c r="K220" s="64" t="e">
        <f>VLOOKUP($A220,#REF!,19,FALSE)&amp;""</f>
        <v>#REF!</v>
      </c>
      <c r="L220" s="64" t="e">
        <f>VLOOKUP($A220,#REF!,20,FALSE)&amp;""</f>
        <v>#REF!</v>
      </c>
      <c r="M220" s="64" t="e">
        <f>VLOOKUP($A220,#REF!,21,FALSE)&amp;""</f>
        <v>#REF!</v>
      </c>
      <c r="N220" s="64" t="e">
        <f>VLOOKUP($A220,#REF!,22,FALSE)&amp;""</f>
        <v>#REF!</v>
      </c>
      <c r="O220" s="64" t="e">
        <f>VLOOKUP($A220,#REF!,23,FALSE)&amp;""</f>
        <v>#REF!</v>
      </c>
      <c r="P220" s="64" t="e">
        <f>VLOOKUP($A220,#REF!,24,FALSE)&amp;""</f>
        <v>#REF!</v>
      </c>
      <c r="Q220" s="64" t="e">
        <f>VLOOKUP($A220,#REF!,25,FALSE)&amp;""</f>
        <v>#REF!</v>
      </c>
      <c r="R220" s="64" t="e">
        <f>VLOOKUP($A220,#REF!,26,FALSE)&amp;""</f>
        <v>#REF!</v>
      </c>
      <c r="S220" s="64" t="e">
        <f>VLOOKUP($A220,#REF!,27,FALSE)&amp;""</f>
        <v>#REF!</v>
      </c>
    </row>
    <row r="221" spans="1:19" ht="25.2" customHeight="1" x14ac:dyDescent="0.45">
      <c r="A221" s="140">
        <v>214</v>
      </c>
      <c r="B221" s="52" t="e">
        <f>VLOOKUP($A221,#REF!,5,FALSE)&amp;""</f>
        <v>#REF!</v>
      </c>
      <c r="C221" s="51" t="e">
        <f>VLOOKUP($A221,#REF!,4,FALSE)&amp;""</f>
        <v>#REF!</v>
      </c>
      <c r="D221" s="135" t="e">
        <f>VLOOKUP($A221,#REF!,7,FALSE)&amp;VLOOKUP($A221,#REF!,8,FALSE)</f>
        <v>#REF!</v>
      </c>
      <c r="E221" s="64" t="e">
        <f>VLOOKUP($A221,#REF!,10,FALSE)&amp;""</f>
        <v>#REF!</v>
      </c>
      <c r="F221" s="64" t="e">
        <f>VLOOKUP($A221,#REF!,11,FALSE)&amp;""</f>
        <v>#REF!</v>
      </c>
      <c r="G221" s="64" t="e">
        <f>VLOOKUP($A221,#REF!,12,FALSE)&amp;""</f>
        <v>#REF!</v>
      </c>
      <c r="H221" s="64" t="e">
        <f>VLOOKUP($A221,#REF!,16,FALSE)&amp;""</f>
        <v>#REF!</v>
      </c>
      <c r="I221" s="64" t="e">
        <f>VLOOKUP($A221,#REF!,17,FALSE)&amp;""</f>
        <v>#REF!</v>
      </c>
      <c r="J221" s="64" t="e">
        <f>VLOOKUP($A221,#REF!,18,FALSE)&amp;""</f>
        <v>#REF!</v>
      </c>
      <c r="K221" s="64" t="e">
        <f>VLOOKUP($A221,#REF!,19,FALSE)&amp;""</f>
        <v>#REF!</v>
      </c>
      <c r="L221" s="64" t="e">
        <f>VLOOKUP($A221,#REF!,20,FALSE)&amp;""</f>
        <v>#REF!</v>
      </c>
      <c r="M221" s="64" t="e">
        <f>VLOOKUP($A221,#REF!,21,FALSE)&amp;""</f>
        <v>#REF!</v>
      </c>
      <c r="N221" s="64" t="e">
        <f>VLOOKUP($A221,#REF!,22,FALSE)&amp;""</f>
        <v>#REF!</v>
      </c>
      <c r="O221" s="64" t="e">
        <f>VLOOKUP($A221,#REF!,23,FALSE)&amp;""</f>
        <v>#REF!</v>
      </c>
      <c r="P221" s="64" t="e">
        <f>VLOOKUP($A221,#REF!,24,FALSE)&amp;""</f>
        <v>#REF!</v>
      </c>
      <c r="Q221" s="64" t="e">
        <f>VLOOKUP($A221,#REF!,25,FALSE)&amp;""</f>
        <v>#REF!</v>
      </c>
      <c r="R221" s="64" t="e">
        <f>VLOOKUP($A221,#REF!,26,FALSE)&amp;""</f>
        <v>#REF!</v>
      </c>
      <c r="S221" s="64" t="e">
        <f>VLOOKUP($A221,#REF!,27,FALSE)&amp;""</f>
        <v>#REF!</v>
      </c>
    </row>
    <row r="222" spans="1:19" ht="25.2" customHeight="1" x14ac:dyDescent="0.45">
      <c r="A222" s="140">
        <v>215</v>
      </c>
      <c r="B222" s="52" t="e">
        <f>VLOOKUP($A222,#REF!,5,FALSE)&amp;""</f>
        <v>#REF!</v>
      </c>
      <c r="C222" s="51" t="e">
        <f>VLOOKUP($A222,#REF!,4,FALSE)&amp;""</f>
        <v>#REF!</v>
      </c>
      <c r="D222" s="135" t="e">
        <f>VLOOKUP($A222,#REF!,7,FALSE)&amp;VLOOKUP($A222,#REF!,8,FALSE)</f>
        <v>#REF!</v>
      </c>
      <c r="E222" s="64" t="e">
        <f>VLOOKUP($A222,#REF!,10,FALSE)&amp;""</f>
        <v>#REF!</v>
      </c>
      <c r="F222" s="64" t="e">
        <f>VLOOKUP($A222,#REF!,11,FALSE)&amp;""</f>
        <v>#REF!</v>
      </c>
      <c r="G222" s="64" t="e">
        <f>VLOOKUP($A222,#REF!,12,FALSE)&amp;""</f>
        <v>#REF!</v>
      </c>
      <c r="H222" s="64" t="e">
        <f>VLOOKUP($A222,#REF!,16,FALSE)&amp;""</f>
        <v>#REF!</v>
      </c>
      <c r="I222" s="64" t="e">
        <f>VLOOKUP($A222,#REF!,17,FALSE)&amp;""</f>
        <v>#REF!</v>
      </c>
      <c r="J222" s="64" t="e">
        <f>VLOOKUP($A222,#REF!,18,FALSE)&amp;""</f>
        <v>#REF!</v>
      </c>
      <c r="K222" s="64" t="e">
        <f>VLOOKUP($A222,#REF!,19,FALSE)&amp;""</f>
        <v>#REF!</v>
      </c>
      <c r="L222" s="64" t="e">
        <f>VLOOKUP($A222,#REF!,20,FALSE)&amp;""</f>
        <v>#REF!</v>
      </c>
      <c r="M222" s="64" t="e">
        <f>VLOOKUP($A222,#REF!,21,FALSE)&amp;""</f>
        <v>#REF!</v>
      </c>
      <c r="N222" s="64" t="e">
        <f>VLOOKUP($A222,#REF!,22,FALSE)&amp;""</f>
        <v>#REF!</v>
      </c>
      <c r="O222" s="64" t="e">
        <f>VLOOKUP($A222,#REF!,23,FALSE)&amp;""</f>
        <v>#REF!</v>
      </c>
      <c r="P222" s="64" t="e">
        <f>VLOOKUP($A222,#REF!,24,FALSE)&amp;""</f>
        <v>#REF!</v>
      </c>
      <c r="Q222" s="64" t="e">
        <f>VLOOKUP($A222,#REF!,25,FALSE)&amp;""</f>
        <v>#REF!</v>
      </c>
      <c r="R222" s="64" t="e">
        <f>VLOOKUP($A222,#REF!,26,FALSE)&amp;""</f>
        <v>#REF!</v>
      </c>
      <c r="S222" s="64" t="e">
        <f>VLOOKUP($A222,#REF!,27,FALSE)&amp;""</f>
        <v>#REF!</v>
      </c>
    </row>
    <row r="223" spans="1:19" ht="25.2" customHeight="1" x14ac:dyDescent="0.45">
      <c r="A223" s="140">
        <v>216</v>
      </c>
      <c r="B223" s="52" t="e">
        <f>VLOOKUP($A223,#REF!,5,FALSE)&amp;""</f>
        <v>#REF!</v>
      </c>
      <c r="C223" s="51" t="e">
        <f>VLOOKUP($A223,#REF!,4,FALSE)&amp;""</f>
        <v>#REF!</v>
      </c>
      <c r="D223" s="135" t="e">
        <f>VLOOKUP($A223,#REF!,7,FALSE)&amp;VLOOKUP($A223,#REF!,8,FALSE)</f>
        <v>#REF!</v>
      </c>
      <c r="E223" s="64" t="e">
        <f>VLOOKUP($A223,#REF!,10,FALSE)&amp;""</f>
        <v>#REF!</v>
      </c>
      <c r="F223" s="64" t="e">
        <f>VLOOKUP($A223,#REF!,11,FALSE)&amp;""</f>
        <v>#REF!</v>
      </c>
      <c r="G223" s="64" t="e">
        <f>VLOOKUP($A223,#REF!,12,FALSE)&amp;""</f>
        <v>#REF!</v>
      </c>
      <c r="H223" s="64" t="e">
        <f>VLOOKUP($A223,#REF!,16,FALSE)&amp;""</f>
        <v>#REF!</v>
      </c>
      <c r="I223" s="64" t="e">
        <f>VLOOKUP($A223,#REF!,17,FALSE)&amp;""</f>
        <v>#REF!</v>
      </c>
      <c r="J223" s="64" t="e">
        <f>VLOOKUP($A223,#REF!,18,FALSE)&amp;""</f>
        <v>#REF!</v>
      </c>
      <c r="K223" s="64" t="e">
        <f>VLOOKUP($A223,#REF!,19,FALSE)&amp;""</f>
        <v>#REF!</v>
      </c>
      <c r="L223" s="64" t="e">
        <f>VLOOKUP($A223,#REF!,20,FALSE)&amp;""</f>
        <v>#REF!</v>
      </c>
      <c r="M223" s="64" t="e">
        <f>VLOOKUP($A223,#REF!,21,FALSE)&amp;""</f>
        <v>#REF!</v>
      </c>
      <c r="N223" s="64" t="e">
        <f>VLOOKUP($A223,#REF!,22,FALSE)&amp;""</f>
        <v>#REF!</v>
      </c>
      <c r="O223" s="64" t="e">
        <f>VLOOKUP($A223,#REF!,23,FALSE)&amp;""</f>
        <v>#REF!</v>
      </c>
      <c r="P223" s="64" t="e">
        <f>VLOOKUP($A223,#REF!,24,FALSE)&amp;""</f>
        <v>#REF!</v>
      </c>
      <c r="Q223" s="64" t="e">
        <f>VLOOKUP($A223,#REF!,25,FALSE)&amp;""</f>
        <v>#REF!</v>
      </c>
      <c r="R223" s="64" t="e">
        <f>VLOOKUP($A223,#REF!,26,FALSE)&amp;""</f>
        <v>#REF!</v>
      </c>
      <c r="S223" s="64" t="e">
        <f>VLOOKUP($A223,#REF!,27,FALSE)&amp;""</f>
        <v>#REF!</v>
      </c>
    </row>
    <row r="224" spans="1:19" ht="25.2" customHeight="1" x14ac:dyDescent="0.45">
      <c r="A224" s="140">
        <v>217</v>
      </c>
      <c r="B224" s="52" t="e">
        <f>VLOOKUP($A224,#REF!,5,FALSE)&amp;""</f>
        <v>#REF!</v>
      </c>
      <c r="C224" s="51" t="e">
        <f>VLOOKUP($A224,#REF!,4,FALSE)&amp;""</f>
        <v>#REF!</v>
      </c>
      <c r="D224" s="135" t="e">
        <f>VLOOKUP($A224,#REF!,7,FALSE)&amp;VLOOKUP($A224,#REF!,8,FALSE)</f>
        <v>#REF!</v>
      </c>
      <c r="E224" s="64" t="e">
        <f>VLOOKUP($A224,#REF!,10,FALSE)&amp;""</f>
        <v>#REF!</v>
      </c>
      <c r="F224" s="64" t="e">
        <f>VLOOKUP($A224,#REF!,11,FALSE)&amp;""</f>
        <v>#REF!</v>
      </c>
      <c r="G224" s="64" t="e">
        <f>VLOOKUP($A224,#REF!,12,FALSE)&amp;""</f>
        <v>#REF!</v>
      </c>
      <c r="H224" s="64" t="e">
        <f>VLOOKUP($A224,#REF!,16,FALSE)&amp;""</f>
        <v>#REF!</v>
      </c>
      <c r="I224" s="64" t="e">
        <f>VLOOKUP($A224,#REF!,17,FALSE)&amp;""</f>
        <v>#REF!</v>
      </c>
      <c r="J224" s="64" t="e">
        <f>VLOOKUP($A224,#REF!,18,FALSE)&amp;""</f>
        <v>#REF!</v>
      </c>
      <c r="K224" s="64" t="e">
        <f>VLOOKUP($A224,#REF!,19,FALSE)&amp;""</f>
        <v>#REF!</v>
      </c>
      <c r="L224" s="64" t="e">
        <f>VLOOKUP($A224,#REF!,20,FALSE)&amp;""</f>
        <v>#REF!</v>
      </c>
      <c r="M224" s="64" t="e">
        <f>VLOOKUP($A224,#REF!,21,FALSE)&amp;""</f>
        <v>#REF!</v>
      </c>
      <c r="N224" s="64" t="e">
        <f>VLOOKUP($A224,#REF!,22,FALSE)&amp;""</f>
        <v>#REF!</v>
      </c>
      <c r="O224" s="64" t="e">
        <f>VLOOKUP($A224,#REF!,23,FALSE)&amp;""</f>
        <v>#REF!</v>
      </c>
      <c r="P224" s="64" t="e">
        <f>VLOOKUP($A224,#REF!,24,FALSE)&amp;""</f>
        <v>#REF!</v>
      </c>
      <c r="Q224" s="64" t="e">
        <f>VLOOKUP($A224,#REF!,25,FALSE)&amp;""</f>
        <v>#REF!</v>
      </c>
      <c r="R224" s="64" t="e">
        <f>VLOOKUP($A224,#REF!,26,FALSE)&amp;""</f>
        <v>#REF!</v>
      </c>
      <c r="S224" s="64" t="e">
        <f>VLOOKUP($A224,#REF!,27,FALSE)&amp;""</f>
        <v>#REF!</v>
      </c>
    </row>
    <row r="225" spans="1:19" ht="25.2" customHeight="1" x14ac:dyDescent="0.45">
      <c r="A225" s="140">
        <v>218</v>
      </c>
      <c r="B225" s="52" t="e">
        <f>VLOOKUP($A225,#REF!,5,FALSE)&amp;""</f>
        <v>#REF!</v>
      </c>
      <c r="C225" s="51" t="e">
        <f>VLOOKUP($A225,#REF!,4,FALSE)&amp;""</f>
        <v>#REF!</v>
      </c>
      <c r="D225" s="135" t="e">
        <f>VLOOKUP($A225,#REF!,7,FALSE)&amp;VLOOKUP($A225,#REF!,8,FALSE)</f>
        <v>#REF!</v>
      </c>
      <c r="E225" s="64" t="e">
        <f>VLOOKUP($A225,#REF!,10,FALSE)&amp;""</f>
        <v>#REF!</v>
      </c>
      <c r="F225" s="64" t="e">
        <f>VLOOKUP($A225,#REF!,11,FALSE)&amp;""</f>
        <v>#REF!</v>
      </c>
      <c r="G225" s="64" t="e">
        <f>VLOOKUP($A225,#REF!,12,FALSE)&amp;""</f>
        <v>#REF!</v>
      </c>
      <c r="H225" s="64" t="e">
        <f>VLOOKUP($A225,#REF!,16,FALSE)&amp;""</f>
        <v>#REF!</v>
      </c>
      <c r="I225" s="64" t="e">
        <f>VLOOKUP($A225,#REF!,17,FALSE)&amp;""</f>
        <v>#REF!</v>
      </c>
      <c r="J225" s="64" t="e">
        <f>VLOOKUP($A225,#REF!,18,FALSE)&amp;""</f>
        <v>#REF!</v>
      </c>
      <c r="K225" s="64" t="e">
        <f>VLOOKUP($A225,#REF!,19,FALSE)&amp;""</f>
        <v>#REF!</v>
      </c>
      <c r="L225" s="64" t="e">
        <f>VLOOKUP($A225,#REF!,20,FALSE)&amp;""</f>
        <v>#REF!</v>
      </c>
      <c r="M225" s="64" t="e">
        <f>VLOOKUP($A225,#REF!,21,FALSE)&amp;""</f>
        <v>#REF!</v>
      </c>
      <c r="N225" s="64" t="e">
        <f>VLOOKUP($A225,#REF!,22,FALSE)&amp;""</f>
        <v>#REF!</v>
      </c>
      <c r="O225" s="64" t="e">
        <f>VLOOKUP($A225,#REF!,23,FALSE)&amp;""</f>
        <v>#REF!</v>
      </c>
      <c r="P225" s="64" t="e">
        <f>VLOOKUP($A225,#REF!,24,FALSE)&amp;""</f>
        <v>#REF!</v>
      </c>
      <c r="Q225" s="64" t="e">
        <f>VLOOKUP($A225,#REF!,25,FALSE)&amp;""</f>
        <v>#REF!</v>
      </c>
      <c r="R225" s="64" t="e">
        <f>VLOOKUP($A225,#REF!,26,FALSE)&amp;""</f>
        <v>#REF!</v>
      </c>
      <c r="S225" s="64" t="e">
        <f>VLOOKUP($A225,#REF!,27,FALSE)&amp;""</f>
        <v>#REF!</v>
      </c>
    </row>
    <row r="226" spans="1:19" ht="25.2" customHeight="1" x14ac:dyDescent="0.45">
      <c r="A226" s="140">
        <v>219</v>
      </c>
      <c r="B226" s="52" t="e">
        <f>VLOOKUP($A226,#REF!,5,FALSE)&amp;""</f>
        <v>#REF!</v>
      </c>
      <c r="C226" s="51" t="e">
        <f>VLOOKUP($A226,#REF!,4,FALSE)&amp;""</f>
        <v>#REF!</v>
      </c>
      <c r="D226" s="135" t="e">
        <f>VLOOKUP($A226,#REF!,7,FALSE)&amp;VLOOKUP($A226,#REF!,8,FALSE)</f>
        <v>#REF!</v>
      </c>
      <c r="E226" s="64" t="e">
        <f>VLOOKUP($A226,#REF!,10,FALSE)&amp;""</f>
        <v>#REF!</v>
      </c>
      <c r="F226" s="64" t="e">
        <f>VLOOKUP($A226,#REF!,11,FALSE)&amp;""</f>
        <v>#REF!</v>
      </c>
      <c r="G226" s="64" t="e">
        <f>VLOOKUP($A226,#REF!,12,FALSE)&amp;""</f>
        <v>#REF!</v>
      </c>
      <c r="H226" s="64" t="e">
        <f>VLOOKUP($A226,#REF!,16,FALSE)&amp;""</f>
        <v>#REF!</v>
      </c>
      <c r="I226" s="64" t="e">
        <f>VLOOKUP($A226,#REF!,17,FALSE)&amp;""</f>
        <v>#REF!</v>
      </c>
      <c r="J226" s="64" t="e">
        <f>VLOOKUP($A226,#REF!,18,FALSE)&amp;""</f>
        <v>#REF!</v>
      </c>
      <c r="K226" s="64" t="e">
        <f>VLOOKUP($A226,#REF!,19,FALSE)&amp;""</f>
        <v>#REF!</v>
      </c>
      <c r="L226" s="64" t="e">
        <f>VLOOKUP($A226,#REF!,20,FALSE)&amp;""</f>
        <v>#REF!</v>
      </c>
      <c r="M226" s="64" t="e">
        <f>VLOOKUP($A226,#REF!,21,FALSE)&amp;""</f>
        <v>#REF!</v>
      </c>
      <c r="N226" s="64" t="e">
        <f>VLOOKUP($A226,#REF!,22,FALSE)&amp;""</f>
        <v>#REF!</v>
      </c>
      <c r="O226" s="64" t="e">
        <f>VLOOKUP($A226,#REF!,23,FALSE)&amp;""</f>
        <v>#REF!</v>
      </c>
      <c r="P226" s="64" t="e">
        <f>VLOOKUP($A226,#REF!,24,FALSE)&amp;""</f>
        <v>#REF!</v>
      </c>
      <c r="Q226" s="64" t="e">
        <f>VLOOKUP($A226,#REF!,25,FALSE)&amp;""</f>
        <v>#REF!</v>
      </c>
      <c r="R226" s="64" t="e">
        <f>VLOOKUP($A226,#REF!,26,FALSE)&amp;""</f>
        <v>#REF!</v>
      </c>
      <c r="S226" s="64" t="e">
        <f>VLOOKUP($A226,#REF!,27,FALSE)&amp;""</f>
        <v>#REF!</v>
      </c>
    </row>
    <row r="227" spans="1:19" ht="25.2" customHeight="1" x14ac:dyDescent="0.45">
      <c r="A227" s="140">
        <v>220</v>
      </c>
      <c r="B227" s="52" t="e">
        <f>VLOOKUP($A227,#REF!,5,FALSE)&amp;""</f>
        <v>#REF!</v>
      </c>
      <c r="C227" s="51" t="e">
        <f>VLOOKUP($A227,#REF!,4,FALSE)&amp;""</f>
        <v>#REF!</v>
      </c>
      <c r="D227" s="135" t="e">
        <f>VLOOKUP($A227,#REF!,7,FALSE)&amp;VLOOKUP($A227,#REF!,8,FALSE)</f>
        <v>#REF!</v>
      </c>
      <c r="E227" s="64" t="e">
        <f>VLOOKUP($A227,#REF!,10,FALSE)&amp;""</f>
        <v>#REF!</v>
      </c>
      <c r="F227" s="64" t="e">
        <f>VLOOKUP($A227,#REF!,11,FALSE)&amp;""</f>
        <v>#REF!</v>
      </c>
      <c r="G227" s="64" t="e">
        <f>VLOOKUP($A227,#REF!,12,FALSE)&amp;""</f>
        <v>#REF!</v>
      </c>
      <c r="H227" s="64" t="e">
        <f>VLOOKUP($A227,#REF!,16,FALSE)&amp;""</f>
        <v>#REF!</v>
      </c>
      <c r="I227" s="64" t="e">
        <f>VLOOKUP($A227,#REF!,17,FALSE)&amp;""</f>
        <v>#REF!</v>
      </c>
      <c r="J227" s="64" t="e">
        <f>VLOOKUP($A227,#REF!,18,FALSE)&amp;""</f>
        <v>#REF!</v>
      </c>
      <c r="K227" s="64" t="e">
        <f>VLOOKUP($A227,#REF!,19,FALSE)&amp;""</f>
        <v>#REF!</v>
      </c>
      <c r="L227" s="64" t="e">
        <f>VLOOKUP($A227,#REF!,20,FALSE)&amp;""</f>
        <v>#REF!</v>
      </c>
      <c r="M227" s="64" t="e">
        <f>VLOOKUP($A227,#REF!,21,FALSE)&amp;""</f>
        <v>#REF!</v>
      </c>
      <c r="N227" s="64" t="e">
        <f>VLOOKUP($A227,#REF!,22,FALSE)&amp;""</f>
        <v>#REF!</v>
      </c>
      <c r="O227" s="64" t="e">
        <f>VLOOKUP($A227,#REF!,23,FALSE)&amp;""</f>
        <v>#REF!</v>
      </c>
      <c r="P227" s="64" t="e">
        <f>VLOOKUP($A227,#REF!,24,FALSE)&amp;""</f>
        <v>#REF!</v>
      </c>
      <c r="Q227" s="64" t="e">
        <f>VLOOKUP($A227,#REF!,25,FALSE)&amp;""</f>
        <v>#REF!</v>
      </c>
      <c r="R227" s="64" t="e">
        <f>VLOOKUP($A227,#REF!,26,FALSE)&amp;""</f>
        <v>#REF!</v>
      </c>
      <c r="S227" s="64" t="e">
        <f>VLOOKUP($A227,#REF!,27,FALSE)&amp;""</f>
        <v>#REF!</v>
      </c>
    </row>
    <row r="228" spans="1:19" ht="25.2" customHeight="1" x14ac:dyDescent="0.45">
      <c r="A228" s="140">
        <v>221</v>
      </c>
      <c r="B228" s="52" t="e">
        <f>VLOOKUP($A228,#REF!,5,FALSE)&amp;""</f>
        <v>#REF!</v>
      </c>
      <c r="C228" s="51" t="e">
        <f>VLOOKUP($A228,#REF!,4,FALSE)&amp;""</f>
        <v>#REF!</v>
      </c>
      <c r="D228" s="135" t="e">
        <f>VLOOKUP($A228,#REF!,7,FALSE)&amp;VLOOKUP($A228,#REF!,8,FALSE)</f>
        <v>#REF!</v>
      </c>
      <c r="E228" s="64" t="e">
        <f>VLOOKUP($A228,#REF!,10,FALSE)&amp;""</f>
        <v>#REF!</v>
      </c>
      <c r="F228" s="64" t="e">
        <f>VLOOKUP($A228,#REF!,11,FALSE)&amp;""</f>
        <v>#REF!</v>
      </c>
      <c r="G228" s="64" t="e">
        <f>VLOOKUP($A228,#REF!,12,FALSE)&amp;""</f>
        <v>#REF!</v>
      </c>
      <c r="H228" s="64" t="e">
        <f>VLOOKUP($A228,#REF!,16,FALSE)&amp;""</f>
        <v>#REF!</v>
      </c>
      <c r="I228" s="64" t="e">
        <f>VLOOKUP($A228,#REF!,17,FALSE)&amp;""</f>
        <v>#REF!</v>
      </c>
      <c r="J228" s="64" t="e">
        <f>VLOOKUP($A228,#REF!,18,FALSE)&amp;""</f>
        <v>#REF!</v>
      </c>
      <c r="K228" s="64" t="e">
        <f>VLOOKUP($A228,#REF!,19,FALSE)&amp;""</f>
        <v>#REF!</v>
      </c>
      <c r="L228" s="64" t="e">
        <f>VLOOKUP($A228,#REF!,20,FALSE)&amp;""</f>
        <v>#REF!</v>
      </c>
      <c r="M228" s="64" t="e">
        <f>VLOOKUP($A228,#REF!,21,FALSE)&amp;""</f>
        <v>#REF!</v>
      </c>
      <c r="N228" s="64" t="e">
        <f>VLOOKUP($A228,#REF!,22,FALSE)&amp;""</f>
        <v>#REF!</v>
      </c>
      <c r="O228" s="64" t="e">
        <f>VLOOKUP($A228,#REF!,23,FALSE)&amp;""</f>
        <v>#REF!</v>
      </c>
      <c r="P228" s="64" t="e">
        <f>VLOOKUP($A228,#REF!,24,FALSE)&amp;""</f>
        <v>#REF!</v>
      </c>
      <c r="Q228" s="64" t="e">
        <f>VLOOKUP($A228,#REF!,25,FALSE)&amp;""</f>
        <v>#REF!</v>
      </c>
      <c r="R228" s="64" t="e">
        <f>VLOOKUP($A228,#REF!,26,FALSE)&amp;""</f>
        <v>#REF!</v>
      </c>
      <c r="S228" s="64" t="e">
        <f>VLOOKUP($A228,#REF!,27,FALSE)&amp;""</f>
        <v>#REF!</v>
      </c>
    </row>
    <row r="229" spans="1:19" ht="25.2" customHeight="1" x14ac:dyDescent="0.45">
      <c r="A229" s="140">
        <v>222</v>
      </c>
      <c r="B229" s="52" t="e">
        <f>VLOOKUP($A229,#REF!,5,FALSE)&amp;""</f>
        <v>#REF!</v>
      </c>
      <c r="C229" s="51" t="e">
        <f>VLOOKUP($A229,#REF!,4,FALSE)&amp;""</f>
        <v>#REF!</v>
      </c>
      <c r="D229" s="135" t="e">
        <f>VLOOKUP($A229,#REF!,7,FALSE)&amp;VLOOKUP($A229,#REF!,8,FALSE)</f>
        <v>#REF!</v>
      </c>
      <c r="E229" s="64" t="e">
        <f>VLOOKUP($A229,#REF!,10,FALSE)&amp;""</f>
        <v>#REF!</v>
      </c>
      <c r="F229" s="64" t="e">
        <f>VLOOKUP($A229,#REF!,11,FALSE)&amp;""</f>
        <v>#REF!</v>
      </c>
      <c r="G229" s="64" t="e">
        <f>VLOOKUP($A229,#REF!,12,FALSE)&amp;""</f>
        <v>#REF!</v>
      </c>
      <c r="H229" s="64" t="e">
        <f>VLOOKUP($A229,#REF!,16,FALSE)&amp;""</f>
        <v>#REF!</v>
      </c>
      <c r="I229" s="64" t="e">
        <f>VLOOKUP($A229,#REF!,17,FALSE)&amp;""</f>
        <v>#REF!</v>
      </c>
      <c r="J229" s="64" t="e">
        <f>VLOOKUP($A229,#REF!,18,FALSE)&amp;""</f>
        <v>#REF!</v>
      </c>
      <c r="K229" s="64" t="e">
        <f>VLOOKUP($A229,#REF!,19,FALSE)&amp;""</f>
        <v>#REF!</v>
      </c>
      <c r="L229" s="64" t="e">
        <f>VLOOKUP($A229,#REF!,20,FALSE)&amp;""</f>
        <v>#REF!</v>
      </c>
      <c r="M229" s="64" t="e">
        <f>VLOOKUP($A229,#REF!,21,FALSE)&amp;""</f>
        <v>#REF!</v>
      </c>
      <c r="N229" s="64" t="e">
        <f>VLOOKUP($A229,#REF!,22,FALSE)&amp;""</f>
        <v>#REF!</v>
      </c>
      <c r="O229" s="64" t="e">
        <f>VLOOKUP($A229,#REF!,23,FALSE)&amp;""</f>
        <v>#REF!</v>
      </c>
      <c r="P229" s="64" t="e">
        <f>VLOOKUP($A229,#REF!,24,FALSE)&amp;""</f>
        <v>#REF!</v>
      </c>
      <c r="Q229" s="64" t="e">
        <f>VLOOKUP($A229,#REF!,25,FALSE)&amp;""</f>
        <v>#REF!</v>
      </c>
      <c r="R229" s="64" t="e">
        <f>VLOOKUP($A229,#REF!,26,FALSE)&amp;""</f>
        <v>#REF!</v>
      </c>
      <c r="S229" s="64" t="e">
        <f>VLOOKUP($A229,#REF!,27,FALSE)&amp;""</f>
        <v>#REF!</v>
      </c>
    </row>
    <row r="230" spans="1:19" ht="25.2" customHeight="1" x14ac:dyDescent="0.45">
      <c r="A230" s="140">
        <v>223</v>
      </c>
      <c r="B230" s="52" t="e">
        <f>VLOOKUP($A230,#REF!,5,FALSE)&amp;""</f>
        <v>#REF!</v>
      </c>
      <c r="C230" s="51" t="e">
        <f>VLOOKUP($A230,#REF!,4,FALSE)&amp;""</f>
        <v>#REF!</v>
      </c>
      <c r="D230" s="135" t="e">
        <f>VLOOKUP($A230,#REF!,7,FALSE)&amp;VLOOKUP($A230,#REF!,8,FALSE)</f>
        <v>#REF!</v>
      </c>
      <c r="E230" s="64" t="e">
        <f>VLOOKUP($A230,#REF!,10,FALSE)&amp;""</f>
        <v>#REF!</v>
      </c>
      <c r="F230" s="64" t="e">
        <f>VLOOKUP($A230,#REF!,11,FALSE)&amp;""</f>
        <v>#REF!</v>
      </c>
      <c r="G230" s="64" t="e">
        <f>VLOOKUP($A230,#REF!,12,FALSE)&amp;""</f>
        <v>#REF!</v>
      </c>
      <c r="H230" s="64" t="e">
        <f>VLOOKUP($A230,#REF!,16,FALSE)&amp;""</f>
        <v>#REF!</v>
      </c>
      <c r="I230" s="64" t="e">
        <f>VLOOKUP($A230,#REF!,17,FALSE)&amp;""</f>
        <v>#REF!</v>
      </c>
      <c r="J230" s="64" t="e">
        <f>VLOOKUP($A230,#REF!,18,FALSE)&amp;""</f>
        <v>#REF!</v>
      </c>
      <c r="K230" s="64" t="e">
        <f>VLOOKUP($A230,#REF!,19,FALSE)&amp;""</f>
        <v>#REF!</v>
      </c>
      <c r="L230" s="64" t="e">
        <f>VLOOKUP($A230,#REF!,20,FALSE)&amp;""</f>
        <v>#REF!</v>
      </c>
      <c r="M230" s="64" t="e">
        <f>VLOOKUP($A230,#REF!,21,FALSE)&amp;""</f>
        <v>#REF!</v>
      </c>
      <c r="N230" s="64" t="e">
        <f>VLOOKUP($A230,#REF!,22,FALSE)&amp;""</f>
        <v>#REF!</v>
      </c>
      <c r="O230" s="64" t="e">
        <f>VLOOKUP($A230,#REF!,23,FALSE)&amp;""</f>
        <v>#REF!</v>
      </c>
      <c r="P230" s="64" t="e">
        <f>VLOOKUP($A230,#REF!,24,FALSE)&amp;""</f>
        <v>#REF!</v>
      </c>
      <c r="Q230" s="64" t="e">
        <f>VLOOKUP($A230,#REF!,25,FALSE)&amp;""</f>
        <v>#REF!</v>
      </c>
      <c r="R230" s="64" t="e">
        <f>VLOOKUP($A230,#REF!,26,FALSE)&amp;""</f>
        <v>#REF!</v>
      </c>
      <c r="S230" s="64" t="e">
        <f>VLOOKUP($A230,#REF!,27,FALSE)&amp;""</f>
        <v>#REF!</v>
      </c>
    </row>
    <row r="231" spans="1:19" ht="25.2" customHeight="1" x14ac:dyDescent="0.45">
      <c r="A231" s="140">
        <v>224</v>
      </c>
      <c r="B231" s="52" t="e">
        <f>VLOOKUP($A231,#REF!,5,FALSE)&amp;""</f>
        <v>#REF!</v>
      </c>
      <c r="C231" s="51" t="e">
        <f>VLOOKUP($A231,#REF!,4,FALSE)&amp;""</f>
        <v>#REF!</v>
      </c>
      <c r="D231" s="135" t="e">
        <f>VLOOKUP($A231,#REF!,7,FALSE)&amp;VLOOKUP($A231,#REF!,8,FALSE)</f>
        <v>#REF!</v>
      </c>
      <c r="E231" s="64" t="e">
        <f>VLOOKUP($A231,#REF!,10,FALSE)&amp;""</f>
        <v>#REF!</v>
      </c>
      <c r="F231" s="64" t="e">
        <f>VLOOKUP($A231,#REF!,11,FALSE)&amp;""</f>
        <v>#REF!</v>
      </c>
      <c r="G231" s="64" t="e">
        <f>VLOOKUP($A231,#REF!,12,FALSE)&amp;""</f>
        <v>#REF!</v>
      </c>
      <c r="H231" s="64" t="e">
        <f>VLOOKUP($A231,#REF!,16,FALSE)&amp;""</f>
        <v>#REF!</v>
      </c>
      <c r="I231" s="64" t="e">
        <f>VLOOKUP($A231,#REF!,17,FALSE)&amp;""</f>
        <v>#REF!</v>
      </c>
      <c r="J231" s="64" t="e">
        <f>VLOOKUP($A231,#REF!,18,FALSE)&amp;""</f>
        <v>#REF!</v>
      </c>
      <c r="K231" s="64" t="e">
        <f>VLOOKUP($A231,#REF!,19,FALSE)&amp;""</f>
        <v>#REF!</v>
      </c>
      <c r="L231" s="64" t="e">
        <f>VLOOKUP($A231,#REF!,20,FALSE)&amp;""</f>
        <v>#REF!</v>
      </c>
      <c r="M231" s="64" t="e">
        <f>VLOOKUP($A231,#REF!,21,FALSE)&amp;""</f>
        <v>#REF!</v>
      </c>
      <c r="N231" s="64" t="e">
        <f>VLOOKUP($A231,#REF!,22,FALSE)&amp;""</f>
        <v>#REF!</v>
      </c>
      <c r="O231" s="64" t="e">
        <f>VLOOKUP($A231,#REF!,23,FALSE)&amp;""</f>
        <v>#REF!</v>
      </c>
      <c r="P231" s="64" t="e">
        <f>VLOOKUP($A231,#REF!,24,FALSE)&amp;""</f>
        <v>#REF!</v>
      </c>
      <c r="Q231" s="64" t="e">
        <f>VLOOKUP($A231,#REF!,25,FALSE)&amp;""</f>
        <v>#REF!</v>
      </c>
      <c r="R231" s="64" t="e">
        <f>VLOOKUP($A231,#REF!,26,FALSE)&amp;""</f>
        <v>#REF!</v>
      </c>
      <c r="S231" s="64" t="e">
        <f>VLOOKUP($A231,#REF!,27,FALSE)&amp;""</f>
        <v>#REF!</v>
      </c>
    </row>
    <row r="232" spans="1:19" ht="25.2" customHeight="1" x14ac:dyDescent="0.45">
      <c r="A232" s="140">
        <v>225</v>
      </c>
      <c r="B232" s="52" t="e">
        <f>VLOOKUP($A232,#REF!,5,FALSE)&amp;""</f>
        <v>#REF!</v>
      </c>
      <c r="C232" s="51" t="e">
        <f>VLOOKUP($A232,#REF!,4,FALSE)&amp;""</f>
        <v>#REF!</v>
      </c>
      <c r="D232" s="135" t="e">
        <f>VLOOKUP($A232,#REF!,7,FALSE)&amp;VLOOKUP($A232,#REF!,8,FALSE)</f>
        <v>#REF!</v>
      </c>
      <c r="E232" s="64" t="e">
        <f>VLOOKUP($A232,#REF!,10,FALSE)&amp;""</f>
        <v>#REF!</v>
      </c>
      <c r="F232" s="64" t="e">
        <f>VLOOKUP($A232,#REF!,11,FALSE)&amp;""</f>
        <v>#REF!</v>
      </c>
      <c r="G232" s="64" t="e">
        <f>VLOOKUP($A232,#REF!,12,FALSE)&amp;""</f>
        <v>#REF!</v>
      </c>
      <c r="H232" s="64" t="e">
        <f>VLOOKUP($A232,#REF!,16,FALSE)&amp;""</f>
        <v>#REF!</v>
      </c>
      <c r="I232" s="64" t="e">
        <f>VLOOKUP($A232,#REF!,17,FALSE)&amp;""</f>
        <v>#REF!</v>
      </c>
      <c r="J232" s="64" t="e">
        <f>VLOOKUP($A232,#REF!,18,FALSE)&amp;""</f>
        <v>#REF!</v>
      </c>
      <c r="K232" s="64" t="e">
        <f>VLOOKUP($A232,#REF!,19,FALSE)&amp;""</f>
        <v>#REF!</v>
      </c>
      <c r="L232" s="64" t="e">
        <f>VLOOKUP($A232,#REF!,20,FALSE)&amp;""</f>
        <v>#REF!</v>
      </c>
      <c r="M232" s="64" t="e">
        <f>VLOOKUP($A232,#REF!,21,FALSE)&amp;""</f>
        <v>#REF!</v>
      </c>
      <c r="N232" s="64" t="e">
        <f>VLOOKUP($A232,#REF!,22,FALSE)&amp;""</f>
        <v>#REF!</v>
      </c>
      <c r="O232" s="64" t="e">
        <f>VLOOKUP($A232,#REF!,23,FALSE)&amp;""</f>
        <v>#REF!</v>
      </c>
      <c r="P232" s="64" t="e">
        <f>VLOOKUP($A232,#REF!,24,FALSE)&amp;""</f>
        <v>#REF!</v>
      </c>
      <c r="Q232" s="64" t="e">
        <f>VLOOKUP($A232,#REF!,25,FALSE)&amp;""</f>
        <v>#REF!</v>
      </c>
      <c r="R232" s="64" t="e">
        <f>VLOOKUP($A232,#REF!,26,FALSE)&amp;""</f>
        <v>#REF!</v>
      </c>
      <c r="S232" s="64" t="e">
        <f>VLOOKUP($A232,#REF!,27,FALSE)&amp;""</f>
        <v>#REF!</v>
      </c>
    </row>
    <row r="233" spans="1:19" ht="25.2" customHeight="1" x14ac:dyDescent="0.45">
      <c r="A233" s="140">
        <v>226</v>
      </c>
      <c r="B233" s="52" t="e">
        <f>VLOOKUP($A233,#REF!,5,FALSE)&amp;""</f>
        <v>#REF!</v>
      </c>
      <c r="C233" s="51" t="e">
        <f>VLOOKUP($A233,#REF!,4,FALSE)&amp;""</f>
        <v>#REF!</v>
      </c>
      <c r="D233" s="135" t="e">
        <f>VLOOKUP($A233,#REF!,7,FALSE)&amp;VLOOKUP($A233,#REF!,8,FALSE)</f>
        <v>#REF!</v>
      </c>
      <c r="E233" s="64" t="e">
        <f>VLOOKUP($A233,#REF!,10,FALSE)&amp;""</f>
        <v>#REF!</v>
      </c>
      <c r="F233" s="64" t="e">
        <f>VLOOKUP($A233,#REF!,11,FALSE)&amp;""</f>
        <v>#REF!</v>
      </c>
      <c r="G233" s="64" t="e">
        <f>VLOOKUP($A233,#REF!,12,FALSE)&amp;""</f>
        <v>#REF!</v>
      </c>
      <c r="H233" s="64" t="e">
        <f>VLOOKUP($A233,#REF!,16,FALSE)&amp;""</f>
        <v>#REF!</v>
      </c>
      <c r="I233" s="64" t="e">
        <f>VLOOKUP($A233,#REF!,17,FALSE)&amp;""</f>
        <v>#REF!</v>
      </c>
      <c r="J233" s="64" t="e">
        <f>VLOOKUP($A233,#REF!,18,FALSE)&amp;""</f>
        <v>#REF!</v>
      </c>
      <c r="K233" s="64" t="e">
        <f>VLOOKUP($A233,#REF!,19,FALSE)&amp;""</f>
        <v>#REF!</v>
      </c>
      <c r="L233" s="64" t="e">
        <f>VLOOKUP($A233,#REF!,20,FALSE)&amp;""</f>
        <v>#REF!</v>
      </c>
      <c r="M233" s="64" t="e">
        <f>VLOOKUP($A233,#REF!,21,FALSE)&amp;""</f>
        <v>#REF!</v>
      </c>
      <c r="N233" s="64" t="e">
        <f>VLOOKUP($A233,#REF!,22,FALSE)&amp;""</f>
        <v>#REF!</v>
      </c>
      <c r="O233" s="64" t="e">
        <f>VLOOKUP($A233,#REF!,23,FALSE)&amp;""</f>
        <v>#REF!</v>
      </c>
      <c r="P233" s="64" t="e">
        <f>VLOOKUP($A233,#REF!,24,FALSE)&amp;""</f>
        <v>#REF!</v>
      </c>
      <c r="Q233" s="64" t="e">
        <f>VLOOKUP($A233,#REF!,25,FALSE)&amp;""</f>
        <v>#REF!</v>
      </c>
      <c r="R233" s="64" t="e">
        <f>VLOOKUP($A233,#REF!,26,FALSE)&amp;""</f>
        <v>#REF!</v>
      </c>
      <c r="S233" s="64" t="e">
        <f>VLOOKUP($A233,#REF!,27,FALSE)&amp;""</f>
        <v>#REF!</v>
      </c>
    </row>
    <row r="234" spans="1:19" ht="25.2" customHeight="1" x14ac:dyDescent="0.45">
      <c r="A234" s="140">
        <v>227</v>
      </c>
      <c r="B234" s="52" t="e">
        <f>VLOOKUP($A234,#REF!,5,FALSE)&amp;""</f>
        <v>#REF!</v>
      </c>
      <c r="C234" s="51" t="e">
        <f>VLOOKUP($A234,#REF!,4,FALSE)&amp;""</f>
        <v>#REF!</v>
      </c>
      <c r="D234" s="135" t="e">
        <f>VLOOKUP($A234,#REF!,7,FALSE)&amp;VLOOKUP($A234,#REF!,8,FALSE)</f>
        <v>#REF!</v>
      </c>
      <c r="E234" s="64" t="e">
        <f>VLOOKUP($A234,#REF!,10,FALSE)&amp;""</f>
        <v>#REF!</v>
      </c>
      <c r="F234" s="64" t="e">
        <f>VLOOKUP($A234,#REF!,11,FALSE)&amp;""</f>
        <v>#REF!</v>
      </c>
      <c r="G234" s="64" t="e">
        <f>VLOOKUP($A234,#REF!,12,FALSE)&amp;""</f>
        <v>#REF!</v>
      </c>
      <c r="H234" s="64" t="e">
        <f>VLOOKUP($A234,#REF!,16,FALSE)&amp;""</f>
        <v>#REF!</v>
      </c>
      <c r="I234" s="64" t="e">
        <f>VLOOKUP($A234,#REF!,17,FALSE)&amp;""</f>
        <v>#REF!</v>
      </c>
      <c r="J234" s="64" t="e">
        <f>VLOOKUP($A234,#REF!,18,FALSE)&amp;""</f>
        <v>#REF!</v>
      </c>
      <c r="K234" s="64" t="e">
        <f>VLOOKUP($A234,#REF!,19,FALSE)&amp;""</f>
        <v>#REF!</v>
      </c>
      <c r="L234" s="64" t="e">
        <f>VLOOKUP($A234,#REF!,20,FALSE)&amp;""</f>
        <v>#REF!</v>
      </c>
      <c r="M234" s="64" t="e">
        <f>VLOOKUP($A234,#REF!,21,FALSE)&amp;""</f>
        <v>#REF!</v>
      </c>
      <c r="N234" s="64" t="e">
        <f>VLOOKUP($A234,#REF!,22,FALSE)&amp;""</f>
        <v>#REF!</v>
      </c>
      <c r="O234" s="64" t="e">
        <f>VLOOKUP($A234,#REF!,23,FALSE)&amp;""</f>
        <v>#REF!</v>
      </c>
      <c r="P234" s="64" t="e">
        <f>VLOOKUP($A234,#REF!,24,FALSE)&amp;""</f>
        <v>#REF!</v>
      </c>
      <c r="Q234" s="64" t="e">
        <f>VLOOKUP($A234,#REF!,25,FALSE)&amp;""</f>
        <v>#REF!</v>
      </c>
      <c r="R234" s="64" t="e">
        <f>VLOOKUP($A234,#REF!,26,FALSE)&amp;""</f>
        <v>#REF!</v>
      </c>
      <c r="S234" s="64" t="e">
        <f>VLOOKUP($A234,#REF!,27,FALSE)&amp;""</f>
        <v>#REF!</v>
      </c>
    </row>
    <row r="235" spans="1:19" ht="25.2" customHeight="1" x14ac:dyDescent="0.45">
      <c r="A235" s="140">
        <v>228</v>
      </c>
      <c r="B235" s="52" t="e">
        <f>VLOOKUP($A235,#REF!,5,FALSE)&amp;""</f>
        <v>#REF!</v>
      </c>
      <c r="C235" s="51" t="e">
        <f>VLOOKUP($A235,#REF!,4,FALSE)&amp;""</f>
        <v>#REF!</v>
      </c>
      <c r="D235" s="135" t="e">
        <f>VLOOKUP($A235,#REF!,7,FALSE)&amp;VLOOKUP($A235,#REF!,8,FALSE)</f>
        <v>#REF!</v>
      </c>
      <c r="E235" s="64" t="e">
        <f>VLOOKUP($A235,#REF!,10,FALSE)&amp;""</f>
        <v>#REF!</v>
      </c>
      <c r="F235" s="64" t="e">
        <f>VLOOKUP($A235,#REF!,11,FALSE)&amp;""</f>
        <v>#REF!</v>
      </c>
      <c r="G235" s="64" t="e">
        <f>VLOOKUP($A235,#REF!,12,FALSE)&amp;""</f>
        <v>#REF!</v>
      </c>
      <c r="H235" s="64" t="e">
        <f>VLOOKUP($A235,#REF!,16,FALSE)&amp;""</f>
        <v>#REF!</v>
      </c>
      <c r="I235" s="64" t="e">
        <f>VLOOKUP($A235,#REF!,17,FALSE)&amp;""</f>
        <v>#REF!</v>
      </c>
      <c r="J235" s="64" t="e">
        <f>VLOOKUP($A235,#REF!,18,FALSE)&amp;""</f>
        <v>#REF!</v>
      </c>
      <c r="K235" s="64" t="e">
        <f>VLOOKUP($A235,#REF!,19,FALSE)&amp;""</f>
        <v>#REF!</v>
      </c>
      <c r="L235" s="64" t="e">
        <f>VLOOKUP($A235,#REF!,20,FALSE)&amp;""</f>
        <v>#REF!</v>
      </c>
      <c r="M235" s="64" t="e">
        <f>VLOOKUP($A235,#REF!,21,FALSE)&amp;""</f>
        <v>#REF!</v>
      </c>
      <c r="N235" s="64" t="e">
        <f>VLOOKUP($A235,#REF!,22,FALSE)&amp;""</f>
        <v>#REF!</v>
      </c>
      <c r="O235" s="64" t="e">
        <f>VLOOKUP($A235,#REF!,23,FALSE)&amp;""</f>
        <v>#REF!</v>
      </c>
      <c r="P235" s="64" t="e">
        <f>VLOOKUP($A235,#REF!,24,FALSE)&amp;""</f>
        <v>#REF!</v>
      </c>
      <c r="Q235" s="64" t="e">
        <f>VLOOKUP($A235,#REF!,25,FALSE)&amp;""</f>
        <v>#REF!</v>
      </c>
      <c r="R235" s="64" t="e">
        <f>VLOOKUP($A235,#REF!,26,FALSE)&amp;""</f>
        <v>#REF!</v>
      </c>
      <c r="S235" s="64" t="e">
        <f>VLOOKUP($A235,#REF!,27,FALSE)&amp;""</f>
        <v>#REF!</v>
      </c>
    </row>
    <row r="236" spans="1:19" ht="25.2" customHeight="1" x14ac:dyDescent="0.45">
      <c r="A236" s="140">
        <v>229</v>
      </c>
      <c r="B236" s="52" t="e">
        <f>VLOOKUP($A236,#REF!,5,FALSE)&amp;""</f>
        <v>#REF!</v>
      </c>
      <c r="C236" s="51" t="e">
        <f>VLOOKUP($A236,#REF!,4,FALSE)&amp;""</f>
        <v>#REF!</v>
      </c>
      <c r="D236" s="135" t="e">
        <f>VLOOKUP($A236,#REF!,7,FALSE)&amp;VLOOKUP($A236,#REF!,8,FALSE)</f>
        <v>#REF!</v>
      </c>
      <c r="E236" s="64" t="e">
        <f>VLOOKUP($A236,#REF!,10,FALSE)&amp;""</f>
        <v>#REF!</v>
      </c>
      <c r="F236" s="64" t="e">
        <f>VLOOKUP($A236,#REF!,11,FALSE)&amp;""</f>
        <v>#REF!</v>
      </c>
      <c r="G236" s="64" t="e">
        <f>VLOOKUP($A236,#REF!,12,FALSE)&amp;""</f>
        <v>#REF!</v>
      </c>
      <c r="H236" s="64" t="e">
        <f>VLOOKUP($A236,#REF!,16,FALSE)&amp;""</f>
        <v>#REF!</v>
      </c>
      <c r="I236" s="64" t="e">
        <f>VLOOKUP($A236,#REF!,17,FALSE)&amp;""</f>
        <v>#REF!</v>
      </c>
      <c r="J236" s="64" t="e">
        <f>VLOOKUP($A236,#REF!,18,FALSE)&amp;""</f>
        <v>#REF!</v>
      </c>
      <c r="K236" s="64" t="e">
        <f>VLOOKUP($A236,#REF!,19,FALSE)&amp;""</f>
        <v>#REF!</v>
      </c>
      <c r="L236" s="64" t="e">
        <f>VLOOKUP($A236,#REF!,20,FALSE)&amp;""</f>
        <v>#REF!</v>
      </c>
      <c r="M236" s="64" t="e">
        <f>VLOOKUP($A236,#REF!,21,FALSE)&amp;""</f>
        <v>#REF!</v>
      </c>
      <c r="N236" s="64" t="e">
        <f>VLOOKUP($A236,#REF!,22,FALSE)&amp;""</f>
        <v>#REF!</v>
      </c>
      <c r="O236" s="64" t="e">
        <f>VLOOKUP($A236,#REF!,23,FALSE)&amp;""</f>
        <v>#REF!</v>
      </c>
      <c r="P236" s="64" t="e">
        <f>VLOOKUP($A236,#REF!,24,FALSE)&amp;""</f>
        <v>#REF!</v>
      </c>
      <c r="Q236" s="64" t="e">
        <f>VLOOKUP($A236,#REF!,25,FALSE)&amp;""</f>
        <v>#REF!</v>
      </c>
      <c r="R236" s="64" t="e">
        <f>VLOOKUP($A236,#REF!,26,FALSE)&amp;""</f>
        <v>#REF!</v>
      </c>
      <c r="S236" s="64" t="e">
        <f>VLOOKUP($A236,#REF!,27,FALSE)&amp;""</f>
        <v>#REF!</v>
      </c>
    </row>
    <row r="237" spans="1:19" ht="25.2" customHeight="1" x14ac:dyDescent="0.45">
      <c r="A237" s="140">
        <v>230</v>
      </c>
      <c r="B237" s="52" t="e">
        <f>VLOOKUP($A237,#REF!,5,FALSE)&amp;""</f>
        <v>#REF!</v>
      </c>
      <c r="C237" s="51" t="e">
        <f>VLOOKUP($A237,#REF!,4,FALSE)&amp;""</f>
        <v>#REF!</v>
      </c>
      <c r="D237" s="135" t="e">
        <f>VLOOKUP($A237,#REF!,7,FALSE)&amp;VLOOKUP($A237,#REF!,8,FALSE)</f>
        <v>#REF!</v>
      </c>
      <c r="E237" s="64" t="e">
        <f>VLOOKUP($A237,#REF!,10,FALSE)&amp;""</f>
        <v>#REF!</v>
      </c>
      <c r="F237" s="64" t="e">
        <f>VLOOKUP($A237,#REF!,11,FALSE)&amp;""</f>
        <v>#REF!</v>
      </c>
      <c r="G237" s="64" t="e">
        <f>VLOOKUP($A237,#REF!,12,FALSE)&amp;""</f>
        <v>#REF!</v>
      </c>
      <c r="H237" s="64" t="e">
        <f>VLOOKUP($A237,#REF!,16,FALSE)&amp;""</f>
        <v>#REF!</v>
      </c>
      <c r="I237" s="64" t="e">
        <f>VLOOKUP($A237,#REF!,17,FALSE)&amp;""</f>
        <v>#REF!</v>
      </c>
      <c r="J237" s="64" t="e">
        <f>VLOOKUP($A237,#REF!,18,FALSE)&amp;""</f>
        <v>#REF!</v>
      </c>
      <c r="K237" s="64" t="e">
        <f>VLOOKUP($A237,#REF!,19,FALSE)&amp;""</f>
        <v>#REF!</v>
      </c>
      <c r="L237" s="64" t="e">
        <f>VLOOKUP($A237,#REF!,20,FALSE)&amp;""</f>
        <v>#REF!</v>
      </c>
      <c r="M237" s="64" t="e">
        <f>VLOOKUP($A237,#REF!,21,FALSE)&amp;""</f>
        <v>#REF!</v>
      </c>
      <c r="N237" s="64" t="e">
        <f>VLOOKUP($A237,#REF!,22,FALSE)&amp;""</f>
        <v>#REF!</v>
      </c>
      <c r="O237" s="64" t="e">
        <f>VLOOKUP($A237,#REF!,23,FALSE)&amp;""</f>
        <v>#REF!</v>
      </c>
      <c r="P237" s="64" t="e">
        <f>VLOOKUP($A237,#REF!,24,FALSE)&amp;""</f>
        <v>#REF!</v>
      </c>
      <c r="Q237" s="64" t="e">
        <f>VLOOKUP($A237,#REF!,25,FALSE)&amp;""</f>
        <v>#REF!</v>
      </c>
      <c r="R237" s="64" t="e">
        <f>VLOOKUP($A237,#REF!,26,FALSE)&amp;""</f>
        <v>#REF!</v>
      </c>
      <c r="S237" s="64" t="e">
        <f>VLOOKUP($A237,#REF!,27,FALSE)&amp;""</f>
        <v>#REF!</v>
      </c>
    </row>
    <row r="238" spans="1:19" ht="25.2" customHeight="1" x14ac:dyDescent="0.45">
      <c r="A238" s="140">
        <v>231</v>
      </c>
      <c r="B238" s="52" t="e">
        <f>VLOOKUP($A238,#REF!,5,FALSE)&amp;""</f>
        <v>#REF!</v>
      </c>
      <c r="C238" s="51" t="e">
        <f>VLOOKUP($A238,#REF!,4,FALSE)&amp;""</f>
        <v>#REF!</v>
      </c>
      <c r="D238" s="135" t="e">
        <f>VLOOKUP($A238,#REF!,7,FALSE)&amp;VLOOKUP($A238,#REF!,8,FALSE)</f>
        <v>#REF!</v>
      </c>
      <c r="E238" s="64" t="e">
        <f>VLOOKUP($A238,#REF!,10,FALSE)&amp;""</f>
        <v>#REF!</v>
      </c>
      <c r="F238" s="64" t="e">
        <f>VLOOKUP($A238,#REF!,11,FALSE)&amp;""</f>
        <v>#REF!</v>
      </c>
      <c r="G238" s="64" t="e">
        <f>VLOOKUP($A238,#REF!,12,FALSE)&amp;""</f>
        <v>#REF!</v>
      </c>
      <c r="H238" s="64" t="e">
        <f>VLOOKUP($A238,#REF!,16,FALSE)&amp;""</f>
        <v>#REF!</v>
      </c>
      <c r="I238" s="64" t="e">
        <f>VLOOKUP($A238,#REF!,17,FALSE)&amp;""</f>
        <v>#REF!</v>
      </c>
      <c r="J238" s="64" t="e">
        <f>VLOOKUP($A238,#REF!,18,FALSE)&amp;""</f>
        <v>#REF!</v>
      </c>
      <c r="K238" s="64" t="e">
        <f>VLOOKUP($A238,#REF!,19,FALSE)&amp;""</f>
        <v>#REF!</v>
      </c>
      <c r="L238" s="64" t="e">
        <f>VLOOKUP($A238,#REF!,20,FALSE)&amp;""</f>
        <v>#REF!</v>
      </c>
      <c r="M238" s="64" t="e">
        <f>VLOOKUP($A238,#REF!,21,FALSE)&amp;""</f>
        <v>#REF!</v>
      </c>
      <c r="N238" s="64" t="e">
        <f>VLOOKUP($A238,#REF!,22,FALSE)&amp;""</f>
        <v>#REF!</v>
      </c>
      <c r="O238" s="64" t="e">
        <f>VLOOKUP($A238,#REF!,23,FALSE)&amp;""</f>
        <v>#REF!</v>
      </c>
      <c r="P238" s="64" t="e">
        <f>VLOOKUP($A238,#REF!,24,FALSE)&amp;""</f>
        <v>#REF!</v>
      </c>
      <c r="Q238" s="64" t="e">
        <f>VLOOKUP($A238,#REF!,25,FALSE)&amp;""</f>
        <v>#REF!</v>
      </c>
      <c r="R238" s="64" t="e">
        <f>VLOOKUP($A238,#REF!,26,FALSE)&amp;""</f>
        <v>#REF!</v>
      </c>
      <c r="S238" s="64" t="e">
        <f>VLOOKUP($A238,#REF!,27,FALSE)&amp;""</f>
        <v>#REF!</v>
      </c>
    </row>
    <row r="239" spans="1:19" ht="25.2" customHeight="1" x14ac:dyDescent="0.45">
      <c r="A239" s="140">
        <v>232</v>
      </c>
      <c r="B239" s="52" t="e">
        <f>VLOOKUP($A239,#REF!,5,FALSE)&amp;""</f>
        <v>#REF!</v>
      </c>
      <c r="C239" s="51" t="e">
        <f>VLOOKUP($A239,#REF!,4,FALSE)&amp;""</f>
        <v>#REF!</v>
      </c>
      <c r="D239" s="135" t="e">
        <f>VLOOKUP($A239,#REF!,7,FALSE)&amp;VLOOKUP($A239,#REF!,8,FALSE)</f>
        <v>#REF!</v>
      </c>
      <c r="E239" s="64" t="e">
        <f>VLOOKUP($A239,#REF!,10,FALSE)&amp;""</f>
        <v>#REF!</v>
      </c>
      <c r="F239" s="64" t="e">
        <f>VLOOKUP($A239,#REF!,11,FALSE)&amp;""</f>
        <v>#REF!</v>
      </c>
      <c r="G239" s="64" t="e">
        <f>VLOOKUP($A239,#REF!,12,FALSE)&amp;""</f>
        <v>#REF!</v>
      </c>
      <c r="H239" s="64" t="e">
        <f>VLOOKUP($A239,#REF!,16,FALSE)&amp;""</f>
        <v>#REF!</v>
      </c>
      <c r="I239" s="64" t="e">
        <f>VLOOKUP($A239,#REF!,17,FALSE)&amp;""</f>
        <v>#REF!</v>
      </c>
      <c r="J239" s="64" t="e">
        <f>VLOOKUP($A239,#REF!,18,FALSE)&amp;""</f>
        <v>#REF!</v>
      </c>
      <c r="K239" s="64" t="e">
        <f>VLOOKUP($A239,#REF!,19,FALSE)&amp;""</f>
        <v>#REF!</v>
      </c>
      <c r="L239" s="64" t="e">
        <f>VLOOKUP($A239,#REF!,20,FALSE)&amp;""</f>
        <v>#REF!</v>
      </c>
      <c r="M239" s="64" t="e">
        <f>VLOOKUP($A239,#REF!,21,FALSE)&amp;""</f>
        <v>#REF!</v>
      </c>
      <c r="N239" s="64" t="e">
        <f>VLOOKUP($A239,#REF!,22,FALSE)&amp;""</f>
        <v>#REF!</v>
      </c>
      <c r="O239" s="64" t="e">
        <f>VLOOKUP($A239,#REF!,23,FALSE)&amp;""</f>
        <v>#REF!</v>
      </c>
      <c r="P239" s="64" t="e">
        <f>VLOOKUP($A239,#REF!,24,FALSE)&amp;""</f>
        <v>#REF!</v>
      </c>
      <c r="Q239" s="64" t="e">
        <f>VLOOKUP($A239,#REF!,25,FALSE)&amp;""</f>
        <v>#REF!</v>
      </c>
      <c r="R239" s="64" t="e">
        <f>VLOOKUP($A239,#REF!,26,FALSE)&amp;""</f>
        <v>#REF!</v>
      </c>
      <c r="S239" s="64" t="e">
        <f>VLOOKUP($A239,#REF!,27,FALSE)&amp;""</f>
        <v>#REF!</v>
      </c>
    </row>
    <row r="240" spans="1:19" ht="25.2" customHeight="1" x14ac:dyDescent="0.45">
      <c r="A240" s="140">
        <v>233</v>
      </c>
      <c r="B240" s="52" t="e">
        <f>VLOOKUP($A240,#REF!,5,FALSE)&amp;""</f>
        <v>#REF!</v>
      </c>
      <c r="C240" s="51" t="e">
        <f>VLOOKUP($A240,#REF!,4,FALSE)&amp;""</f>
        <v>#REF!</v>
      </c>
      <c r="D240" s="135" t="e">
        <f>VLOOKUP($A240,#REF!,7,FALSE)&amp;VLOOKUP($A240,#REF!,8,FALSE)</f>
        <v>#REF!</v>
      </c>
      <c r="E240" s="64" t="e">
        <f>VLOOKUP($A240,#REF!,10,FALSE)&amp;""</f>
        <v>#REF!</v>
      </c>
      <c r="F240" s="64" t="e">
        <f>VLOOKUP($A240,#REF!,11,FALSE)&amp;""</f>
        <v>#REF!</v>
      </c>
      <c r="G240" s="64" t="e">
        <f>VLOOKUP($A240,#REF!,12,FALSE)&amp;""</f>
        <v>#REF!</v>
      </c>
      <c r="H240" s="64" t="e">
        <f>VLOOKUP($A240,#REF!,16,FALSE)&amp;""</f>
        <v>#REF!</v>
      </c>
      <c r="I240" s="64" t="e">
        <f>VLOOKUP($A240,#REF!,17,FALSE)&amp;""</f>
        <v>#REF!</v>
      </c>
      <c r="J240" s="64" t="e">
        <f>VLOOKUP($A240,#REF!,18,FALSE)&amp;""</f>
        <v>#REF!</v>
      </c>
      <c r="K240" s="64" t="e">
        <f>VLOOKUP($A240,#REF!,19,FALSE)&amp;""</f>
        <v>#REF!</v>
      </c>
      <c r="L240" s="64" t="e">
        <f>VLOOKUP($A240,#REF!,20,FALSE)&amp;""</f>
        <v>#REF!</v>
      </c>
      <c r="M240" s="64" t="e">
        <f>VLOOKUP($A240,#REF!,21,FALSE)&amp;""</f>
        <v>#REF!</v>
      </c>
      <c r="N240" s="64" t="e">
        <f>VLOOKUP($A240,#REF!,22,FALSE)&amp;""</f>
        <v>#REF!</v>
      </c>
      <c r="O240" s="64" t="e">
        <f>VLOOKUP($A240,#REF!,23,FALSE)&amp;""</f>
        <v>#REF!</v>
      </c>
      <c r="P240" s="64" t="e">
        <f>VLOOKUP($A240,#REF!,24,FALSE)&amp;""</f>
        <v>#REF!</v>
      </c>
      <c r="Q240" s="64" t="e">
        <f>VLOOKUP($A240,#REF!,25,FALSE)&amp;""</f>
        <v>#REF!</v>
      </c>
      <c r="R240" s="64" t="e">
        <f>VLOOKUP($A240,#REF!,26,FALSE)&amp;""</f>
        <v>#REF!</v>
      </c>
      <c r="S240" s="64" t="e">
        <f>VLOOKUP($A240,#REF!,27,FALSE)&amp;""</f>
        <v>#REF!</v>
      </c>
    </row>
    <row r="241" spans="1:19" ht="25.2" customHeight="1" x14ac:dyDescent="0.45">
      <c r="A241" s="140">
        <v>234</v>
      </c>
      <c r="B241" s="52" t="e">
        <f>VLOOKUP($A241,#REF!,5,FALSE)&amp;""</f>
        <v>#REF!</v>
      </c>
      <c r="C241" s="51" t="e">
        <f>VLOOKUP($A241,#REF!,4,FALSE)&amp;""</f>
        <v>#REF!</v>
      </c>
      <c r="D241" s="135" t="e">
        <f>VLOOKUP($A241,#REF!,7,FALSE)&amp;VLOOKUP($A241,#REF!,8,FALSE)</f>
        <v>#REF!</v>
      </c>
      <c r="E241" s="64" t="e">
        <f>VLOOKUP($A241,#REF!,10,FALSE)&amp;""</f>
        <v>#REF!</v>
      </c>
      <c r="F241" s="64" t="e">
        <f>VLOOKUP($A241,#REF!,11,FALSE)&amp;""</f>
        <v>#REF!</v>
      </c>
      <c r="G241" s="64" t="e">
        <f>VLOOKUP($A241,#REF!,12,FALSE)&amp;""</f>
        <v>#REF!</v>
      </c>
      <c r="H241" s="64" t="e">
        <f>VLOOKUP($A241,#REF!,16,FALSE)&amp;""</f>
        <v>#REF!</v>
      </c>
      <c r="I241" s="64" t="e">
        <f>VLOOKUP($A241,#REF!,17,FALSE)&amp;""</f>
        <v>#REF!</v>
      </c>
      <c r="J241" s="64" t="e">
        <f>VLOOKUP($A241,#REF!,18,FALSE)&amp;""</f>
        <v>#REF!</v>
      </c>
      <c r="K241" s="64" t="e">
        <f>VLOOKUP($A241,#REF!,19,FALSE)&amp;""</f>
        <v>#REF!</v>
      </c>
      <c r="L241" s="64" t="e">
        <f>VLOOKUP($A241,#REF!,20,FALSE)&amp;""</f>
        <v>#REF!</v>
      </c>
      <c r="M241" s="64" t="e">
        <f>VLOOKUP($A241,#REF!,21,FALSE)&amp;""</f>
        <v>#REF!</v>
      </c>
      <c r="N241" s="64" t="e">
        <f>VLOOKUP($A241,#REF!,22,FALSE)&amp;""</f>
        <v>#REF!</v>
      </c>
      <c r="O241" s="64" t="e">
        <f>VLOOKUP($A241,#REF!,23,FALSE)&amp;""</f>
        <v>#REF!</v>
      </c>
      <c r="P241" s="64" t="e">
        <f>VLOOKUP($A241,#REF!,24,FALSE)&amp;""</f>
        <v>#REF!</v>
      </c>
      <c r="Q241" s="64" t="e">
        <f>VLOOKUP($A241,#REF!,25,FALSE)&amp;""</f>
        <v>#REF!</v>
      </c>
      <c r="R241" s="64" t="e">
        <f>VLOOKUP($A241,#REF!,26,FALSE)&amp;""</f>
        <v>#REF!</v>
      </c>
      <c r="S241" s="64" t="e">
        <f>VLOOKUP($A241,#REF!,27,FALSE)&amp;""</f>
        <v>#REF!</v>
      </c>
    </row>
    <row r="242" spans="1:19" ht="25.2" customHeight="1" x14ac:dyDescent="0.45">
      <c r="A242" s="140">
        <v>235</v>
      </c>
      <c r="B242" s="52" t="e">
        <f>VLOOKUP($A242,#REF!,5,FALSE)&amp;""</f>
        <v>#REF!</v>
      </c>
      <c r="C242" s="51" t="e">
        <f>VLOOKUP($A242,#REF!,4,FALSE)&amp;""</f>
        <v>#REF!</v>
      </c>
      <c r="D242" s="135" t="e">
        <f>VLOOKUP($A242,#REF!,7,FALSE)&amp;VLOOKUP($A242,#REF!,8,FALSE)</f>
        <v>#REF!</v>
      </c>
      <c r="E242" s="64" t="e">
        <f>VLOOKUP($A242,#REF!,10,FALSE)&amp;""</f>
        <v>#REF!</v>
      </c>
      <c r="F242" s="64" t="e">
        <f>VLOOKUP($A242,#REF!,11,FALSE)&amp;""</f>
        <v>#REF!</v>
      </c>
      <c r="G242" s="64" t="e">
        <f>VLOOKUP($A242,#REF!,12,FALSE)&amp;""</f>
        <v>#REF!</v>
      </c>
      <c r="H242" s="64" t="e">
        <f>VLOOKUP($A242,#REF!,16,FALSE)&amp;""</f>
        <v>#REF!</v>
      </c>
      <c r="I242" s="64" t="e">
        <f>VLOOKUP($A242,#REF!,17,FALSE)&amp;""</f>
        <v>#REF!</v>
      </c>
      <c r="J242" s="64" t="e">
        <f>VLOOKUP($A242,#REF!,18,FALSE)&amp;""</f>
        <v>#REF!</v>
      </c>
      <c r="K242" s="64" t="e">
        <f>VLOOKUP($A242,#REF!,19,FALSE)&amp;""</f>
        <v>#REF!</v>
      </c>
      <c r="L242" s="64" t="e">
        <f>VLOOKUP($A242,#REF!,20,FALSE)&amp;""</f>
        <v>#REF!</v>
      </c>
      <c r="M242" s="64" t="e">
        <f>VLOOKUP($A242,#REF!,21,FALSE)&amp;""</f>
        <v>#REF!</v>
      </c>
      <c r="N242" s="64" t="e">
        <f>VLOOKUP($A242,#REF!,22,FALSE)&amp;""</f>
        <v>#REF!</v>
      </c>
      <c r="O242" s="64" t="e">
        <f>VLOOKUP($A242,#REF!,23,FALSE)&amp;""</f>
        <v>#REF!</v>
      </c>
      <c r="P242" s="64" t="e">
        <f>VLOOKUP($A242,#REF!,24,FALSE)&amp;""</f>
        <v>#REF!</v>
      </c>
      <c r="Q242" s="64" t="e">
        <f>VLOOKUP($A242,#REF!,25,FALSE)&amp;""</f>
        <v>#REF!</v>
      </c>
      <c r="R242" s="64" t="e">
        <f>VLOOKUP($A242,#REF!,26,FALSE)&amp;""</f>
        <v>#REF!</v>
      </c>
      <c r="S242" s="64" t="e">
        <f>VLOOKUP($A242,#REF!,27,FALSE)&amp;""</f>
        <v>#REF!</v>
      </c>
    </row>
    <row r="243" spans="1:19" ht="25.2" customHeight="1" x14ac:dyDescent="0.45">
      <c r="A243" s="140">
        <v>236</v>
      </c>
      <c r="B243" s="52" t="e">
        <f>VLOOKUP($A243,#REF!,5,FALSE)&amp;""</f>
        <v>#REF!</v>
      </c>
      <c r="C243" s="51" t="e">
        <f>VLOOKUP($A243,#REF!,4,FALSE)&amp;""</f>
        <v>#REF!</v>
      </c>
      <c r="D243" s="135" t="e">
        <f>VLOOKUP($A243,#REF!,7,FALSE)&amp;VLOOKUP($A243,#REF!,8,FALSE)</f>
        <v>#REF!</v>
      </c>
      <c r="E243" s="64" t="e">
        <f>VLOOKUP($A243,#REF!,10,FALSE)&amp;""</f>
        <v>#REF!</v>
      </c>
      <c r="F243" s="64" t="e">
        <f>VLOOKUP($A243,#REF!,11,FALSE)&amp;""</f>
        <v>#REF!</v>
      </c>
      <c r="G243" s="64" t="e">
        <f>VLOOKUP($A243,#REF!,12,FALSE)&amp;""</f>
        <v>#REF!</v>
      </c>
      <c r="H243" s="64" t="e">
        <f>VLOOKUP($A243,#REF!,16,FALSE)&amp;""</f>
        <v>#REF!</v>
      </c>
      <c r="I243" s="64" t="e">
        <f>VLOOKUP($A243,#REF!,17,FALSE)&amp;""</f>
        <v>#REF!</v>
      </c>
      <c r="J243" s="64" t="e">
        <f>VLOOKUP($A243,#REF!,18,FALSE)&amp;""</f>
        <v>#REF!</v>
      </c>
      <c r="K243" s="64" t="e">
        <f>VLOOKUP($A243,#REF!,19,FALSE)&amp;""</f>
        <v>#REF!</v>
      </c>
      <c r="L243" s="64" t="e">
        <f>VLOOKUP($A243,#REF!,20,FALSE)&amp;""</f>
        <v>#REF!</v>
      </c>
      <c r="M243" s="64" t="e">
        <f>VLOOKUP($A243,#REF!,21,FALSE)&amp;""</f>
        <v>#REF!</v>
      </c>
      <c r="N243" s="64" t="e">
        <f>VLOOKUP($A243,#REF!,22,FALSE)&amp;""</f>
        <v>#REF!</v>
      </c>
      <c r="O243" s="64" t="e">
        <f>VLOOKUP($A243,#REF!,23,FALSE)&amp;""</f>
        <v>#REF!</v>
      </c>
      <c r="P243" s="64" t="e">
        <f>VLOOKUP($A243,#REF!,24,FALSE)&amp;""</f>
        <v>#REF!</v>
      </c>
      <c r="Q243" s="64" t="e">
        <f>VLOOKUP($A243,#REF!,25,FALSE)&amp;""</f>
        <v>#REF!</v>
      </c>
      <c r="R243" s="64" t="e">
        <f>VLOOKUP($A243,#REF!,26,FALSE)&amp;""</f>
        <v>#REF!</v>
      </c>
      <c r="S243" s="64" t="e">
        <f>VLOOKUP($A243,#REF!,27,FALSE)&amp;""</f>
        <v>#REF!</v>
      </c>
    </row>
    <row r="244" spans="1:19" ht="25.2" customHeight="1" x14ac:dyDescent="0.45">
      <c r="A244" s="140">
        <v>237</v>
      </c>
      <c r="B244" s="52" t="e">
        <f>VLOOKUP($A244,#REF!,5,FALSE)&amp;""</f>
        <v>#REF!</v>
      </c>
      <c r="C244" s="51" t="e">
        <f>VLOOKUP($A244,#REF!,4,FALSE)&amp;""</f>
        <v>#REF!</v>
      </c>
      <c r="D244" s="135" t="e">
        <f>VLOOKUP($A244,#REF!,7,FALSE)&amp;VLOOKUP($A244,#REF!,8,FALSE)</f>
        <v>#REF!</v>
      </c>
      <c r="E244" s="64" t="e">
        <f>VLOOKUP($A244,#REF!,10,FALSE)&amp;""</f>
        <v>#REF!</v>
      </c>
      <c r="F244" s="64" t="e">
        <f>VLOOKUP($A244,#REF!,11,FALSE)&amp;""</f>
        <v>#REF!</v>
      </c>
      <c r="G244" s="64" t="e">
        <f>VLOOKUP($A244,#REF!,12,FALSE)&amp;""</f>
        <v>#REF!</v>
      </c>
      <c r="H244" s="64" t="e">
        <f>VLOOKUP($A244,#REF!,16,FALSE)&amp;""</f>
        <v>#REF!</v>
      </c>
      <c r="I244" s="64" t="e">
        <f>VLOOKUP($A244,#REF!,17,FALSE)&amp;""</f>
        <v>#REF!</v>
      </c>
      <c r="J244" s="64" t="e">
        <f>VLOOKUP($A244,#REF!,18,FALSE)&amp;""</f>
        <v>#REF!</v>
      </c>
      <c r="K244" s="64" t="e">
        <f>VLOOKUP($A244,#REF!,19,FALSE)&amp;""</f>
        <v>#REF!</v>
      </c>
      <c r="L244" s="64" t="e">
        <f>VLOOKUP($A244,#REF!,20,FALSE)&amp;""</f>
        <v>#REF!</v>
      </c>
      <c r="M244" s="64" t="e">
        <f>VLOOKUP($A244,#REF!,21,FALSE)&amp;""</f>
        <v>#REF!</v>
      </c>
      <c r="N244" s="64" t="e">
        <f>VLOOKUP($A244,#REF!,22,FALSE)&amp;""</f>
        <v>#REF!</v>
      </c>
      <c r="O244" s="64" t="e">
        <f>VLOOKUP($A244,#REF!,23,FALSE)&amp;""</f>
        <v>#REF!</v>
      </c>
      <c r="P244" s="64" t="e">
        <f>VLOOKUP($A244,#REF!,24,FALSE)&amp;""</f>
        <v>#REF!</v>
      </c>
      <c r="Q244" s="64" t="e">
        <f>VLOOKUP($A244,#REF!,25,FALSE)&amp;""</f>
        <v>#REF!</v>
      </c>
      <c r="R244" s="64" t="e">
        <f>VLOOKUP($A244,#REF!,26,FALSE)&amp;""</f>
        <v>#REF!</v>
      </c>
      <c r="S244" s="64" t="e">
        <f>VLOOKUP($A244,#REF!,27,FALSE)&amp;""</f>
        <v>#REF!</v>
      </c>
    </row>
    <row r="245" spans="1:19" ht="25.2" customHeight="1" x14ac:dyDescent="0.45">
      <c r="A245" s="140">
        <v>238</v>
      </c>
      <c r="B245" s="52" t="e">
        <f>VLOOKUP($A245,#REF!,5,FALSE)&amp;""</f>
        <v>#REF!</v>
      </c>
      <c r="C245" s="51" t="e">
        <f>VLOOKUP($A245,#REF!,4,FALSE)&amp;""</f>
        <v>#REF!</v>
      </c>
      <c r="D245" s="135" t="e">
        <f>VLOOKUP($A245,#REF!,7,FALSE)&amp;VLOOKUP($A245,#REF!,8,FALSE)</f>
        <v>#REF!</v>
      </c>
      <c r="E245" s="64" t="e">
        <f>VLOOKUP($A245,#REF!,10,FALSE)&amp;""</f>
        <v>#REF!</v>
      </c>
      <c r="F245" s="64" t="e">
        <f>VLOOKUP($A245,#REF!,11,FALSE)&amp;""</f>
        <v>#REF!</v>
      </c>
      <c r="G245" s="64" t="e">
        <f>VLOOKUP($A245,#REF!,12,FALSE)&amp;""</f>
        <v>#REF!</v>
      </c>
      <c r="H245" s="64" t="e">
        <f>VLOOKUP($A245,#REF!,16,FALSE)&amp;""</f>
        <v>#REF!</v>
      </c>
      <c r="I245" s="64" t="e">
        <f>VLOOKUP($A245,#REF!,17,FALSE)&amp;""</f>
        <v>#REF!</v>
      </c>
      <c r="J245" s="64" t="e">
        <f>VLOOKUP($A245,#REF!,18,FALSE)&amp;""</f>
        <v>#REF!</v>
      </c>
      <c r="K245" s="64" t="e">
        <f>VLOOKUP($A245,#REF!,19,FALSE)&amp;""</f>
        <v>#REF!</v>
      </c>
      <c r="L245" s="64" t="e">
        <f>VLOOKUP($A245,#REF!,20,FALSE)&amp;""</f>
        <v>#REF!</v>
      </c>
      <c r="M245" s="64" t="e">
        <f>VLOOKUP($A245,#REF!,21,FALSE)&amp;""</f>
        <v>#REF!</v>
      </c>
      <c r="N245" s="64" t="e">
        <f>VLOOKUP($A245,#REF!,22,FALSE)&amp;""</f>
        <v>#REF!</v>
      </c>
      <c r="O245" s="64" t="e">
        <f>VLOOKUP($A245,#REF!,23,FALSE)&amp;""</f>
        <v>#REF!</v>
      </c>
      <c r="P245" s="64" t="e">
        <f>VLOOKUP($A245,#REF!,24,FALSE)&amp;""</f>
        <v>#REF!</v>
      </c>
      <c r="Q245" s="64" t="e">
        <f>VLOOKUP($A245,#REF!,25,FALSE)&amp;""</f>
        <v>#REF!</v>
      </c>
      <c r="R245" s="64" t="e">
        <f>VLOOKUP($A245,#REF!,26,FALSE)&amp;""</f>
        <v>#REF!</v>
      </c>
      <c r="S245" s="64" t="e">
        <f>VLOOKUP($A245,#REF!,27,FALSE)&amp;""</f>
        <v>#REF!</v>
      </c>
    </row>
    <row r="246" spans="1:19" ht="25.2" customHeight="1" x14ac:dyDescent="0.45">
      <c r="A246" s="140">
        <v>239</v>
      </c>
      <c r="B246" s="52" t="e">
        <f>VLOOKUP($A246,#REF!,5,FALSE)&amp;""</f>
        <v>#REF!</v>
      </c>
      <c r="C246" s="51" t="e">
        <f>VLOOKUP($A246,#REF!,4,FALSE)&amp;""</f>
        <v>#REF!</v>
      </c>
      <c r="D246" s="135" t="e">
        <f>VLOOKUP($A246,#REF!,7,FALSE)&amp;VLOOKUP($A246,#REF!,8,FALSE)</f>
        <v>#REF!</v>
      </c>
      <c r="E246" s="64" t="e">
        <f>VLOOKUP($A246,#REF!,10,FALSE)&amp;""</f>
        <v>#REF!</v>
      </c>
      <c r="F246" s="64" t="e">
        <f>VLOOKUP($A246,#REF!,11,FALSE)&amp;""</f>
        <v>#REF!</v>
      </c>
      <c r="G246" s="64" t="e">
        <f>VLOOKUP($A246,#REF!,12,FALSE)&amp;""</f>
        <v>#REF!</v>
      </c>
      <c r="H246" s="64" t="e">
        <f>VLOOKUP($A246,#REF!,16,FALSE)&amp;""</f>
        <v>#REF!</v>
      </c>
      <c r="I246" s="64" t="e">
        <f>VLOOKUP($A246,#REF!,17,FALSE)&amp;""</f>
        <v>#REF!</v>
      </c>
      <c r="J246" s="64" t="e">
        <f>VLOOKUP($A246,#REF!,18,FALSE)&amp;""</f>
        <v>#REF!</v>
      </c>
      <c r="K246" s="64" t="e">
        <f>VLOOKUP($A246,#REF!,19,FALSE)&amp;""</f>
        <v>#REF!</v>
      </c>
      <c r="L246" s="64" t="e">
        <f>VLOOKUP($A246,#REF!,20,FALSE)&amp;""</f>
        <v>#REF!</v>
      </c>
      <c r="M246" s="64" t="e">
        <f>VLOOKUP($A246,#REF!,21,FALSE)&amp;""</f>
        <v>#REF!</v>
      </c>
      <c r="N246" s="64" t="e">
        <f>VLOOKUP($A246,#REF!,22,FALSE)&amp;""</f>
        <v>#REF!</v>
      </c>
      <c r="O246" s="64" t="e">
        <f>VLOOKUP($A246,#REF!,23,FALSE)&amp;""</f>
        <v>#REF!</v>
      </c>
      <c r="P246" s="64" t="e">
        <f>VLOOKUP($A246,#REF!,24,FALSE)&amp;""</f>
        <v>#REF!</v>
      </c>
      <c r="Q246" s="64" t="e">
        <f>VLOOKUP($A246,#REF!,25,FALSE)&amp;""</f>
        <v>#REF!</v>
      </c>
      <c r="R246" s="64" t="e">
        <f>VLOOKUP($A246,#REF!,26,FALSE)&amp;""</f>
        <v>#REF!</v>
      </c>
      <c r="S246" s="64" t="e">
        <f>VLOOKUP($A246,#REF!,27,FALSE)&amp;""</f>
        <v>#REF!</v>
      </c>
    </row>
    <row r="247" spans="1:19" ht="25.2" customHeight="1" x14ac:dyDescent="0.45">
      <c r="A247" s="140">
        <v>240</v>
      </c>
      <c r="B247" s="52" t="e">
        <f>VLOOKUP($A247,#REF!,5,FALSE)&amp;""</f>
        <v>#REF!</v>
      </c>
      <c r="C247" s="51" t="e">
        <f>VLOOKUP($A247,#REF!,4,FALSE)&amp;""</f>
        <v>#REF!</v>
      </c>
      <c r="D247" s="135" t="e">
        <f>VLOOKUP($A247,#REF!,7,FALSE)&amp;VLOOKUP($A247,#REF!,8,FALSE)</f>
        <v>#REF!</v>
      </c>
      <c r="E247" s="64" t="e">
        <f>VLOOKUP($A247,#REF!,10,FALSE)&amp;""</f>
        <v>#REF!</v>
      </c>
      <c r="F247" s="64" t="e">
        <f>VLOOKUP($A247,#REF!,11,FALSE)&amp;""</f>
        <v>#REF!</v>
      </c>
      <c r="G247" s="64" t="e">
        <f>VLOOKUP($A247,#REF!,12,FALSE)&amp;""</f>
        <v>#REF!</v>
      </c>
      <c r="H247" s="64" t="e">
        <f>VLOOKUP($A247,#REF!,16,FALSE)&amp;""</f>
        <v>#REF!</v>
      </c>
      <c r="I247" s="64" t="e">
        <f>VLOOKUP($A247,#REF!,17,FALSE)&amp;""</f>
        <v>#REF!</v>
      </c>
      <c r="J247" s="64" t="e">
        <f>VLOOKUP($A247,#REF!,18,FALSE)&amp;""</f>
        <v>#REF!</v>
      </c>
      <c r="K247" s="64" t="e">
        <f>VLOOKUP($A247,#REF!,19,FALSE)&amp;""</f>
        <v>#REF!</v>
      </c>
      <c r="L247" s="64" t="e">
        <f>VLOOKUP($A247,#REF!,20,FALSE)&amp;""</f>
        <v>#REF!</v>
      </c>
      <c r="M247" s="64" t="e">
        <f>VLOOKUP($A247,#REF!,21,FALSE)&amp;""</f>
        <v>#REF!</v>
      </c>
      <c r="N247" s="64" t="e">
        <f>VLOOKUP($A247,#REF!,22,FALSE)&amp;""</f>
        <v>#REF!</v>
      </c>
      <c r="O247" s="64" t="e">
        <f>VLOOKUP($A247,#REF!,23,FALSE)&amp;""</f>
        <v>#REF!</v>
      </c>
      <c r="P247" s="64" t="e">
        <f>VLOOKUP($A247,#REF!,24,FALSE)&amp;""</f>
        <v>#REF!</v>
      </c>
      <c r="Q247" s="64" t="e">
        <f>VLOOKUP($A247,#REF!,25,FALSE)&amp;""</f>
        <v>#REF!</v>
      </c>
      <c r="R247" s="64" t="e">
        <f>VLOOKUP($A247,#REF!,26,FALSE)&amp;""</f>
        <v>#REF!</v>
      </c>
      <c r="S247" s="64" t="e">
        <f>VLOOKUP($A247,#REF!,27,FALSE)&amp;""</f>
        <v>#REF!</v>
      </c>
    </row>
    <row r="248" spans="1:19" ht="25.2" customHeight="1" x14ac:dyDescent="0.45">
      <c r="A248" s="140">
        <v>241</v>
      </c>
      <c r="B248" s="52" t="e">
        <f>VLOOKUP($A248,#REF!,5,FALSE)&amp;""</f>
        <v>#REF!</v>
      </c>
      <c r="C248" s="51" t="e">
        <f>VLOOKUP($A248,#REF!,4,FALSE)&amp;""</f>
        <v>#REF!</v>
      </c>
      <c r="D248" s="135" t="e">
        <f>VLOOKUP($A248,#REF!,7,FALSE)&amp;VLOOKUP($A248,#REF!,8,FALSE)</f>
        <v>#REF!</v>
      </c>
      <c r="E248" s="64" t="e">
        <f>VLOOKUP($A248,#REF!,10,FALSE)&amp;""</f>
        <v>#REF!</v>
      </c>
      <c r="F248" s="64" t="e">
        <f>VLOOKUP($A248,#REF!,11,FALSE)&amp;""</f>
        <v>#REF!</v>
      </c>
      <c r="G248" s="64" t="e">
        <f>VLOOKUP($A248,#REF!,12,FALSE)&amp;""</f>
        <v>#REF!</v>
      </c>
      <c r="H248" s="64" t="e">
        <f>VLOOKUP($A248,#REF!,16,FALSE)&amp;""</f>
        <v>#REF!</v>
      </c>
      <c r="I248" s="64" t="e">
        <f>VLOOKUP($A248,#REF!,17,FALSE)&amp;""</f>
        <v>#REF!</v>
      </c>
      <c r="J248" s="64" t="e">
        <f>VLOOKUP($A248,#REF!,18,FALSE)&amp;""</f>
        <v>#REF!</v>
      </c>
      <c r="K248" s="64" t="e">
        <f>VLOOKUP($A248,#REF!,19,FALSE)&amp;""</f>
        <v>#REF!</v>
      </c>
      <c r="L248" s="64" t="e">
        <f>VLOOKUP($A248,#REF!,20,FALSE)&amp;""</f>
        <v>#REF!</v>
      </c>
      <c r="M248" s="64" t="e">
        <f>VLOOKUP($A248,#REF!,21,FALSE)&amp;""</f>
        <v>#REF!</v>
      </c>
      <c r="N248" s="64" t="e">
        <f>VLOOKUP($A248,#REF!,22,FALSE)&amp;""</f>
        <v>#REF!</v>
      </c>
      <c r="O248" s="64" t="e">
        <f>VLOOKUP($A248,#REF!,23,FALSE)&amp;""</f>
        <v>#REF!</v>
      </c>
      <c r="P248" s="64" t="e">
        <f>VLOOKUP($A248,#REF!,24,FALSE)&amp;""</f>
        <v>#REF!</v>
      </c>
      <c r="Q248" s="64" t="e">
        <f>VLOOKUP($A248,#REF!,25,FALSE)&amp;""</f>
        <v>#REF!</v>
      </c>
      <c r="R248" s="64" t="e">
        <f>VLOOKUP($A248,#REF!,26,FALSE)&amp;""</f>
        <v>#REF!</v>
      </c>
      <c r="S248" s="64" t="e">
        <f>VLOOKUP($A248,#REF!,27,FALSE)&amp;""</f>
        <v>#REF!</v>
      </c>
    </row>
    <row r="249" spans="1:19" ht="25.2" customHeight="1" x14ac:dyDescent="0.45">
      <c r="A249" s="140">
        <v>242</v>
      </c>
      <c r="B249" s="52" t="e">
        <f>VLOOKUP($A249,#REF!,5,FALSE)&amp;""</f>
        <v>#REF!</v>
      </c>
      <c r="C249" s="51" t="e">
        <f>VLOOKUP($A249,#REF!,4,FALSE)&amp;""</f>
        <v>#REF!</v>
      </c>
      <c r="D249" s="135" t="e">
        <f>VLOOKUP($A249,#REF!,7,FALSE)&amp;VLOOKUP($A249,#REF!,8,FALSE)</f>
        <v>#REF!</v>
      </c>
      <c r="E249" s="64" t="e">
        <f>VLOOKUP($A249,#REF!,10,FALSE)&amp;""</f>
        <v>#REF!</v>
      </c>
      <c r="F249" s="64" t="e">
        <f>VLOOKUP($A249,#REF!,11,FALSE)&amp;""</f>
        <v>#REF!</v>
      </c>
      <c r="G249" s="64" t="e">
        <f>VLOOKUP($A249,#REF!,12,FALSE)&amp;""</f>
        <v>#REF!</v>
      </c>
      <c r="H249" s="64" t="e">
        <f>VLOOKUP($A249,#REF!,16,FALSE)&amp;""</f>
        <v>#REF!</v>
      </c>
      <c r="I249" s="64" t="e">
        <f>VLOOKUP($A249,#REF!,17,FALSE)&amp;""</f>
        <v>#REF!</v>
      </c>
      <c r="J249" s="64" t="e">
        <f>VLOOKUP($A249,#REF!,18,FALSE)&amp;""</f>
        <v>#REF!</v>
      </c>
      <c r="K249" s="64" t="e">
        <f>VLOOKUP($A249,#REF!,19,FALSE)&amp;""</f>
        <v>#REF!</v>
      </c>
      <c r="L249" s="64" t="e">
        <f>VLOOKUP($A249,#REF!,20,FALSE)&amp;""</f>
        <v>#REF!</v>
      </c>
      <c r="M249" s="64" t="e">
        <f>VLOOKUP($A249,#REF!,21,FALSE)&amp;""</f>
        <v>#REF!</v>
      </c>
      <c r="N249" s="64" t="e">
        <f>VLOOKUP($A249,#REF!,22,FALSE)&amp;""</f>
        <v>#REF!</v>
      </c>
      <c r="O249" s="64" t="e">
        <f>VLOOKUP($A249,#REF!,23,FALSE)&amp;""</f>
        <v>#REF!</v>
      </c>
      <c r="P249" s="64" t="e">
        <f>VLOOKUP($A249,#REF!,24,FALSE)&amp;""</f>
        <v>#REF!</v>
      </c>
      <c r="Q249" s="64" t="e">
        <f>VLOOKUP($A249,#REF!,25,FALSE)&amp;""</f>
        <v>#REF!</v>
      </c>
      <c r="R249" s="64" t="e">
        <f>VLOOKUP($A249,#REF!,26,FALSE)&amp;""</f>
        <v>#REF!</v>
      </c>
      <c r="S249" s="64" t="e">
        <f>VLOOKUP($A249,#REF!,27,FALSE)&amp;""</f>
        <v>#REF!</v>
      </c>
    </row>
    <row r="250" spans="1:19" ht="25.2" customHeight="1" x14ac:dyDescent="0.45">
      <c r="A250" s="140">
        <v>243</v>
      </c>
      <c r="B250" s="52" t="e">
        <f>VLOOKUP($A250,#REF!,5,FALSE)&amp;""</f>
        <v>#REF!</v>
      </c>
      <c r="C250" s="51" t="e">
        <f>VLOOKUP($A250,#REF!,4,FALSE)&amp;""</f>
        <v>#REF!</v>
      </c>
      <c r="D250" s="135" t="e">
        <f>VLOOKUP($A250,#REF!,7,FALSE)&amp;VLOOKUP($A250,#REF!,8,FALSE)</f>
        <v>#REF!</v>
      </c>
      <c r="E250" s="64" t="e">
        <f>VLOOKUP($A250,#REF!,10,FALSE)&amp;""</f>
        <v>#REF!</v>
      </c>
      <c r="F250" s="64" t="e">
        <f>VLOOKUP($A250,#REF!,11,FALSE)&amp;""</f>
        <v>#REF!</v>
      </c>
      <c r="G250" s="64" t="e">
        <f>VLOOKUP($A250,#REF!,12,FALSE)&amp;""</f>
        <v>#REF!</v>
      </c>
      <c r="H250" s="64" t="e">
        <f>VLOOKUP($A250,#REF!,16,FALSE)&amp;""</f>
        <v>#REF!</v>
      </c>
      <c r="I250" s="64" t="e">
        <f>VLOOKUP($A250,#REF!,17,FALSE)&amp;""</f>
        <v>#REF!</v>
      </c>
      <c r="J250" s="64" t="e">
        <f>VLOOKUP($A250,#REF!,18,FALSE)&amp;""</f>
        <v>#REF!</v>
      </c>
      <c r="K250" s="64" t="e">
        <f>VLOOKUP($A250,#REF!,19,FALSE)&amp;""</f>
        <v>#REF!</v>
      </c>
      <c r="L250" s="64" t="e">
        <f>VLOOKUP($A250,#REF!,20,FALSE)&amp;""</f>
        <v>#REF!</v>
      </c>
      <c r="M250" s="64" t="e">
        <f>VLOOKUP($A250,#REF!,21,FALSE)&amp;""</f>
        <v>#REF!</v>
      </c>
      <c r="N250" s="64" t="e">
        <f>VLOOKUP($A250,#REF!,22,FALSE)&amp;""</f>
        <v>#REF!</v>
      </c>
      <c r="O250" s="64" t="e">
        <f>VLOOKUP($A250,#REF!,23,FALSE)&amp;""</f>
        <v>#REF!</v>
      </c>
      <c r="P250" s="64" t="e">
        <f>VLOOKUP($A250,#REF!,24,FALSE)&amp;""</f>
        <v>#REF!</v>
      </c>
      <c r="Q250" s="64" t="e">
        <f>VLOOKUP($A250,#REF!,25,FALSE)&amp;""</f>
        <v>#REF!</v>
      </c>
      <c r="R250" s="64" t="e">
        <f>VLOOKUP($A250,#REF!,26,FALSE)&amp;""</f>
        <v>#REF!</v>
      </c>
      <c r="S250" s="64" t="e">
        <f>VLOOKUP($A250,#REF!,27,FALSE)&amp;""</f>
        <v>#REF!</v>
      </c>
    </row>
    <row r="251" spans="1:19" ht="25.2" customHeight="1" x14ac:dyDescent="0.45">
      <c r="A251" s="140">
        <v>244</v>
      </c>
      <c r="B251" s="52" t="e">
        <f>VLOOKUP($A251,#REF!,5,FALSE)&amp;""</f>
        <v>#REF!</v>
      </c>
      <c r="C251" s="51" t="e">
        <f>VLOOKUP($A251,#REF!,4,FALSE)&amp;""</f>
        <v>#REF!</v>
      </c>
      <c r="D251" s="135" t="e">
        <f>VLOOKUP($A251,#REF!,7,FALSE)&amp;VLOOKUP($A251,#REF!,8,FALSE)</f>
        <v>#REF!</v>
      </c>
      <c r="E251" s="64" t="e">
        <f>VLOOKUP($A251,#REF!,10,FALSE)&amp;""</f>
        <v>#REF!</v>
      </c>
      <c r="F251" s="64" t="e">
        <f>VLOOKUP($A251,#REF!,11,FALSE)&amp;""</f>
        <v>#REF!</v>
      </c>
      <c r="G251" s="64" t="e">
        <f>VLOOKUP($A251,#REF!,12,FALSE)&amp;""</f>
        <v>#REF!</v>
      </c>
      <c r="H251" s="64" t="e">
        <f>VLOOKUP($A251,#REF!,16,FALSE)&amp;""</f>
        <v>#REF!</v>
      </c>
      <c r="I251" s="64" t="e">
        <f>VLOOKUP($A251,#REF!,17,FALSE)&amp;""</f>
        <v>#REF!</v>
      </c>
      <c r="J251" s="64" t="e">
        <f>VLOOKUP($A251,#REF!,18,FALSE)&amp;""</f>
        <v>#REF!</v>
      </c>
      <c r="K251" s="64" t="e">
        <f>VLOOKUP($A251,#REF!,19,FALSE)&amp;""</f>
        <v>#REF!</v>
      </c>
      <c r="L251" s="64" t="e">
        <f>VLOOKUP($A251,#REF!,20,FALSE)&amp;""</f>
        <v>#REF!</v>
      </c>
      <c r="M251" s="64" t="e">
        <f>VLOOKUP($A251,#REF!,21,FALSE)&amp;""</f>
        <v>#REF!</v>
      </c>
      <c r="N251" s="64" t="e">
        <f>VLOOKUP($A251,#REF!,22,FALSE)&amp;""</f>
        <v>#REF!</v>
      </c>
      <c r="O251" s="64" t="e">
        <f>VLOOKUP($A251,#REF!,23,FALSE)&amp;""</f>
        <v>#REF!</v>
      </c>
      <c r="P251" s="64" t="e">
        <f>VLOOKUP($A251,#REF!,24,FALSE)&amp;""</f>
        <v>#REF!</v>
      </c>
      <c r="Q251" s="64" t="e">
        <f>VLOOKUP($A251,#REF!,25,FALSE)&amp;""</f>
        <v>#REF!</v>
      </c>
      <c r="R251" s="64" t="e">
        <f>VLOOKUP($A251,#REF!,26,FALSE)&amp;""</f>
        <v>#REF!</v>
      </c>
      <c r="S251" s="64" t="e">
        <f>VLOOKUP($A251,#REF!,27,FALSE)&amp;""</f>
        <v>#REF!</v>
      </c>
    </row>
    <row r="252" spans="1:19" ht="25.2" customHeight="1" x14ac:dyDescent="0.45">
      <c r="A252" s="140">
        <v>245</v>
      </c>
      <c r="B252" s="52" t="e">
        <f>VLOOKUP($A252,#REF!,5,FALSE)&amp;""</f>
        <v>#REF!</v>
      </c>
      <c r="C252" s="51" t="e">
        <f>VLOOKUP($A252,#REF!,4,FALSE)&amp;""</f>
        <v>#REF!</v>
      </c>
      <c r="D252" s="135" t="e">
        <f>VLOOKUP($A252,#REF!,7,FALSE)&amp;VLOOKUP($A252,#REF!,8,FALSE)</f>
        <v>#REF!</v>
      </c>
      <c r="E252" s="64" t="e">
        <f>VLOOKUP($A252,#REF!,10,FALSE)&amp;""</f>
        <v>#REF!</v>
      </c>
      <c r="F252" s="64" t="e">
        <f>VLOOKUP($A252,#REF!,11,FALSE)&amp;""</f>
        <v>#REF!</v>
      </c>
      <c r="G252" s="64" t="e">
        <f>VLOOKUP($A252,#REF!,12,FALSE)&amp;""</f>
        <v>#REF!</v>
      </c>
      <c r="H252" s="64" t="e">
        <f>VLOOKUP($A252,#REF!,16,FALSE)&amp;""</f>
        <v>#REF!</v>
      </c>
      <c r="I252" s="64" t="e">
        <f>VLOOKUP($A252,#REF!,17,FALSE)&amp;""</f>
        <v>#REF!</v>
      </c>
      <c r="J252" s="64" t="e">
        <f>VLOOKUP($A252,#REF!,18,FALSE)&amp;""</f>
        <v>#REF!</v>
      </c>
      <c r="K252" s="64" t="e">
        <f>VLOOKUP($A252,#REF!,19,FALSE)&amp;""</f>
        <v>#REF!</v>
      </c>
      <c r="L252" s="64" t="e">
        <f>VLOOKUP($A252,#REF!,20,FALSE)&amp;""</f>
        <v>#REF!</v>
      </c>
      <c r="M252" s="64" t="e">
        <f>VLOOKUP($A252,#REF!,21,FALSE)&amp;""</f>
        <v>#REF!</v>
      </c>
      <c r="N252" s="64" t="e">
        <f>VLOOKUP($A252,#REF!,22,FALSE)&amp;""</f>
        <v>#REF!</v>
      </c>
      <c r="O252" s="64" t="e">
        <f>VLOOKUP($A252,#REF!,23,FALSE)&amp;""</f>
        <v>#REF!</v>
      </c>
      <c r="P252" s="64" t="e">
        <f>VLOOKUP($A252,#REF!,24,FALSE)&amp;""</f>
        <v>#REF!</v>
      </c>
      <c r="Q252" s="64" t="e">
        <f>VLOOKUP($A252,#REF!,25,FALSE)&amp;""</f>
        <v>#REF!</v>
      </c>
      <c r="R252" s="64" t="e">
        <f>VLOOKUP($A252,#REF!,26,FALSE)&amp;""</f>
        <v>#REF!</v>
      </c>
      <c r="S252" s="64" t="e">
        <f>VLOOKUP($A252,#REF!,27,FALSE)&amp;""</f>
        <v>#REF!</v>
      </c>
    </row>
    <row r="253" spans="1:19" ht="25.2" customHeight="1" x14ac:dyDescent="0.45">
      <c r="A253" s="140">
        <v>246</v>
      </c>
      <c r="B253" s="52" t="e">
        <f>VLOOKUP($A253,#REF!,5,FALSE)&amp;""</f>
        <v>#REF!</v>
      </c>
      <c r="C253" s="51" t="e">
        <f>VLOOKUP($A253,#REF!,4,FALSE)&amp;""</f>
        <v>#REF!</v>
      </c>
      <c r="D253" s="135" t="e">
        <f>VLOOKUP($A253,#REF!,7,FALSE)&amp;VLOOKUP($A253,#REF!,8,FALSE)</f>
        <v>#REF!</v>
      </c>
      <c r="E253" s="64" t="e">
        <f>VLOOKUP($A253,#REF!,10,FALSE)&amp;""</f>
        <v>#REF!</v>
      </c>
      <c r="F253" s="64" t="e">
        <f>VLOOKUP($A253,#REF!,11,FALSE)&amp;""</f>
        <v>#REF!</v>
      </c>
      <c r="G253" s="64" t="e">
        <f>VLOOKUP($A253,#REF!,12,FALSE)&amp;""</f>
        <v>#REF!</v>
      </c>
      <c r="H253" s="64" t="e">
        <f>VLOOKUP($A253,#REF!,16,FALSE)&amp;""</f>
        <v>#REF!</v>
      </c>
      <c r="I253" s="64" t="e">
        <f>VLOOKUP($A253,#REF!,17,FALSE)&amp;""</f>
        <v>#REF!</v>
      </c>
      <c r="J253" s="64" t="e">
        <f>VLOOKUP($A253,#REF!,18,FALSE)&amp;""</f>
        <v>#REF!</v>
      </c>
      <c r="K253" s="64" t="e">
        <f>VLOOKUP($A253,#REF!,19,FALSE)&amp;""</f>
        <v>#REF!</v>
      </c>
      <c r="L253" s="64" t="e">
        <f>VLOOKUP($A253,#REF!,20,FALSE)&amp;""</f>
        <v>#REF!</v>
      </c>
      <c r="M253" s="64" t="e">
        <f>VLOOKUP($A253,#REF!,21,FALSE)&amp;""</f>
        <v>#REF!</v>
      </c>
      <c r="N253" s="64" t="e">
        <f>VLOOKUP($A253,#REF!,22,FALSE)&amp;""</f>
        <v>#REF!</v>
      </c>
      <c r="O253" s="64" t="e">
        <f>VLOOKUP($A253,#REF!,23,FALSE)&amp;""</f>
        <v>#REF!</v>
      </c>
      <c r="P253" s="64" t="e">
        <f>VLOOKUP($A253,#REF!,24,FALSE)&amp;""</f>
        <v>#REF!</v>
      </c>
      <c r="Q253" s="64" t="e">
        <f>VLOOKUP($A253,#REF!,25,FALSE)&amp;""</f>
        <v>#REF!</v>
      </c>
      <c r="R253" s="64" t="e">
        <f>VLOOKUP($A253,#REF!,26,FALSE)&amp;""</f>
        <v>#REF!</v>
      </c>
      <c r="S253" s="64" t="e">
        <f>VLOOKUP($A253,#REF!,27,FALSE)&amp;""</f>
        <v>#REF!</v>
      </c>
    </row>
    <row r="254" spans="1:19" ht="25.2" customHeight="1" x14ac:dyDescent="0.45">
      <c r="A254" s="140">
        <v>247</v>
      </c>
      <c r="B254" s="52" t="e">
        <f>VLOOKUP($A254,#REF!,5,FALSE)&amp;""</f>
        <v>#REF!</v>
      </c>
      <c r="C254" s="51" t="e">
        <f>VLOOKUP($A254,#REF!,4,FALSE)&amp;""</f>
        <v>#REF!</v>
      </c>
      <c r="D254" s="135" t="e">
        <f>VLOOKUP($A254,#REF!,7,FALSE)&amp;VLOOKUP($A254,#REF!,8,FALSE)</f>
        <v>#REF!</v>
      </c>
      <c r="E254" s="64" t="e">
        <f>VLOOKUP($A254,#REF!,10,FALSE)&amp;""</f>
        <v>#REF!</v>
      </c>
      <c r="F254" s="64" t="e">
        <f>VLOOKUP($A254,#REF!,11,FALSE)&amp;""</f>
        <v>#REF!</v>
      </c>
      <c r="G254" s="64" t="e">
        <f>VLOOKUP($A254,#REF!,12,FALSE)&amp;""</f>
        <v>#REF!</v>
      </c>
      <c r="H254" s="64" t="e">
        <f>VLOOKUP($A254,#REF!,16,FALSE)&amp;""</f>
        <v>#REF!</v>
      </c>
      <c r="I254" s="64" t="e">
        <f>VLOOKUP($A254,#REF!,17,FALSE)&amp;""</f>
        <v>#REF!</v>
      </c>
      <c r="J254" s="64" t="e">
        <f>VLOOKUP($A254,#REF!,18,FALSE)&amp;""</f>
        <v>#REF!</v>
      </c>
      <c r="K254" s="64" t="e">
        <f>VLOOKUP($A254,#REF!,19,FALSE)&amp;""</f>
        <v>#REF!</v>
      </c>
      <c r="L254" s="64" t="e">
        <f>VLOOKUP($A254,#REF!,20,FALSE)&amp;""</f>
        <v>#REF!</v>
      </c>
      <c r="M254" s="64" t="e">
        <f>VLOOKUP($A254,#REF!,21,FALSE)&amp;""</f>
        <v>#REF!</v>
      </c>
      <c r="N254" s="64" t="e">
        <f>VLOOKUP($A254,#REF!,22,FALSE)&amp;""</f>
        <v>#REF!</v>
      </c>
      <c r="O254" s="64" t="e">
        <f>VLOOKUP($A254,#REF!,23,FALSE)&amp;""</f>
        <v>#REF!</v>
      </c>
      <c r="P254" s="64" t="e">
        <f>VLOOKUP($A254,#REF!,24,FALSE)&amp;""</f>
        <v>#REF!</v>
      </c>
      <c r="Q254" s="64" t="e">
        <f>VLOOKUP($A254,#REF!,25,FALSE)&amp;""</f>
        <v>#REF!</v>
      </c>
      <c r="R254" s="64" t="e">
        <f>VLOOKUP($A254,#REF!,26,FALSE)&amp;""</f>
        <v>#REF!</v>
      </c>
      <c r="S254" s="64" t="e">
        <f>VLOOKUP($A254,#REF!,27,FALSE)&amp;""</f>
        <v>#REF!</v>
      </c>
    </row>
    <row r="255" spans="1:19" ht="25.2" customHeight="1" x14ac:dyDescent="0.45">
      <c r="A255" s="140">
        <v>248</v>
      </c>
      <c r="B255" s="52" t="e">
        <f>VLOOKUP($A255,#REF!,5,FALSE)&amp;""</f>
        <v>#REF!</v>
      </c>
      <c r="C255" s="51" t="e">
        <f>VLOOKUP($A255,#REF!,4,FALSE)&amp;""</f>
        <v>#REF!</v>
      </c>
      <c r="D255" s="135" t="e">
        <f>VLOOKUP($A255,#REF!,7,FALSE)&amp;VLOOKUP($A255,#REF!,8,FALSE)</f>
        <v>#REF!</v>
      </c>
      <c r="E255" s="64" t="e">
        <f>VLOOKUP($A255,#REF!,10,FALSE)&amp;""</f>
        <v>#REF!</v>
      </c>
      <c r="F255" s="64" t="e">
        <f>VLOOKUP($A255,#REF!,11,FALSE)&amp;""</f>
        <v>#REF!</v>
      </c>
      <c r="G255" s="64" t="e">
        <f>VLOOKUP($A255,#REF!,12,FALSE)&amp;""</f>
        <v>#REF!</v>
      </c>
      <c r="H255" s="64" t="e">
        <f>VLOOKUP($A255,#REF!,16,FALSE)&amp;""</f>
        <v>#REF!</v>
      </c>
      <c r="I255" s="64" t="e">
        <f>VLOOKUP($A255,#REF!,17,FALSE)&amp;""</f>
        <v>#REF!</v>
      </c>
      <c r="J255" s="64" t="e">
        <f>VLOOKUP($A255,#REF!,18,FALSE)&amp;""</f>
        <v>#REF!</v>
      </c>
      <c r="K255" s="64" t="e">
        <f>VLOOKUP($A255,#REF!,19,FALSE)&amp;""</f>
        <v>#REF!</v>
      </c>
      <c r="L255" s="64" t="e">
        <f>VLOOKUP($A255,#REF!,20,FALSE)&amp;""</f>
        <v>#REF!</v>
      </c>
      <c r="M255" s="64" t="e">
        <f>VLOOKUP($A255,#REF!,21,FALSE)&amp;""</f>
        <v>#REF!</v>
      </c>
      <c r="N255" s="64" t="e">
        <f>VLOOKUP($A255,#REF!,22,FALSE)&amp;""</f>
        <v>#REF!</v>
      </c>
      <c r="O255" s="64" t="e">
        <f>VLOOKUP($A255,#REF!,23,FALSE)&amp;""</f>
        <v>#REF!</v>
      </c>
      <c r="P255" s="64" t="e">
        <f>VLOOKUP($A255,#REF!,24,FALSE)&amp;""</f>
        <v>#REF!</v>
      </c>
      <c r="Q255" s="64" t="e">
        <f>VLOOKUP($A255,#REF!,25,FALSE)&amp;""</f>
        <v>#REF!</v>
      </c>
      <c r="R255" s="64" t="e">
        <f>VLOOKUP($A255,#REF!,26,FALSE)&amp;""</f>
        <v>#REF!</v>
      </c>
      <c r="S255" s="64" t="e">
        <f>VLOOKUP($A255,#REF!,27,FALSE)&amp;""</f>
        <v>#REF!</v>
      </c>
    </row>
    <row r="256" spans="1:19" ht="25.2" customHeight="1" x14ac:dyDescent="0.45">
      <c r="A256" s="140">
        <v>249</v>
      </c>
      <c r="B256" s="52" t="e">
        <f>VLOOKUP($A256,#REF!,5,FALSE)&amp;""</f>
        <v>#REF!</v>
      </c>
      <c r="C256" s="51" t="e">
        <f>VLOOKUP($A256,#REF!,4,FALSE)&amp;""</f>
        <v>#REF!</v>
      </c>
      <c r="D256" s="135" t="e">
        <f>VLOOKUP($A256,#REF!,7,FALSE)&amp;VLOOKUP($A256,#REF!,8,FALSE)</f>
        <v>#REF!</v>
      </c>
      <c r="E256" s="64" t="e">
        <f>VLOOKUP($A256,#REF!,10,FALSE)&amp;""</f>
        <v>#REF!</v>
      </c>
      <c r="F256" s="64" t="e">
        <f>VLOOKUP($A256,#REF!,11,FALSE)&amp;""</f>
        <v>#REF!</v>
      </c>
      <c r="G256" s="64" t="e">
        <f>VLOOKUP($A256,#REF!,12,FALSE)&amp;""</f>
        <v>#REF!</v>
      </c>
      <c r="H256" s="64" t="e">
        <f>VLOOKUP($A256,#REF!,16,FALSE)&amp;""</f>
        <v>#REF!</v>
      </c>
      <c r="I256" s="64" t="e">
        <f>VLOOKUP($A256,#REF!,17,FALSE)&amp;""</f>
        <v>#REF!</v>
      </c>
      <c r="J256" s="64" t="e">
        <f>VLOOKUP($A256,#REF!,18,FALSE)&amp;""</f>
        <v>#REF!</v>
      </c>
      <c r="K256" s="64" t="e">
        <f>VLOOKUP($A256,#REF!,19,FALSE)&amp;""</f>
        <v>#REF!</v>
      </c>
      <c r="L256" s="64" t="e">
        <f>VLOOKUP($A256,#REF!,20,FALSE)&amp;""</f>
        <v>#REF!</v>
      </c>
      <c r="M256" s="64" t="e">
        <f>VLOOKUP($A256,#REF!,21,FALSE)&amp;""</f>
        <v>#REF!</v>
      </c>
      <c r="N256" s="64" t="e">
        <f>VLOOKUP($A256,#REF!,22,FALSE)&amp;""</f>
        <v>#REF!</v>
      </c>
      <c r="O256" s="64" t="e">
        <f>VLOOKUP($A256,#REF!,23,FALSE)&amp;""</f>
        <v>#REF!</v>
      </c>
      <c r="P256" s="64" t="e">
        <f>VLOOKUP($A256,#REF!,24,FALSE)&amp;""</f>
        <v>#REF!</v>
      </c>
      <c r="Q256" s="64" t="e">
        <f>VLOOKUP($A256,#REF!,25,FALSE)&amp;""</f>
        <v>#REF!</v>
      </c>
      <c r="R256" s="64" t="e">
        <f>VLOOKUP($A256,#REF!,26,FALSE)&amp;""</f>
        <v>#REF!</v>
      </c>
      <c r="S256" s="64" t="e">
        <f>VLOOKUP($A256,#REF!,27,FALSE)&amp;""</f>
        <v>#REF!</v>
      </c>
    </row>
    <row r="257" spans="1:19" ht="25.2" customHeight="1" x14ac:dyDescent="0.45">
      <c r="A257" s="140">
        <v>250</v>
      </c>
      <c r="B257" s="52" t="e">
        <f>VLOOKUP($A257,#REF!,5,FALSE)&amp;""</f>
        <v>#REF!</v>
      </c>
      <c r="C257" s="51" t="e">
        <f>VLOOKUP($A257,#REF!,4,FALSE)&amp;""</f>
        <v>#REF!</v>
      </c>
      <c r="D257" s="135" t="e">
        <f>VLOOKUP($A257,#REF!,7,FALSE)&amp;VLOOKUP($A257,#REF!,8,FALSE)</f>
        <v>#REF!</v>
      </c>
      <c r="E257" s="64" t="e">
        <f>VLOOKUP($A257,#REF!,10,FALSE)&amp;""</f>
        <v>#REF!</v>
      </c>
      <c r="F257" s="64" t="e">
        <f>VLOOKUP($A257,#REF!,11,FALSE)&amp;""</f>
        <v>#REF!</v>
      </c>
      <c r="G257" s="64" t="e">
        <f>VLOOKUP($A257,#REF!,12,FALSE)&amp;""</f>
        <v>#REF!</v>
      </c>
      <c r="H257" s="64" t="e">
        <f>VLOOKUP($A257,#REF!,16,FALSE)&amp;""</f>
        <v>#REF!</v>
      </c>
      <c r="I257" s="64" t="e">
        <f>VLOOKUP($A257,#REF!,17,FALSE)&amp;""</f>
        <v>#REF!</v>
      </c>
      <c r="J257" s="64" t="e">
        <f>VLOOKUP($A257,#REF!,18,FALSE)&amp;""</f>
        <v>#REF!</v>
      </c>
      <c r="K257" s="64" t="e">
        <f>VLOOKUP($A257,#REF!,19,FALSE)&amp;""</f>
        <v>#REF!</v>
      </c>
      <c r="L257" s="64" t="e">
        <f>VLOOKUP($A257,#REF!,20,FALSE)&amp;""</f>
        <v>#REF!</v>
      </c>
      <c r="M257" s="64" t="e">
        <f>VLOOKUP($A257,#REF!,21,FALSE)&amp;""</f>
        <v>#REF!</v>
      </c>
      <c r="N257" s="64" t="e">
        <f>VLOOKUP($A257,#REF!,22,FALSE)&amp;""</f>
        <v>#REF!</v>
      </c>
      <c r="O257" s="64" t="e">
        <f>VLOOKUP($A257,#REF!,23,FALSE)&amp;""</f>
        <v>#REF!</v>
      </c>
      <c r="P257" s="64" t="e">
        <f>VLOOKUP($A257,#REF!,24,FALSE)&amp;""</f>
        <v>#REF!</v>
      </c>
      <c r="Q257" s="64" t="e">
        <f>VLOOKUP($A257,#REF!,25,FALSE)&amp;""</f>
        <v>#REF!</v>
      </c>
      <c r="R257" s="64" t="e">
        <f>VLOOKUP($A257,#REF!,26,FALSE)&amp;""</f>
        <v>#REF!</v>
      </c>
      <c r="S257" s="64" t="e">
        <f>VLOOKUP($A257,#REF!,27,FALSE)&amp;""</f>
        <v>#REF!</v>
      </c>
    </row>
    <row r="258" spans="1:19" ht="25.2" customHeight="1" x14ac:dyDescent="0.45">
      <c r="A258" s="140">
        <v>251</v>
      </c>
      <c r="B258" s="52" t="e">
        <f>VLOOKUP($A258,#REF!,5,FALSE)&amp;""</f>
        <v>#REF!</v>
      </c>
      <c r="C258" s="51" t="e">
        <f>VLOOKUP($A258,#REF!,4,FALSE)&amp;""</f>
        <v>#REF!</v>
      </c>
      <c r="D258" s="135" t="e">
        <f>VLOOKUP($A258,#REF!,7,FALSE)&amp;VLOOKUP($A258,#REF!,8,FALSE)</f>
        <v>#REF!</v>
      </c>
      <c r="E258" s="64" t="e">
        <f>VLOOKUP($A258,#REF!,10,FALSE)&amp;""</f>
        <v>#REF!</v>
      </c>
      <c r="F258" s="64" t="e">
        <f>VLOOKUP($A258,#REF!,11,FALSE)&amp;""</f>
        <v>#REF!</v>
      </c>
      <c r="G258" s="64" t="e">
        <f>VLOOKUP($A258,#REF!,12,FALSE)&amp;""</f>
        <v>#REF!</v>
      </c>
      <c r="H258" s="64" t="e">
        <f>VLOOKUP($A258,#REF!,16,FALSE)&amp;""</f>
        <v>#REF!</v>
      </c>
      <c r="I258" s="64" t="e">
        <f>VLOOKUP($A258,#REF!,17,FALSE)&amp;""</f>
        <v>#REF!</v>
      </c>
      <c r="J258" s="64" t="e">
        <f>VLOOKUP($A258,#REF!,18,FALSE)&amp;""</f>
        <v>#REF!</v>
      </c>
      <c r="K258" s="64" t="e">
        <f>VLOOKUP($A258,#REF!,19,FALSE)&amp;""</f>
        <v>#REF!</v>
      </c>
      <c r="L258" s="64" t="e">
        <f>VLOOKUP($A258,#REF!,20,FALSE)&amp;""</f>
        <v>#REF!</v>
      </c>
      <c r="M258" s="64" t="e">
        <f>VLOOKUP($A258,#REF!,21,FALSE)&amp;""</f>
        <v>#REF!</v>
      </c>
      <c r="N258" s="64" t="e">
        <f>VLOOKUP($A258,#REF!,22,FALSE)&amp;""</f>
        <v>#REF!</v>
      </c>
      <c r="O258" s="64" t="e">
        <f>VLOOKUP($A258,#REF!,23,FALSE)&amp;""</f>
        <v>#REF!</v>
      </c>
      <c r="P258" s="64" t="e">
        <f>VLOOKUP($A258,#REF!,24,FALSE)&amp;""</f>
        <v>#REF!</v>
      </c>
      <c r="Q258" s="64" t="e">
        <f>VLOOKUP($A258,#REF!,25,FALSE)&amp;""</f>
        <v>#REF!</v>
      </c>
      <c r="R258" s="64" t="e">
        <f>VLOOKUP($A258,#REF!,26,FALSE)&amp;""</f>
        <v>#REF!</v>
      </c>
      <c r="S258" s="64" t="e">
        <f>VLOOKUP($A258,#REF!,27,FALSE)&amp;""</f>
        <v>#REF!</v>
      </c>
    </row>
    <row r="259" spans="1:19" ht="25.2" customHeight="1" x14ac:dyDescent="0.45">
      <c r="A259" s="140">
        <v>252</v>
      </c>
      <c r="B259" s="52" t="e">
        <f>VLOOKUP($A259,#REF!,5,FALSE)&amp;""</f>
        <v>#REF!</v>
      </c>
      <c r="C259" s="51" t="e">
        <f>VLOOKUP($A259,#REF!,4,FALSE)&amp;""</f>
        <v>#REF!</v>
      </c>
      <c r="D259" s="135" t="e">
        <f>VLOOKUP($A259,#REF!,7,FALSE)&amp;VLOOKUP($A259,#REF!,8,FALSE)</f>
        <v>#REF!</v>
      </c>
      <c r="E259" s="64" t="e">
        <f>VLOOKUP($A259,#REF!,10,FALSE)&amp;""</f>
        <v>#REF!</v>
      </c>
      <c r="F259" s="64" t="e">
        <f>VLOOKUP($A259,#REF!,11,FALSE)&amp;""</f>
        <v>#REF!</v>
      </c>
      <c r="G259" s="64" t="e">
        <f>VLOOKUP($A259,#REF!,12,FALSE)&amp;""</f>
        <v>#REF!</v>
      </c>
      <c r="H259" s="64" t="e">
        <f>VLOOKUP($A259,#REF!,16,FALSE)&amp;""</f>
        <v>#REF!</v>
      </c>
      <c r="I259" s="64" t="e">
        <f>VLOOKUP($A259,#REF!,17,FALSE)&amp;""</f>
        <v>#REF!</v>
      </c>
      <c r="J259" s="64" t="e">
        <f>VLOOKUP($A259,#REF!,18,FALSE)&amp;""</f>
        <v>#REF!</v>
      </c>
      <c r="K259" s="64" t="e">
        <f>VLOOKUP($A259,#REF!,19,FALSE)&amp;""</f>
        <v>#REF!</v>
      </c>
      <c r="L259" s="64" t="e">
        <f>VLOOKUP($A259,#REF!,20,FALSE)&amp;""</f>
        <v>#REF!</v>
      </c>
      <c r="M259" s="64" t="e">
        <f>VLOOKUP($A259,#REF!,21,FALSE)&amp;""</f>
        <v>#REF!</v>
      </c>
      <c r="N259" s="64" t="e">
        <f>VLOOKUP($A259,#REF!,22,FALSE)&amp;""</f>
        <v>#REF!</v>
      </c>
      <c r="O259" s="64" t="e">
        <f>VLOOKUP($A259,#REF!,23,FALSE)&amp;""</f>
        <v>#REF!</v>
      </c>
      <c r="P259" s="64" t="e">
        <f>VLOOKUP($A259,#REF!,24,FALSE)&amp;""</f>
        <v>#REF!</v>
      </c>
      <c r="Q259" s="64" t="e">
        <f>VLOOKUP($A259,#REF!,25,FALSE)&amp;""</f>
        <v>#REF!</v>
      </c>
      <c r="R259" s="64" t="e">
        <f>VLOOKUP($A259,#REF!,26,FALSE)&amp;""</f>
        <v>#REF!</v>
      </c>
      <c r="S259" s="64" t="e">
        <f>VLOOKUP($A259,#REF!,27,FALSE)&amp;""</f>
        <v>#REF!</v>
      </c>
    </row>
    <row r="260" spans="1:19" ht="25.2" customHeight="1" x14ac:dyDescent="0.45">
      <c r="A260" s="140">
        <v>253</v>
      </c>
      <c r="B260" s="52" t="e">
        <f>VLOOKUP($A260,#REF!,5,FALSE)&amp;""</f>
        <v>#REF!</v>
      </c>
      <c r="C260" s="51" t="e">
        <f>VLOOKUP($A260,#REF!,4,FALSE)&amp;""</f>
        <v>#REF!</v>
      </c>
      <c r="D260" s="135" t="e">
        <f>VLOOKUP($A260,#REF!,7,FALSE)&amp;VLOOKUP($A260,#REF!,8,FALSE)</f>
        <v>#REF!</v>
      </c>
      <c r="E260" s="64" t="e">
        <f>VLOOKUP($A260,#REF!,10,FALSE)&amp;""</f>
        <v>#REF!</v>
      </c>
      <c r="F260" s="64" t="e">
        <f>VLOOKUP($A260,#REF!,11,FALSE)&amp;""</f>
        <v>#REF!</v>
      </c>
      <c r="G260" s="64" t="e">
        <f>VLOOKUP($A260,#REF!,12,FALSE)&amp;""</f>
        <v>#REF!</v>
      </c>
      <c r="H260" s="64" t="e">
        <f>VLOOKUP($A260,#REF!,16,FALSE)&amp;""</f>
        <v>#REF!</v>
      </c>
      <c r="I260" s="64" t="e">
        <f>VLOOKUP($A260,#REF!,17,FALSE)&amp;""</f>
        <v>#REF!</v>
      </c>
      <c r="J260" s="64" t="e">
        <f>VLOOKUP($A260,#REF!,18,FALSE)&amp;""</f>
        <v>#REF!</v>
      </c>
      <c r="K260" s="64" t="e">
        <f>VLOOKUP($A260,#REF!,19,FALSE)&amp;""</f>
        <v>#REF!</v>
      </c>
      <c r="L260" s="64" t="e">
        <f>VLOOKUP($A260,#REF!,20,FALSE)&amp;""</f>
        <v>#REF!</v>
      </c>
      <c r="M260" s="64" t="e">
        <f>VLOOKUP($A260,#REF!,21,FALSE)&amp;""</f>
        <v>#REF!</v>
      </c>
      <c r="N260" s="64" t="e">
        <f>VLOOKUP($A260,#REF!,22,FALSE)&amp;""</f>
        <v>#REF!</v>
      </c>
      <c r="O260" s="64" t="e">
        <f>VLOOKUP($A260,#REF!,23,FALSE)&amp;""</f>
        <v>#REF!</v>
      </c>
      <c r="P260" s="64" t="e">
        <f>VLOOKUP($A260,#REF!,24,FALSE)&amp;""</f>
        <v>#REF!</v>
      </c>
      <c r="Q260" s="64" t="e">
        <f>VLOOKUP($A260,#REF!,25,FALSE)&amp;""</f>
        <v>#REF!</v>
      </c>
      <c r="R260" s="64" t="e">
        <f>VLOOKUP($A260,#REF!,26,FALSE)&amp;""</f>
        <v>#REF!</v>
      </c>
      <c r="S260" s="64" t="e">
        <f>VLOOKUP($A260,#REF!,27,FALSE)&amp;""</f>
        <v>#REF!</v>
      </c>
    </row>
    <row r="261" spans="1:19" ht="25.2" customHeight="1" x14ac:dyDescent="0.45">
      <c r="A261" s="140">
        <v>254</v>
      </c>
      <c r="B261" s="52" t="e">
        <f>VLOOKUP($A261,#REF!,5,FALSE)&amp;""</f>
        <v>#REF!</v>
      </c>
      <c r="C261" s="51" t="e">
        <f>VLOOKUP($A261,#REF!,4,FALSE)&amp;""</f>
        <v>#REF!</v>
      </c>
      <c r="D261" s="135" t="e">
        <f>VLOOKUP($A261,#REF!,7,FALSE)&amp;VLOOKUP($A261,#REF!,8,FALSE)</f>
        <v>#REF!</v>
      </c>
      <c r="E261" s="64" t="e">
        <f>VLOOKUP($A261,#REF!,10,FALSE)&amp;""</f>
        <v>#REF!</v>
      </c>
      <c r="F261" s="64" t="e">
        <f>VLOOKUP($A261,#REF!,11,FALSE)&amp;""</f>
        <v>#REF!</v>
      </c>
      <c r="G261" s="64" t="e">
        <f>VLOOKUP($A261,#REF!,12,FALSE)&amp;""</f>
        <v>#REF!</v>
      </c>
      <c r="H261" s="64" t="e">
        <f>VLOOKUP($A261,#REF!,16,FALSE)&amp;""</f>
        <v>#REF!</v>
      </c>
      <c r="I261" s="64" t="e">
        <f>VLOOKUP($A261,#REF!,17,FALSE)&amp;""</f>
        <v>#REF!</v>
      </c>
      <c r="J261" s="64" t="e">
        <f>VLOOKUP($A261,#REF!,18,FALSE)&amp;""</f>
        <v>#REF!</v>
      </c>
      <c r="K261" s="64" t="e">
        <f>VLOOKUP($A261,#REF!,19,FALSE)&amp;""</f>
        <v>#REF!</v>
      </c>
      <c r="L261" s="64" t="e">
        <f>VLOOKUP($A261,#REF!,20,FALSE)&amp;""</f>
        <v>#REF!</v>
      </c>
      <c r="M261" s="64" t="e">
        <f>VLOOKUP($A261,#REF!,21,FALSE)&amp;""</f>
        <v>#REF!</v>
      </c>
      <c r="N261" s="64" t="e">
        <f>VLOOKUP($A261,#REF!,22,FALSE)&amp;""</f>
        <v>#REF!</v>
      </c>
      <c r="O261" s="64" t="e">
        <f>VLOOKUP($A261,#REF!,23,FALSE)&amp;""</f>
        <v>#REF!</v>
      </c>
      <c r="P261" s="64" t="e">
        <f>VLOOKUP($A261,#REF!,24,FALSE)&amp;""</f>
        <v>#REF!</v>
      </c>
      <c r="Q261" s="64" t="e">
        <f>VLOOKUP($A261,#REF!,25,FALSE)&amp;""</f>
        <v>#REF!</v>
      </c>
      <c r="R261" s="64" t="e">
        <f>VLOOKUP($A261,#REF!,26,FALSE)&amp;""</f>
        <v>#REF!</v>
      </c>
      <c r="S261" s="64" t="e">
        <f>VLOOKUP($A261,#REF!,27,FALSE)&amp;""</f>
        <v>#REF!</v>
      </c>
    </row>
    <row r="262" spans="1:19" ht="25.2" customHeight="1" x14ac:dyDescent="0.45">
      <c r="A262" s="140">
        <v>255</v>
      </c>
      <c r="B262" s="52" t="e">
        <f>VLOOKUP($A262,#REF!,5,FALSE)&amp;""</f>
        <v>#REF!</v>
      </c>
      <c r="C262" s="51" t="e">
        <f>VLOOKUP($A262,#REF!,4,FALSE)&amp;""</f>
        <v>#REF!</v>
      </c>
      <c r="D262" s="135" t="e">
        <f>VLOOKUP($A262,#REF!,7,FALSE)&amp;VLOOKUP($A262,#REF!,8,FALSE)</f>
        <v>#REF!</v>
      </c>
      <c r="E262" s="64" t="e">
        <f>VLOOKUP($A262,#REF!,10,FALSE)&amp;""</f>
        <v>#REF!</v>
      </c>
      <c r="F262" s="64" t="e">
        <f>VLOOKUP($A262,#REF!,11,FALSE)&amp;""</f>
        <v>#REF!</v>
      </c>
      <c r="G262" s="64" t="e">
        <f>VLOOKUP($A262,#REF!,12,FALSE)&amp;""</f>
        <v>#REF!</v>
      </c>
      <c r="H262" s="64" t="e">
        <f>VLOOKUP($A262,#REF!,16,FALSE)&amp;""</f>
        <v>#REF!</v>
      </c>
      <c r="I262" s="64" t="e">
        <f>VLOOKUP($A262,#REF!,17,FALSE)&amp;""</f>
        <v>#REF!</v>
      </c>
      <c r="J262" s="64" t="e">
        <f>VLOOKUP($A262,#REF!,18,FALSE)&amp;""</f>
        <v>#REF!</v>
      </c>
      <c r="K262" s="64" t="e">
        <f>VLOOKUP($A262,#REF!,19,FALSE)&amp;""</f>
        <v>#REF!</v>
      </c>
      <c r="L262" s="64" t="e">
        <f>VLOOKUP($A262,#REF!,20,FALSE)&amp;""</f>
        <v>#REF!</v>
      </c>
      <c r="M262" s="64" t="e">
        <f>VLOOKUP($A262,#REF!,21,FALSE)&amp;""</f>
        <v>#REF!</v>
      </c>
      <c r="N262" s="64" t="e">
        <f>VLOOKUP($A262,#REF!,22,FALSE)&amp;""</f>
        <v>#REF!</v>
      </c>
      <c r="O262" s="64" t="e">
        <f>VLOOKUP($A262,#REF!,23,FALSE)&amp;""</f>
        <v>#REF!</v>
      </c>
      <c r="P262" s="64" t="e">
        <f>VLOOKUP($A262,#REF!,24,FALSE)&amp;""</f>
        <v>#REF!</v>
      </c>
      <c r="Q262" s="64" t="e">
        <f>VLOOKUP($A262,#REF!,25,FALSE)&amp;""</f>
        <v>#REF!</v>
      </c>
      <c r="R262" s="64" t="e">
        <f>VLOOKUP($A262,#REF!,26,FALSE)&amp;""</f>
        <v>#REF!</v>
      </c>
      <c r="S262" s="64" t="e">
        <f>VLOOKUP($A262,#REF!,27,FALSE)&amp;""</f>
        <v>#REF!</v>
      </c>
    </row>
    <row r="263" spans="1:19" ht="25.2" customHeight="1" x14ac:dyDescent="0.45">
      <c r="A263" s="140">
        <v>256</v>
      </c>
      <c r="B263" s="52" t="e">
        <f>VLOOKUP($A263,#REF!,5,FALSE)&amp;""</f>
        <v>#REF!</v>
      </c>
      <c r="C263" s="51" t="e">
        <f>VLOOKUP($A263,#REF!,4,FALSE)&amp;""</f>
        <v>#REF!</v>
      </c>
      <c r="D263" s="135" t="e">
        <f>VLOOKUP($A263,#REF!,7,FALSE)&amp;VLOOKUP($A263,#REF!,8,FALSE)</f>
        <v>#REF!</v>
      </c>
      <c r="E263" s="64" t="e">
        <f>VLOOKUP($A263,#REF!,10,FALSE)&amp;""</f>
        <v>#REF!</v>
      </c>
      <c r="F263" s="64" t="e">
        <f>VLOOKUP($A263,#REF!,11,FALSE)&amp;""</f>
        <v>#REF!</v>
      </c>
      <c r="G263" s="64" t="e">
        <f>VLOOKUP($A263,#REF!,12,FALSE)&amp;""</f>
        <v>#REF!</v>
      </c>
      <c r="H263" s="64" t="e">
        <f>VLOOKUP($A263,#REF!,16,FALSE)&amp;""</f>
        <v>#REF!</v>
      </c>
      <c r="I263" s="64" t="e">
        <f>VLOOKUP($A263,#REF!,17,FALSE)&amp;""</f>
        <v>#REF!</v>
      </c>
      <c r="J263" s="64" t="e">
        <f>VLOOKUP($A263,#REF!,18,FALSE)&amp;""</f>
        <v>#REF!</v>
      </c>
      <c r="K263" s="64" t="e">
        <f>VLOOKUP($A263,#REF!,19,FALSE)&amp;""</f>
        <v>#REF!</v>
      </c>
      <c r="L263" s="64" t="e">
        <f>VLOOKUP($A263,#REF!,20,FALSE)&amp;""</f>
        <v>#REF!</v>
      </c>
      <c r="M263" s="64" t="e">
        <f>VLOOKUP($A263,#REF!,21,FALSE)&amp;""</f>
        <v>#REF!</v>
      </c>
      <c r="N263" s="64" t="e">
        <f>VLOOKUP($A263,#REF!,22,FALSE)&amp;""</f>
        <v>#REF!</v>
      </c>
      <c r="O263" s="64" t="e">
        <f>VLOOKUP($A263,#REF!,23,FALSE)&amp;""</f>
        <v>#REF!</v>
      </c>
      <c r="P263" s="64" t="e">
        <f>VLOOKUP($A263,#REF!,24,FALSE)&amp;""</f>
        <v>#REF!</v>
      </c>
      <c r="Q263" s="64" t="e">
        <f>VLOOKUP($A263,#REF!,25,FALSE)&amp;""</f>
        <v>#REF!</v>
      </c>
      <c r="R263" s="64" t="e">
        <f>VLOOKUP($A263,#REF!,26,FALSE)&amp;""</f>
        <v>#REF!</v>
      </c>
      <c r="S263" s="64" t="e">
        <f>VLOOKUP($A263,#REF!,27,FALSE)&amp;""</f>
        <v>#REF!</v>
      </c>
    </row>
    <row r="264" spans="1:19" ht="25.2" customHeight="1" x14ac:dyDescent="0.45">
      <c r="A264" s="140">
        <v>257</v>
      </c>
      <c r="B264" s="52" t="e">
        <f>VLOOKUP($A264,#REF!,5,FALSE)&amp;""</f>
        <v>#REF!</v>
      </c>
      <c r="C264" s="51" t="e">
        <f>VLOOKUP($A264,#REF!,4,FALSE)&amp;""</f>
        <v>#REF!</v>
      </c>
      <c r="D264" s="135" t="e">
        <f>VLOOKUP($A264,#REF!,7,FALSE)&amp;VLOOKUP($A264,#REF!,8,FALSE)</f>
        <v>#REF!</v>
      </c>
      <c r="E264" s="64" t="e">
        <f>VLOOKUP($A264,#REF!,10,FALSE)&amp;""</f>
        <v>#REF!</v>
      </c>
      <c r="F264" s="64" t="e">
        <f>VLOOKUP($A264,#REF!,11,FALSE)&amp;""</f>
        <v>#REF!</v>
      </c>
      <c r="G264" s="64" t="e">
        <f>VLOOKUP($A264,#REF!,12,FALSE)&amp;""</f>
        <v>#REF!</v>
      </c>
      <c r="H264" s="64" t="e">
        <f>VLOOKUP($A264,#REF!,16,FALSE)&amp;""</f>
        <v>#REF!</v>
      </c>
      <c r="I264" s="64" t="e">
        <f>VLOOKUP($A264,#REF!,17,FALSE)&amp;""</f>
        <v>#REF!</v>
      </c>
      <c r="J264" s="64" t="e">
        <f>VLOOKUP($A264,#REF!,18,FALSE)&amp;""</f>
        <v>#REF!</v>
      </c>
      <c r="K264" s="64" t="e">
        <f>VLOOKUP($A264,#REF!,19,FALSE)&amp;""</f>
        <v>#REF!</v>
      </c>
      <c r="L264" s="64" t="e">
        <f>VLOOKUP($A264,#REF!,20,FALSE)&amp;""</f>
        <v>#REF!</v>
      </c>
      <c r="M264" s="64" t="e">
        <f>VLOOKUP($A264,#REF!,21,FALSE)&amp;""</f>
        <v>#REF!</v>
      </c>
      <c r="N264" s="64" t="e">
        <f>VLOOKUP($A264,#REF!,22,FALSE)&amp;""</f>
        <v>#REF!</v>
      </c>
      <c r="O264" s="64" t="e">
        <f>VLOOKUP($A264,#REF!,23,FALSE)&amp;""</f>
        <v>#REF!</v>
      </c>
      <c r="P264" s="64" t="e">
        <f>VLOOKUP($A264,#REF!,24,FALSE)&amp;""</f>
        <v>#REF!</v>
      </c>
      <c r="Q264" s="64" t="e">
        <f>VLOOKUP($A264,#REF!,25,FALSE)&amp;""</f>
        <v>#REF!</v>
      </c>
      <c r="R264" s="64" t="e">
        <f>VLOOKUP($A264,#REF!,26,FALSE)&amp;""</f>
        <v>#REF!</v>
      </c>
      <c r="S264" s="64" t="e">
        <f>VLOOKUP($A264,#REF!,27,FALSE)&amp;""</f>
        <v>#REF!</v>
      </c>
    </row>
    <row r="265" spans="1:19" ht="25.2" customHeight="1" x14ac:dyDescent="0.45">
      <c r="A265" s="140">
        <v>258</v>
      </c>
      <c r="B265" s="52" t="e">
        <f>VLOOKUP($A265,#REF!,5,FALSE)&amp;""</f>
        <v>#REF!</v>
      </c>
      <c r="C265" s="51" t="e">
        <f>VLOOKUP($A265,#REF!,4,FALSE)&amp;""</f>
        <v>#REF!</v>
      </c>
      <c r="D265" s="135" t="e">
        <f>VLOOKUP($A265,#REF!,7,FALSE)&amp;VLOOKUP($A265,#REF!,8,FALSE)</f>
        <v>#REF!</v>
      </c>
      <c r="E265" s="64" t="e">
        <f>VLOOKUP($A265,#REF!,10,FALSE)&amp;""</f>
        <v>#REF!</v>
      </c>
      <c r="F265" s="64" t="e">
        <f>VLOOKUP($A265,#REF!,11,FALSE)&amp;""</f>
        <v>#REF!</v>
      </c>
      <c r="G265" s="64" t="e">
        <f>VLOOKUP($A265,#REF!,12,FALSE)&amp;""</f>
        <v>#REF!</v>
      </c>
      <c r="H265" s="64" t="e">
        <f>VLOOKUP($A265,#REF!,16,FALSE)&amp;""</f>
        <v>#REF!</v>
      </c>
      <c r="I265" s="64" t="e">
        <f>VLOOKUP($A265,#REF!,17,FALSE)&amp;""</f>
        <v>#REF!</v>
      </c>
      <c r="J265" s="64" t="e">
        <f>VLOOKUP($A265,#REF!,18,FALSE)&amp;""</f>
        <v>#REF!</v>
      </c>
      <c r="K265" s="64" t="e">
        <f>VLOOKUP($A265,#REF!,19,FALSE)&amp;""</f>
        <v>#REF!</v>
      </c>
      <c r="L265" s="64" t="e">
        <f>VLOOKUP($A265,#REF!,20,FALSE)&amp;""</f>
        <v>#REF!</v>
      </c>
      <c r="M265" s="64" t="e">
        <f>VLOOKUP($A265,#REF!,21,FALSE)&amp;""</f>
        <v>#REF!</v>
      </c>
      <c r="N265" s="64" t="e">
        <f>VLOOKUP($A265,#REF!,22,FALSE)&amp;""</f>
        <v>#REF!</v>
      </c>
      <c r="O265" s="64" t="e">
        <f>VLOOKUP($A265,#REF!,23,FALSE)&amp;""</f>
        <v>#REF!</v>
      </c>
      <c r="P265" s="64" t="e">
        <f>VLOOKUP($A265,#REF!,24,FALSE)&amp;""</f>
        <v>#REF!</v>
      </c>
      <c r="Q265" s="64" t="e">
        <f>VLOOKUP($A265,#REF!,25,FALSE)&amp;""</f>
        <v>#REF!</v>
      </c>
      <c r="R265" s="64" t="e">
        <f>VLOOKUP($A265,#REF!,26,FALSE)&amp;""</f>
        <v>#REF!</v>
      </c>
      <c r="S265" s="64" t="e">
        <f>VLOOKUP($A265,#REF!,27,FALSE)&amp;""</f>
        <v>#REF!</v>
      </c>
    </row>
    <row r="266" spans="1:19" ht="25.2" customHeight="1" x14ac:dyDescent="0.45">
      <c r="A266" s="46" t="s">
        <v>1204</v>
      </c>
      <c r="J266" s="137"/>
      <c r="K266" s="137"/>
      <c r="L266" s="137"/>
      <c r="M266" s="137"/>
      <c r="N266" s="137"/>
      <c r="O266" s="137"/>
      <c r="P266" s="137"/>
      <c r="Q266" s="137"/>
      <c r="R266" s="137"/>
      <c r="S266" s="137" t="s">
        <v>1979</v>
      </c>
    </row>
    <row r="267" spans="1:19" s="53" customFormat="1" ht="25.2" customHeight="1" x14ac:dyDescent="0.45">
      <c r="A267" s="330" t="s">
        <v>1842</v>
      </c>
      <c r="B267" s="343" t="s">
        <v>1978</v>
      </c>
      <c r="C267" s="330" t="s">
        <v>1844</v>
      </c>
      <c r="D267" s="343" t="s">
        <v>1149</v>
      </c>
      <c r="E267" s="330" t="s">
        <v>1843</v>
      </c>
      <c r="F267" s="330"/>
      <c r="G267" s="330"/>
      <c r="H267" s="319" t="s">
        <v>1981</v>
      </c>
      <c r="I267" s="319" t="s">
        <v>1982</v>
      </c>
      <c r="J267" s="343" t="s">
        <v>2188</v>
      </c>
      <c r="K267" s="343" t="s">
        <v>2189</v>
      </c>
      <c r="L267" s="343" t="s">
        <v>2190</v>
      </c>
      <c r="M267" s="343" t="s">
        <v>2191</v>
      </c>
      <c r="N267" s="343" t="s">
        <v>2192</v>
      </c>
      <c r="O267" s="343" t="s">
        <v>2193</v>
      </c>
      <c r="P267" s="343" t="s">
        <v>2194</v>
      </c>
      <c r="Q267" s="343" t="s">
        <v>2195</v>
      </c>
      <c r="R267" s="343" t="s">
        <v>2196</v>
      </c>
      <c r="S267" s="343" t="s">
        <v>2197</v>
      </c>
    </row>
    <row r="268" spans="1:19" s="53" customFormat="1" ht="48.6" customHeight="1" x14ac:dyDescent="0.45">
      <c r="A268" s="330"/>
      <c r="B268" s="343"/>
      <c r="C268" s="330"/>
      <c r="D268" s="343"/>
      <c r="E268" s="50" t="s">
        <v>227</v>
      </c>
      <c r="F268" s="49" t="s">
        <v>1846</v>
      </c>
      <c r="G268" s="49" t="s">
        <v>1847</v>
      </c>
      <c r="H268" s="306"/>
      <c r="I268" s="306"/>
      <c r="J268" s="343"/>
      <c r="K268" s="343"/>
      <c r="L268" s="343"/>
      <c r="M268" s="343"/>
      <c r="N268" s="343"/>
      <c r="O268" s="343"/>
      <c r="P268" s="343"/>
      <c r="Q268" s="343"/>
      <c r="R268" s="343"/>
      <c r="S268" s="343"/>
    </row>
    <row r="269" spans="1:19" ht="25.2" customHeight="1" x14ac:dyDescent="0.45">
      <c r="A269" s="140">
        <v>259</v>
      </c>
      <c r="B269" s="52" t="e">
        <f>VLOOKUP($A269,#REF!,5,FALSE)&amp;""</f>
        <v>#REF!</v>
      </c>
      <c r="C269" s="51" t="e">
        <f>VLOOKUP($A269,#REF!,4,FALSE)&amp;""</f>
        <v>#REF!</v>
      </c>
      <c r="D269" s="135" t="e">
        <f>VLOOKUP($A269,#REF!,7,FALSE)&amp;VLOOKUP($A269,#REF!,8,FALSE)</f>
        <v>#REF!</v>
      </c>
      <c r="E269" s="64" t="e">
        <f>VLOOKUP($A269,#REF!,10,FALSE)&amp;""</f>
        <v>#REF!</v>
      </c>
      <c r="F269" s="64" t="e">
        <f>VLOOKUP($A269,#REF!,11,FALSE)&amp;""</f>
        <v>#REF!</v>
      </c>
      <c r="G269" s="64" t="e">
        <f>VLOOKUP($A269,#REF!,12,FALSE)&amp;""</f>
        <v>#REF!</v>
      </c>
      <c r="H269" s="64" t="e">
        <f>VLOOKUP($A269,#REF!,16,FALSE)&amp;""</f>
        <v>#REF!</v>
      </c>
      <c r="I269" s="64" t="e">
        <f>VLOOKUP($A269,#REF!,17,FALSE)&amp;""</f>
        <v>#REF!</v>
      </c>
      <c r="J269" s="64" t="e">
        <f>VLOOKUP($A269,#REF!,18,FALSE)&amp;""</f>
        <v>#REF!</v>
      </c>
      <c r="K269" s="64" t="e">
        <f>VLOOKUP($A269,#REF!,19,FALSE)&amp;""</f>
        <v>#REF!</v>
      </c>
      <c r="L269" s="64" t="e">
        <f>VLOOKUP($A269,#REF!,20,FALSE)&amp;""</f>
        <v>#REF!</v>
      </c>
      <c r="M269" s="64" t="e">
        <f>VLOOKUP($A269,#REF!,21,FALSE)&amp;""</f>
        <v>#REF!</v>
      </c>
      <c r="N269" s="64" t="e">
        <f>VLOOKUP($A269,#REF!,22,FALSE)&amp;""</f>
        <v>#REF!</v>
      </c>
      <c r="O269" s="64" t="e">
        <f>VLOOKUP($A269,#REF!,23,FALSE)&amp;""</f>
        <v>#REF!</v>
      </c>
      <c r="P269" s="64" t="e">
        <f>VLOOKUP($A269,#REF!,24,FALSE)&amp;""</f>
        <v>#REF!</v>
      </c>
      <c r="Q269" s="64" t="e">
        <f>VLOOKUP($A269,#REF!,25,FALSE)&amp;""</f>
        <v>#REF!</v>
      </c>
      <c r="R269" s="64" t="e">
        <f>VLOOKUP($A269,#REF!,26,FALSE)&amp;""</f>
        <v>#REF!</v>
      </c>
      <c r="S269" s="64" t="e">
        <f>VLOOKUP($A269,#REF!,27,FALSE)&amp;""</f>
        <v>#REF!</v>
      </c>
    </row>
    <row r="270" spans="1:19" ht="25.2" customHeight="1" x14ac:dyDescent="0.45">
      <c r="A270" s="140">
        <v>260</v>
      </c>
      <c r="B270" s="52" t="e">
        <f>VLOOKUP($A270,#REF!,5,FALSE)&amp;""</f>
        <v>#REF!</v>
      </c>
      <c r="C270" s="51" t="e">
        <f>VLOOKUP($A270,#REF!,4,FALSE)&amp;""</f>
        <v>#REF!</v>
      </c>
      <c r="D270" s="135" t="e">
        <f>VLOOKUP($A270,#REF!,7,FALSE)&amp;VLOOKUP($A270,#REF!,8,FALSE)</f>
        <v>#REF!</v>
      </c>
      <c r="E270" s="64" t="e">
        <f>VLOOKUP($A270,#REF!,10,FALSE)&amp;""</f>
        <v>#REF!</v>
      </c>
      <c r="F270" s="64" t="e">
        <f>VLOOKUP($A270,#REF!,11,FALSE)&amp;""</f>
        <v>#REF!</v>
      </c>
      <c r="G270" s="64" t="e">
        <f>VLOOKUP($A270,#REF!,12,FALSE)&amp;""</f>
        <v>#REF!</v>
      </c>
      <c r="H270" s="64" t="e">
        <f>VLOOKUP($A270,#REF!,16,FALSE)&amp;""</f>
        <v>#REF!</v>
      </c>
      <c r="I270" s="64" t="e">
        <f>VLOOKUP($A270,#REF!,17,FALSE)&amp;""</f>
        <v>#REF!</v>
      </c>
      <c r="J270" s="64" t="e">
        <f>VLOOKUP($A270,#REF!,18,FALSE)&amp;""</f>
        <v>#REF!</v>
      </c>
      <c r="K270" s="64" t="e">
        <f>VLOOKUP($A270,#REF!,19,FALSE)&amp;""</f>
        <v>#REF!</v>
      </c>
      <c r="L270" s="64" t="e">
        <f>VLOOKUP($A270,#REF!,20,FALSE)&amp;""</f>
        <v>#REF!</v>
      </c>
      <c r="M270" s="64" t="e">
        <f>VLOOKUP($A270,#REF!,21,FALSE)&amp;""</f>
        <v>#REF!</v>
      </c>
      <c r="N270" s="64" t="e">
        <f>VLOOKUP($A270,#REF!,22,FALSE)&amp;""</f>
        <v>#REF!</v>
      </c>
      <c r="O270" s="64" t="e">
        <f>VLOOKUP($A270,#REF!,23,FALSE)&amp;""</f>
        <v>#REF!</v>
      </c>
      <c r="P270" s="64" t="e">
        <f>VLOOKUP($A270,#REF!,24,FALSE)&amp;""</f>
        <v>#REF!</v>
      </c>
      <c r="Q270" s="64" t="e">
        <f>VLOOKUP($A270,#REF!,25,FALSE)&amp;""</f>
        <v>#REF!</v>
      </c>
      <c r="R270" s="64" t="e">
        <f>VLOOKUP($A270,#REF!,26,FALSE)&amp;""</f>
        <v>#REF!</v>
      </c>
      <c r="S270" s="64" t="e">
        <f>VLOOKUP($A270,#REF!,27,FALSE)&amp;""</f>
        <v>#REF!</v>
      </c>
    </row>
    <row r="271" spans="1:19" ht="25.2" customHeight="1" x14ac:dyDescent="0.45">
      <c r="A271" s="140">
        <v>261</v>
      </c>
      <c r="B271" s="52" t="e">
        <f>VLOOKUP($A271,#REF!,5,FALSE)&amp;""</f>
        <v>#REF!</v>
      </c>
      <c r="C271" s="51" t="e">
        <f>VLOOKUP($A271,#REF!,4,FALSE)&amp;""</f>
        <v>#REF!</v>
      </c>
      <c r="D271" s="135" t="e">
        <f>VLOOKUP($A271,#REF!,7,FALSE)&amp;VLOOKUP($A271,#REF!,8,FALSE)</f>
        <v>#REF!</v>
      </c>
      <c r="E271" s="64" t="e">
        <f>VLOOKUP($A271,#REF!,10,FALSE)&amp;""</f>
        <v>#REF!</v>
      </c>
      <c r="F271" s="64" t="e">
        <f>VLOOKUP($A271,#REF!,11,FALSE)&amp;""</f>
        <v>#REF!</v>
      </c>
      <c r="G271" s="64" t="e">
        <f>VLOOKUP($A271,#REF!,12,FALSE)&amp;""</f>
        <v>#REF!</v>
      </c>
      <c r="H271" s="64" t="e">
        <f>VLOOKUP($A271,#REF!,16,FALSE)&amp;""</f>
        <v>#REF!</v>
      </c>
      <c r="I271" s="64" t="e">
        <f>VLOOKUP($A271,#REF!,17,FALSE)&amp;""</f>
        <v>#REF!</v>
      </c>
      <c r="J271" s="64" t="e">
        <f>VLOOKUP($A271,#REF!,18,FALSE)&amp;""</f>
        <v>#REF!</v>
      </c>
      <c r="K271" s="64" t="e">
        <f>VLOOKUP($A271,#REF!,19,FALSE)&amp;""</f>
        <v>#REF!</v>
      </c>
      <c r="L271" s="64" t="e">
        <f>VLOOKUP($A271,#REF!,20,FALSE)&amp;""</f>
        <v>#REF!</v>
      </c>
      <c r="M271" s="64" t="e">
        <f>VLOOKUP($A271,#REF!,21,FALSE)&amp;""</f>
        <v>#REF!</v>
      </c>
      <c r="N271" s="64" t="e">
        <f>VLOOKUP($A271,#REF!,22,FALSE)&amp;""</f>
        <v>#REF!</v>
      </c>
      <c r="O271" s="64" t="e">
        <f>VLOOKUP($A271,#REF!,23,FALSE)&amp;""</f>
        <v>#REF!</v>
      </c>
      <c r="P271" s="64" t="e">
        <f>VLOOKUP($A271,#REF!,24,FALSE)&amp;""</f>
        <v>#REF!</v>
      </c>
      <c r="Q271" s="64" t="e">
        <f>VLOOKUP($A271,#REF!,25,FALSE)&amp;""</f>
        <v>#REF!</v>
      </c>
      <c r="R271" s="64" t="e">
        <f>VLOOKUP($A271,#REF!,26,FALSE)&amp;""</f>
        <v>#REF!</v>
      </c>
      <c r="S271" s="64" t="e">
        <f>VLOOKUP($A271,#REF!,27,FALSE)&amp;""</f>
        <v>#REF!</v>
      </c>
    </row>
    <row r="272" spans="1:19" ht="25.2" customHeight="1" x14ac:dyDescent="0.45">
      <c r="A272" s="140">
        <v>262</v>
      </c>
      <c r="B272" s="52" t="e">
        <f>VLOOKUP($A272,#REF!,5,FALSE)&amp;""</f>
        <v>#REF!</v>
      </c>
      <c r="C272" s="51" t="e">
        <f>VLOOKUP($A272,#REF!,4,FALSE)&amp;""</f>
        <v>#REF!</v>
      </c>
      <c r="D272" s="135" t="e">
        <f>VLOOKUP($A272,#REF!,7,FALSE)&amp;VLOOKUP($A272,#REF!,8,FALSE)</f>
        <v>#REF!</v>
      </c>
      <c r="E272" s="64" t="e">
        <f>VLOOKUP($A272,#REF!,10,FALSE)&amp;""</f>
        <v>#REF!</v>
      </c>
      <c r="F272" s="64" t="e">
        <f>VLOOKUP($A272,#REF!,11,FALSE)&amp;""</f>
        <v>#REF!</v>
      </c>
      <c r="G272" s="64" t="e">
        <f>VLOOKUP($A272,#REF!,12,FALSE)&amp;""</f>
        <v>#REF!</v>
      </c>
      <c r="H272" s="64" t="e">
        <f>VLOOKUP($A272,#REF!,16,FALSE)&amp;""</f>
        <v>#REF!</v>
      </c>
      <c r="I272" s="64" t="e">
        <f>VLOOKUP($A272,#REF!,17,FALSE)&amp;""</f>
        <v>#REF!</v>
      </c>
      <c r="J272" s="64" t="e">
        <f>VLOOKUP($A272,#REF!,18,FALSE)&amp;""</f>
        <v>#REF!</v>
      </c>
      <c r="K272" s="64" t="e">
        <f>VLOOKUP($A272,#REF!,19,FALSE)&amp;""</f>
        <v>#REF!</v>
      </c>
      <c r="L272" s="64" t="e">
        <f>VLOOKUP($A272,#REF!,20,FALSE)&amp;""</f>
        <v>#REF!</v>
      </c>
      <c r="M272" s="64" t="e">
        <f>VLOOKUP($A272,#REF!,21,FALSE)&amp;""</f>
        <v>#REF!</v>
      </c>
      <c r="N272" s="64" t="e">
        <f>VLOOKUP($A272,#REF!,22,FALSE)&amp;""</f>
        <v>#REF!</v>
      </c>
      <c r="O272" s="64" t="e">
        <f>VLOOKUP($A272,#REF!,23,FALSE)&amp;""</f>
        <v>#REF!</v>
      </c>
      <c r="P272" s="64" t="e">
        <f>VLOOKUP($A272,#REF!,24,FALSE)&amp;""</f>
        <v>#REF!</v>
      </c>
      <c r="Q272" s="64" t="e">
        <f>VLOOKUP($A272,#REF!,25,FALSE)&amp;""</f>
        <v>#REF!</v>
      </c>
      <c r="R272" s="64" t="e">
        <f>VLOOKUP($A272,#REF!,26,FALSE)&amp;""</f>
        <v>#REF!</v>
      </c>
      <c r="S272" s="64" t="e">
        <f>VLOOKUP($A272,#REF!,27,FALSE)&amp;""</f>
        <v>#REF!</v>
      </c>
    </row>
    <row r="273" spans="1:19" ht="25.2" customHeight="1" x14ac:dyDescent="0.45">
      <c r="A273" s="140">
        <v>263</v>
      </c>
      <c r="B273" s="52" t="e">
        <f>VLOOKUP($A273,#REF!,5,FALSE)&amp;""</f>
        <v>#REF!</v>
      </c>
      <c r="C273" s="51" t="e">
        <f>VLOOKUP($A273,#REF!,4,FALSE)&amp;""</f>
        <v>#REF!</v>
      </c>
      <c r="D273" s="135" t="e">
        <f>VLOOKUP($A273,#REF!,7,FALSE)&amp;VLOOKUP($A273,#REF!,8,FALSE)</f>
        <v>#REF!</v>
      </c>
      <c r="E273" s="64" t="e">
        <f>VLOOKUP($A273,#REF!,10,FALSE)&amp;""</f>
        <v>#REF!</v>
      </c>
      <c r="F273" s="64" t="e">
        <f>VLOOKUP($A273,#REF!,11,FALSE)&amp;""</f>
        <v>#REF!</v>
      </c>
      <c r="G273" s="64" t="e">
        <f>VLOOKUP($A273,#REF!,12,FALSE)&amp;""</f>
        <v>#REF!</v>
      </c>
      <c r="H273" s="64" t="e">
        <f>VLOOKUP($A273,#REF!,16,FALSE)&amp;""</f>
        <v>#REF!</v>
      </c>
      <c r="I273" s="64" t="e">
        <f>VLOOKUP($A273,#REF!,17,FALSE)&amp;""</f>
        <v>#REF!</v>
      </c>
      <c r="J273" s="64" t="e">
        <f>VLOOKUP($A273,#REF!,18,FALSE)&amp;""</f>
        <v>#REF!</v>
      </c>
      <c r="K273" s="64" t="e">
        <f>VLOOKUP($A273,#REF!,19,FALSE)&amp;""</f>
        <v>#REF!</v>
      </c>
      <c r="L273" s="64" t="e">
        <f>VLOOKUP($A273,#REF!,20,FALSE)&amp;""</f>
        <v>#REF!</v>
      </c>
      <c r="M273" s="64" t="e">
        <f>VLOOKUP($A273,#REF!,21,FALSE)&amp;""</f>
        <v>#REF!</v>
      </c>
      <c r="N273" s="64" t="e">
        <f>VLOOKUP($A273,#REF!,22,FALSE)&amp;""</f>
        <v>#REF!</v>
      </c>
      <c r="O273" s="64" t="e">
        <f>VLOOKUP($A273,#REF!,23,FALSE)&amp;""</f>
        <v>#REF!</v>
      </c>
      <c r="P273" s="64" t="e">
        <f>VLOOKUP($A273,#REF!,24,FALSE)&amp;""</f>
        <v>#REF!</v>
      </c>
      <c r="Q273" s="64" t="e">
        <f>VLOOKUP($A273,#REF!,25,FALSE)&amp;""</f>
        <v>#REF!</v>
      </c>
      <c r="R273" s="64" t="e">
        <f>VLOOKUP($A273,#REF!,26,FALSE)&amp;""</f>
        <v>#REF!</v>
      </c>
      <c r="S273" s="64" t="e">
        <f>VLOOKUP($A273,#REF!,27,FALSE)&amp;""</f>
        <v>#REF!</v>
      </c>
    </row>
    <row r="274" spans="1:19" ht="25.2" customHeight="1" x14ac:dyDescent="0.45">
      <c r="A274" s="140">
        <v>264</v>
      </c>
      <c r="B274" s="52" t="e">
        <f>VLOOKUP($A274,#REF!,5,FALSE)&amp;""</f>
        <v>#REF!</v>
      </c>
      <c r="C274" s="51" t="e">
        <f>VLOOKUP($A274,#REF!,4,FALSE)&amp;""</f>
        <v>#REF!</v>
      </c>
      <c r="D274" s="135" t="e">
        <f>VLOOKUP($A274,#REF!,7,FALSE)&amp;VLOOKUP($A274,#REF!,8,FALSE)</f>
        <v>#REF!</v>
      </c>
      <c r="E274" s="64" t="e">
        <f>VLOOKUP($A274,#REF!,10,FALSE)&amp;""</f>
        <v>#REF!</v>
      </c>
      <c r="F274" s="64" t="e">
        <f>VLOOKUP($A274,#REF!,11,FALSE)&amp;""</f>
        <v>#REF!</v>
      </c>
      <c r="G274" s="64" t="e">
        <f>VLOOKUP($A274,#REF!,12,FALSE)&amp;""</f>
        <v>#REF!</v>
      </c>
      <c r="H274" s="64" t="e">
        <f>VLOOKUP($A274,#REF!,16,FALSE)&amp;""</f>
        <v>#REF!</v>
      </c>
      <c r="I274" s="64" t="e">
        <f>VLOOKUP($A274,#REF!,17,FALSE)&amp;""</f>
        <v>#REF!</v>
      </c>
      <c r="J274" s="64" t="e">
        <f>VLOOKUP($A274,#REF!,18,FALSE)&amp;""</f>
        <v>#REF!</v>
      </c>
      <c r="K274" s="64" t="e">
        <f>VLOOKUP($A274,#REF!,19,FALSE)&amp;""</f>
        <v>#REF!</v>
      </c>
      <c r="L274" s="64" t="e">
        <f>VLOOKUP($A274,#REF!,20,FALSE)&amp;""</f>
        <v>#REF!</v>
      </c>
      <c r="M274" s="64" t="e">
        <f>VLOOKUP($A274,#REF!,21,FALSE)&amp;""</f>
        <v>#REF!</v>
      </c>
      <c r="N274" s="64" t="e">
        <f>VLOOKUP($A274,#REF!,22,FALSE)&amp;""</f>
        <v>#REF!</v>
      </c>
      <c r="O274" s="64" t="e">
        <f>VLOOKUP($A274,#REF!,23,FALSE)&amp;""</f>
        <v>#REF!</v>
      </c>
      <c r="P274" s="64" t="e">
        <f>VLOOKUP($A274,#REF!,24,FALSE)&amp;""</f>
        <v>#REF!</v>
      </c>
      <c r="Q274" s="64" t="e">
        <f>VLOOKUP($A274,#REF!,25,FALSE)&amp;""</f>
        <v>#REF!</v>
      </c>
      <c r="R274" s="64" t="e">
        <f>VLOOKUP($A274,#REF!,26,FALSE)&amp;""</f>
        <v>#REF!</v>
      </c>
      <c r="S274" s="64" t="e">
        <f>VLOOKUP($A274,#REF!,27,FALSE)&amp;""</f>
        <v>#REF!</v>
      </c>
    </row>
    <row r="275" spans="1:19" ht="25.2" customHeight="1" x14ac:dyDescent="0.45">
      <c r="A275" s="140">
        <v>265</v>
      </c>
      <c r="B275" s="52" t="e">
        <f>VLOOKUP($A275,#REF!,5,FALSE)&amp;""</f>
        <v>#REF!</v>
      </c>
      <c r="C275" s="51" t="e">
        <f>VLOOKUP($A275,#REF!,4,FALSE)&amp;""</f>
        <v>#REF!</v>
      </c>
      <c r="D275" s="135" t="e">
        <f>VLOOKUP($A275,#REF!,7,FALSE)&amp;VLOOKUP($A275,#REF!,8,FALSE)</f>
        <v>#REF!</v>
      </c>
      <c r="E275" s="64" t="e">
        <f>VLOOKUP($A275,#REF!,10,FALSE)&amp;""</f>
        <v>#REF!</v>
      </c>
      <c r="F275" s="64" t="e">
        <f>VLOOKUP($A275,#REF!,11,FALSE)&amp;""</f>
        <v>#REF!</v>
      </c>
      <c r="G275" s="64" t="e">
        <f>VLOOKUP($A275,#REF!,12,FALSE)&amp;""</f>
        <v>#REF!</v>
      </c>
      <c r="H275" s="64" t="e">
        <f>VLOOKUP($A275,#REF!,16,FALSE)&amp;""</f>
        <v>#REF!</v>
      </c>
      <c r="I275" s="64" t="e">
        <f>VLOOKUP($A275,#REF!,17,FALSE)&amp;""</f>
        <v>#REF!</v>
      </c>
      <c r="J275" s="64" t="e">
        <f>VLOOKUP($A275,#REF!,18,FALSE)&amp;""</f>
        <v>#REF!</v>
      </c>
      <c r="K275" s="64" t="e">
        <f>VLOOKUP($A275,#REF!,19,FALSE)&amp;""</f>
        <v>#REF!</v>
      </c>
      <c r="L275" s="64" t="e">
        <f>VLOOKUP($A275,#REF!,20,FALSE)&amp;""</f>
        <v>#REF!</v>
      </c>
      <c r="M275" s="64" t="e">
        <f>VLOOKUP($A275,#REF!,21,FALSE)&amp;""</f>
        <v>#REF!</v>
      </c>
      <c r="N275" s="64" t="e">
        <f>VLOOKUP($A275,#REF!,22,FALSE)&amp;""</f>
        <v>#REF!</v>
      </c>
      <c r="O275" s="64" t="e">
        <f>VLOOKUP($A275,#REF!,23,FALSE)&amp;""</f>
        <v>#REF!</v>
      </c>
      <c r="P275" s="64" t="e">
        <f>VLOOKUP($A275,#REF!,24,FALSE)&amp;""</f>
        <v>#REF!</v>
      </c>
      <c r="Q275" s="64" t="e">
        <f>VLOOKUP($A275,#REF!,25,FALSE)&amp;""</f>
        <v>#REF!</v>
      </c>
      <c r="R275" s="64" t="e">
        <f>VLOOKUP($A275,#REF!,26,FALSE)&amp;""</f>
        <v>#REF!</v>
      </c>
      <c r="S275" s="64" t="e">
        <f>VLOOKUP($A275,#REF!,27,FALSE)&amp;""</f>
        <v>#REF!</v>
      </c>
    </row>
    <row r="276" spans="1:19" ht="25.2" customHeight="1" x14ac:dyDescent="0.45">
      <c r="A276" s="140">
        <v>266</v>
      </c>
      <c r="B276" s="52" t="e">
        <f>VLOOKUP($A276,#REF!,5,FALSE)&amp;""</f>
        <v>#REF!</v>
      </c>
      <c r="C276" s="51" t="e">
        <f>VLOOKUP($A276,#REF!,4,FALSE)&amp;""</f>
        <v>#REF!</v>
      </c>
      <c r="D276" s="135" t="e">
        <f>VLOOKUP($A276,#REF!,7,FALSE)&amp;VLOOKUP($A276,#REF!,8,FALSE)</f>
        <v>#REF!</v>
      </c>
      <c r="E276" s="64" t="e">
        <f>VLOOKUP($A276,#REF!,10,FALSE)&amp;""</f>
        <v>#REF!</v>
      </c>
      <c r="F276" s="64" t="e">
        <f>VLOOKUP($A276,#REF!,11,FALSE)&amp;""</f>
        <v>#REF!</v>
      </c>
      <c r="G276" s="64" t="e">
        <f>VLOOKUP($A276,#REF!,12,FALSE)&amp;""</f>
        <v>#REF!</v>
      </c>
      <c r="H276" s="64" t="e">
        <f>VLOOKUP($A276,#REF!,16,FALSE)&amp;""</f>
        <v>#REF!</v>
      </c>
      <c r="I276" s="64" t="e">
        <f>VLOOKUP($A276,#REF!,17,FALSE)&amp;""</f>
        <v>#REF!</v>
      </c>
      <c r="J276" s="64" t="e">
        <f>VLOOKUP($A276,#REF!,18,FALSE)&amp;""</f>
        <v>#REF!</v>
      </c>
      <c r="K276" s="64" t="e">
        <f>VLOOKUP($A276,#REF!,19,FALSE)&amp;""</f>
        <v>#REF!</v>
      </c>
      <c r="L276" s="64" t="e">
        <f>VLOOKUP($A276,#REF!,20,FALSE)&amp;""</f>
        <v>#REF!</v>
      </c>
      <c r="M276" s="64" t="e">
        <f>VLOOKUP($A276,#REF!,21,FALSE)&amp;""</f>
        <v>#REF!</v>
      </c>
      <c r="N276" s="64" t="e">
        <f>VLOOKUP($A276,#REF!,22,FALSE)&amp;""</f>
        <v>#REF!</v>
      </c>
      <c r="O276" s="64" t="e">
        <f>VLOOKUP($A276,#REF!,23,FALSE)&amp;""</f>
        <v>#REF!</v>
      </c>
      <c r="P276" s="64" t="e">
        <f>VLOOKUP($A276,#REF!,24,FALSE)&amp;""</f>
        <v>#REF!</v>
      </c>
      <c r="Q276" s="64" t="e">
        <f>VLOOKUP($A276,#REF!,25,FALSE)&amp;""</f>
        <v>#REF!</v>
      </c>
      <c r="R276" s="64" t="e">
        <f>VLOOKUP($A276,#REF!,26,FALSE)&amp;""</f>
        <v>#REF!</v>
      </c>
      <c r="S276" s="64" t="e">
        <f>VLOOKUP($A276,#REF!,27,FALSE)&amp;""</f>
        <v>#REF!</v>
      </c>
    </row>
    <row r="277" spans="1:19" ht="25.2" customHeight="1" x14ac:dyDescent="0.45">
      <c r="A277" s="140">
        <v>267</v>
      </c>
      <c r="B277" s="52" t="e">
        <f>VLOOKUP($A277,#REF!,5,FALSE)&amp;""</f>
        <v>#REF!</v>
      </c>
      <c r="C277" s="51" t="e">
        <f>VLOOKUP($A277,#REF!,4,FALSE)&amp;""</f>
        <v>#REF!</v>
      </c>
      <c r="D277" s="135" t="e">
        <f>VLOOKUP($A277,#REF!,7,FALSE)&amp;VLOOKUP($A277,#REF!,8,FALSE)</f>
        <v>#REF!</v>
      </c>
      <c r="E277" s="64" t="e">
        <f>VLOOKUP($A277,#REF!,10,FALSE)&amp;""</f>
        <v>#REF!</v>
      </c>
      <c r="F277" s="64" t="e">
        <f>VLOOKUP($A277,#REF!,11,FALSE)&amp;""</f>
        <v>#REF!</v>
      </c>
      <c r="G277" s="64" t="e">
        <f>VLOOKUP($A277,#REF!,12,FALSE)&amp;""</f>
        <v>#REF!</v>
      </c>
      <c r="H277" s="64" t="e">
        <f>VLOOKUP($A277,#REF!,16,FALSE)&amp;""</f>
        <v>#REF!</v>
      </c>
      <c r="I277" s="64" t="e">
        <f>VLOOKUP($A277,#REF!,17,FALSE)&amp;""</f>
        <v>#REF!</v>
      </c>
      <c r="J277" s="64" t="e">
        <f>VLOOKUP($A277,#REF!,18,FALSE)&amp;""</f>
        <v>#REF!</v>
      </c>
      <c r="K277" s="64" t="e">
        <f>VLOOKUP($A277,#REF!,19,FALSE)&amp;""</f>
        <v>#REF!</v>
      </c>
      <c r="L277" s="64" t="e">
        <f>VLOOKUP($A277,#REF!,20,FALSE)&amp;""</f>
        <v>#REF!</v>
      </c>
      <c r="M277" s="64" t="e">
        <f>VLOOKUP($A277,#REF!,21,FALSE)&amp;""</f>
        <v>#REF!</v>
      </c>
      <c r="N277" s="64" t="e">
        <f>VLOOKUP($A277,#REF!,22,FALSE)&amp;""</f>
        <v>#REF!</v>
      </c>
      <c r="O277" s="64" t="e">
        <f>VLOOKUP($A277,#REF!,23,FALSE)&amp;""</f>
        <v>#REF!</v>
      </c>
      <c r="P277" s="64" t="e">
        <f>VLOOKUP($A277,#REF!,24,FALSE)&amp;""</f>
        <v>#REF!</v>
      </c>
      <c r="Q277" s="64" t="e">
        <f>VLOOKUP($A277,#REF!,25,FALSE)&amp;""</f>
        <v>#REF!</v>
      </c>
      <c r="R277" s="64" t="e">
        <f>VLOOKUP($A277,#REF!,26,FALSE)&amp;""</f>
        <v>#REF!</v>
      </c>
      <c r="S277" s="64" t="e">
        <f>VLOOKUP($A277,#REF!,27,FALSE)&amp;""</f>
        <v>#REF!</v>
      </c>
    </row>
    <row r="278" spans="1:19" ht="25.2" customHeight="1" x14ac:dyDescent="0.45">
      <c r="A278" s="140">
        <v>268</v>
      </c>
      <c r="B278" s="52" t="e">
        <f>VLOOKUP($A278,#REF!,5,FALSE)&amp;""</f>
        <v>#REF!</v>
      </c>
      <c r="C278" s="51" t="e">
        <f>VLOOKUP($A278,#REF!,4,FALSE)&amp;""</f>
        <v>#REF!</v>
      </c>
      <c r="D278" s="135" t="e">
        <f>VLOOKUP($A278,#REF!,7,FALSE)&amp;VLOOKUP($A278,#REF!,8,FALSE)</f>
        <v>#REF!</v>
      </c>
      <c r="E278" s="64" t="e">
        <f>VLOOKUP($A278,#REF!,10,FALSE)&amp;""</f>
        <v>#REF!</v>
      </c>
      <c r="F278" s="64" t="e">
        <f>VLOOKUP($A278,#REF!,11,FALSE)&amp;""</f>
        <v>#REF!</v>
      </c>
      <c r="G278" s="64" t="e">
        <f>VLOOKUP($A278,#REF!,12,FALSE)&amp;""</f>
        <v>#REF!</v>
      </c>
      <c r="H278" s="64" t="e">
        <f>VLOOKUP($A278,#REF!,16,FALSE)&amp;""</f>
        <v>#REF!</v>
      </c>
      <c r="I278" s="64" t="e">
        <f>VLOOKUP($A278,#REF!,17,FALSE)&amp;""</f>
        <v>#REF!</v>
      </c>
      <c r="J278" s="64" t="e">
        <f>VLOOKUP($A278,#REF!,18,FALSE)&amp;""</f>
        <v>#REF!</v>
      </c>
      <c r="K278" s="64" t="e">
        <f>VLOOKUP($A278,#REF!,19,FALSE)&amp;""</f>
        <v>#REF!</v>
      </c>
      <c r="L278" s="64" t="e">
        <f>VLOOKUP($A278,#REF!,20,FALSE)&amp;""</f>
        <v>#REF!</v>
      </c>
      <c r="M278" s="64" t="e">
        <f>VLOOKUP($A278,#REF!,21,FALSE)&amp;""</f>
        <v>#REF!</v>
      </c>
      <c r="N278" s="64" t="e">
        <f>VLOOKUP($A278,#REF!,22,FALSE)&amp;""</f>
        <v>#REF!</v>
      </c>
      <c r="O278" s="64" t="e">
        <f>VLOOKUP($A278,#REF!,23,FALSE)&amp;""</f>
        <v>#REF!</v>
      </c>
      <c r="P278" s="64" t="e">
        <f>VLOOKUP($A278,#REF!,24,FALSE)&amp;""</f>
        <v>#REF!</v>
      </c>
      <c r="Q278" s="64" t="e">
        <f>VLOOKUP($A278,#REF!,25,FALSE)&amp;""</f>
        <v>#REF!</v>
      </c>
      <c r="R278" s="64" t="e">
        <f>VLOOKUP($A278,#REF!,26,FALSE)&amp;""</f>
        <v>#REF!</v>
      </c>
      <c r="S278" s="64" t="e">
        <f>VLOOKUP($A278,#REF!,27,FALSE)&amp;""</f>
        <v>#REF!</v>
      </c>
    </row>
    <row r="279" spans="1:19" ht="25.2" customHeight="1" x14ac:dyDescent="0.45">
      <c r="A279" s="140">
        <v>269</v>
      </c>
      <c r="B279" s="52" t="e">
        <f>VLOOKUP($A279,#REF!,5,FALSE)&amp;""</f>
        <v>#REF!</v>
      </c>
      <c r="C279" s="51" t="e">
        <f>VLOOKUP($A279,#REF!,4,FALSE)&amp;""</f>
        <v>#REF!</v>
      </c>
      <c r="D279" s="135" t="e">
        <f>VLOOKUP($A279,#REF!,7,FALSE)&amp;VLOOKUP($A279,#REF!,8,FALSE)</f>
        <v>#REF!</v>
      </c>
      <c r="E279" s="64" t="e">
        <f>VLOOKUP($A279,#REF!,10,FALSE)&amp;""</f>
        <v>#REF!</v>
      </c>
      <c r="F279" s="64" t="e">
        <f>VLOOKUP($A279,#REF!,11,FALSE)&amp;""</f>
        <v>#REF!</v>
      </c>
      <c r="G279" s="64" t="e">
        <f>VLOOKUP($A279,#REF!,12,FALSE)&amp;""</f>
        <v>#REF!</v>
      </c>
      <c r="H279" s="64" t="e">
        <f>VLOOKUP($A279,#REF!,16,FALSE)&amp;""</f>
        <v>#REF!</v>
      </c>
      <c r="I279" s="64" t="e">
        <f>VLOOKUP($A279,#REF!,17,FALSE)&amp;""</f>
        <v>#REF!</v>
      </c>
      <c r="J279" s="64" t="e">
        <f>VLOOKUP($A279,#REF!,18,FALSE)&amp;""</f>
        <v>#REF!</v>
      </c>
      <c r="K279" s="64" t="e">
        <f>VLOOKUP($A279,#REF!,19,FALSE)&amp;""</f>
        <v>#REF!</v>
      </c>
      <c r="L279" s="64" t="e">
        <f>VLOOKUP($A279,#REF!,20,FALSE)&amp;""</f>
        <v>#REF!</v>
      </c>
      <c r="M279" s="64" t="e">
        <f>VLOOKUP($A279,#REF!,21,FALSE)&amp;""</f>
        <v>#REF!</v>
      </c>
      <c r="N279" s="64" t="e">
        <f>VLOOKUP($A279,#REF!,22,FALSE)&amp;""</f>
        <v>#REF!</v>
      </c>
      <c r="O279" s="64" t="e">
        <f>VLOOKUP($A279,#REF!,23,FALSE)&amp;""</f>
        <v>#REF!</v>
      </c>
      <c r="P279" s="64" t="e">
        <f>VLOOKUP($A279,#REF!,24,FALSE)&amp;""</f>
        <v>#REF!</v>
      </c>
      <c r="Q279" s="64" t="e">
        <f>VLOOKUP($A279,#REF!,25,FALSE)&amp;""</f>
        <v>#REF!</v>
      </c>
      <c r="R279" s="64" t="e">
        <f>VLOOKUP($A279,#REF!,26,FALSE)&amp;""</f>
        <v>#REF!</v>
      </c>
      <c r="S279" s="64" t="e">
        <f>VLOOKUP($A279,#REF!,27,FALSE)&amp;""</f>
        <v>#REF!</v>
      </c>
    </row>
    <row r="280" spans="1:19" ht="25.2" customHeight="1" x14ac:dyDescent="0.45">
      <c r="A280" s="140">
        <v>270</v>
      </c>
      <c r="B280" s="52" t="e">
        <f>VLOOKUP($A280,#REF!,5,FALSE)&amp;""</f>
        <v>#REF!</v>
      </c>
      <c r="C280" s="51" t="e">
        <f>VLOOKUP($A280,#REF!,4,FALSE)&amp;""</f>
        <v>#REF!</v>
      </c>
      <c r="D280" s="135" t="e">
        <f>VLOOKUP($A280,#REF!,7,FALSE)&amp;VLOOKUP($A280,#REF!,8,FALSE)</f>
        <v>#REF!</v>
      </c>
      <c r="E280" s="64" t="e">
        <f>VLOOKUP($A280,#REF!,10,FALSE)&amp;""</f>
        <v>#REF!</v>
      </c>
      <c r="F280" s="64" t="e">
        <f>VLOOKUP($A280,#REF!,11,FALSE)&amp;""</f>
        <v>#REF!</v>
      </c>
      <c r="G280" s="64" t="e">
        <f>VLOOKUP($A280,#REF!,12,FALSE)&amp;""</f>
        <v>#REF!</v>
      </c>
      <c r="H280" s="64" t="e">
        <f>VLOOKUP($A280,#REF!,16,FALSE)&amp;""</f>
        <v>#REF!</v>
      </c>
      <c r="I280" s="64" t="e">
        <f>VLOOKUP($A280,#REF!,17,FALSE)&amp;""</f>
        <v>#REF!</v>
      </c>
      <c r="J280" s="64" t="e">
        <f>VLOOKUP($A280,#REF!,18,FALSE)&amp;""</f>
        <v>#REF!</v>
      </c>
      <c r="K280" s="64" t="e">
        <f>VLOOKUP($A280,#REF!,19,FALSE)&amp;""</f>
        <v>#REF!</v>
      </c>
      <c r="L280" s="64" t="e">
        <f>VLOOKUP($A280,#REF!,20,FALSE)&amp;""</f>
        <v>#REF!</v>
      </c>
      <c r="M280" s="64" t="e">
        <f>VLOOKUP($A280,#REF!,21,FALSE)&amp;""</f>
        <v>#REF!</v>
      </c>
      <c r="N280" s="64" t="e">
        <f>VLOOKUP($A280,#REF!,22,FALSE)&amp;""</f>
        <v>#REF!</v>
      </c>
      <c r="O280" s="64" t="e">
        <f>VLOOKUP($A280,#REF!,23,FALSE)&amp;""</f>
        <v>#REF!</v>
      </c>
      <c r="P280" s="64" t="e">
        <f>VLOOKUP($A280,#REF!,24,FALSE)&amp;""</f>
        <v>#REF!</v>
      </c>
      <c r="Q280" s="64" t="e">
        <f>VLOOKUP($A280,#REF!,25,FALSE)&amp;""</f>
        <v>#REF!</v>
      </c>
      <c r="R280" s="64" t="e">
        <f>VLOOKUP($A280,#REF!,26,FALSE)&amp;""</f>
        <v>#REF!</v>
      </c>
      <c r="S280" s="64" t="e">
        <f>VLOOKUP($A280,#REF!,27,FALSE)&amp;""</f>
        <v>#REF!</v>
      </c>
    </row>
    <row r="281" spans="1:19" ht="25.2" customHeight="1" x14ac:dyDescent="0.45">
      <c r="A281" s="140">
        <v>271</v>
      </c>
      <c r="B281" s="52" t="e">
        <f>VLOOKUP($A281,#REF!,5,FALSE)&amp;""</f>
        <v>#REF!</v>
      </c>
      <c r="C281" s="51" t="e">
        <f>VLOOKUP($A281,#REF!,4,FALSE)&amp;""</f>
        <v>#REF!</v>
      </c>
      <c r="D281" s="135" t="e">
        <f>VLOOKUP($A281,#REF!,7,FALSE)&amp;VLOOKUP($A281,#REF!,8,FALSE)</f>
        <v>#REF!</v>
      </c>
      <c r="E281" s="64" t="e">
        <f>VLOOKUP($A281,#REF!,10,FALSE)&amp;""</f>
        <v>#REF!</v>
      </c>
      <c r="F281" s="64" t="e">
        <f>VLOOKUP($A281,#REF!,11,FALSE)&amp;""</f>
        <v>#REF!</v>
      </c>
      <c r="G281" s="64" t="e">
        <f>VLOOKUP($A281,#REF!,12,FALSE)&amp;""</f>
        <v>#REF!</v>
      </c>
      <c r="H281" s="64" t="e">
        <f>VLOOKUP($A281,#REF!,16,FALSE)&amp;""</f>
        <v>#REF!</v>
      </c>
      <c r="I281" s="64" t="e">
        <f>VLOOKUP($A281,#REF!,17,FALSE)&amp;""</f>
        <v>#REF!</v>
      </c>
      <c r="J281" s="64" t="e">
        <f>VLOOKUP($A281,#REF!,18,FALSE)&amp;""</f>
        <v>#REF!</v>
      </c>
      <c r="K281" s="64" t="e">
        <f>VLOOKUP($A281,#REF!,19,FALSE)&amp;""</f>
        <v>#REF!</v>
      </c>
      <c r="L281" s="64" t="e">
        <f>VLOOKUP($A281,#REF!,20,FALSE)&amp;""</f>
        <v>#REF!</v>
      </c>
      <c r="M281" s="64" t="e">
        <f>VLOOKUP($A281,#REF!,21,FALSE)&amp;""</f>
        <v>#REF!</v>
      </c>
      <c r="N281" s="64" t="e">
        <f>VLOOKUP($A281,#REF!,22,FALSE)&amp;""</f>
        <v>#REF!</v>
      </c>
      <c r="O281" s="64" t="e">
        <f>VLOOKUP($A281,#REF!,23,FALSE)&amp;""</f>
        <v>#REF!</v>
      </c>
      <c r="P281" s="64" t="e">
        <f>VLOOKUP($A281,#REF!,24,FALSE)&amp;""</f>
        <v>#REF!</v>
      </c>
      <c r="Q281" s="64" t="e">
        <f>VLOOKUP($A281,#REF!,25,FALSE)&amp;""</f>
        <v>#REF!</v>
      </c>
      <c r="R281" s="64" t="e">
        <f>VLOOKUP($A281,#REF!,26,FALSE)&amp;""</f>
        <v>#REF!</v>
      </c>
      <c r="S281" s="64" t="e">
        <f>VLOOKUP($A281,#REF!,27,FALSE)&amp;""</f>
        <v>#REF!</v>
      </c>
    </row>
    <row r="282" spans="1:19" ht="25.2" customHeight="1" x14ac:dyDescent="0.45">
      <c r="A282" s="140">
        <v>272</v>
      </c>
      <c r="B282" s="52" t="e">
        <f>VLOOKUP($A282,#REF!,5,FALSE)&amp;""</f>
        <v>#REF!</v>
      </c>
      <c r="C282" s="51" t="e">
        <f>VLOOKUP($A282,#REF!,4,FALSE)&amp;""</f>
        <v>#REF!</v>
      </c>
      <c r="D282" s="135" t="e">
        <f>VLOOKUP($A282,#REF!,7,FALSE)&amp;VLOOKUP($A282,#REF!,8,FALSE)</f>
        <v>#REF!</v>
      </c>
      <c r="E282" s="64" t="e">
        <f>VLOOKUP($A282,#REF!,10,FALSE)&amp;""</f>
        <v>#REF!</v>
      </c>
      <c r="F282" s="64" t="e">
        <f>VLOOKUP($A282,#REF!,11,FALSE)&amp;""</f>
        <v>#REF!</v>
      </c>
      <c r="G282" s="64" t="e">
        <f>VLOOKUP($A282,#REF!,12,FALSE)&amp;""</f>
        <v>#REF!</v>
      </c>
      <c r="H282" s="64" t="e">
        <f>VLOOKUP($A282,#REF!,16,FALSE)&amp;""</f>
        <v>#REF!</v>
      </c>
      <c r="I282" s="64" t="e">
        <f>VLOOKUP($A282,#REF!,17,FALSE)&amp;""</f>
        <v>#REF!</v>
      </c>
      <c r="J282" s="64" t="e">
        <f>VLOOKUP($A282,#REF!,18,FALSE)&amp;""</f>
        <v>#REF!</v>
      </c>
      <c r="K282" s="64" t="e">
        <f>VLOOKUP($A282,#REF!,19,FALSE)&amp;""</f>
        <v>#REF!</v>
      </c>
      <c r="L282" s="64" t="e">
        <f>VLOOKUP($A282,#REF!,20,FALSE)&amp;""</f>
        <v>#REF!</v>
      </c>
      <c r="M282" s="64" t="e">
        <f>VLOOKUP($A282,#REF!,21,FALSE)&amp;""</f>
        <v>#REF!</v>
      </c>
      <c r="N282" s="64" t="e">
        <f>VLOOKUP($A282,#REF!,22,FALSE)&amp;""</f>
        <v>#REF!</v>
      </c>
      <c r="O282" s="64" t="e">
        <f>VLOOKUP($A282,#REF!,23,FALSE)&amp;""</f>
        <v>#REF!</v>
      </c>
      <c r="P282" s="64" t="e">
        <f>VLOOKUP($A282,#REF!,24,FALSE)&amp;""</f>
        <v>#REF!</v>
      </c>
      <c r="Q282" s="64" t="e">
        <f>VLOOKUP($A282,#REF!,25,FALSE)&amp;""</f>
        <v>#REF!</v>
      </c>
      <c r="R282" s="64" t="e">
        <f>VLOOKUP($A282,#REF!,26,FALSE)&amp;""</f>
        <v>#REF!</v>
      </c>
      <c r="S282" s="64" t="e">
        <f>VLOOKUP($A282,#REF!,27,FALSE)&amp;""</f>
        <v>#REF!</v>
      </c>
    </row>
    <row r="283" spans="1:19" ht="25.2" customHeight="1" x14ac:dyDescent="0.45">
      <c r="A283" s="140">
        <v>273</v>
      </c>
      <c r="B283" s="52" t="e">
        <f>VLOOKUP($A283,#REF!,5,FALSE)&amp;""</f>
        <v>#REF!</v>
      </c>
      <c r="C283" s="51" t="e">
        <f>VLOOKUP($A283,#REF!,4,FALSE)&amp;""</f>
        <v>#REF!</v>
      </c>
      <c r="D283" s="135" t="e">
        <f>VLOOKUP($A283,#REF!,7,FALSE)&amp;VLOOKUP($A283,#REF!,8,FALSE)</f>
        <v>#REF!</v>
      </c>
      <c r="E283" s="64" t="e">
        <f>VLOOKUP($A283,#REF!,10,FALSE)&amp;""</f>
        <v>#REF!</v>
      </c>
      <c r="F283" s="64" t="e">
        <f>VLOOKUP($A283,#REF!,11,FALSE)&amp;""</f>
        <v>#REF!</v>
      </c>
      <c r="G283" s="64" t="e">
        <f>VLOOKUP($A283,#REF!,12,FALSE)&amp;""</f>
        <v>#REF!</v>
      </c>
      <c r="H283" s="64" t="e">
        <f>VLOOKUP($A283,#REF!,16,FALSE)&amp;""</f>
        <v>#REF!</v>
      </c>
      <c r="I283" s="64" t="e">
        <f>VLOOKUP($A283,#REF!,17,FALSE)&amp;""</f>
        <v>#REF!</v>
      </c>
      <c r="J283" s="64" t="e">
        <f>VLOOKUP($A283,#REF!,18,FALSE)&amp;""</f>
        <v>#REF!</v>
      </c>
      <c r="K283" s="64" t="e">
        <f>VLOOKUP($A283,#REF!,19,FALSE)&amp;""</f>
        <v>#REF!</v>
      </c>
      <c r="L283" s="64" t="e">
        <f>VLOOKUP($A283,#REF!,20,FALSE)&amp;""</f>
        <v>#REF!</v>
      </c>
      <c r="M283" s="64" t="e">
        <f>VLOOKUP($A283,#REF!,21,FALSE)&amp;""</f>
        <v>#REF!</v>
      </c>
      <c r="N283" s="64" t="e">
        <f>VLOOKUP($A283,#REF!,22,FALSE)&amp;""</f>
        <v>#REF!</v>
      </c>
      <c r="O283" s="64" t="e">
        <f>VLOOKUP($A283,#REF!,23,FALSE)&amp;""</f>
        <v>#REF!</v>
      </c>
      <c r="P283" s="64" t="e">
        <f>VLOOKUP($A283,#REF!,24,FALSE)&amp;""</f>
        <v>#REF!</v>
      </c>
      <c r="Q283" s="64" t="e">
        <f>VLOOKUP($A283,#REF!,25,FALSE)&amp;""</f>
        <v>#REF!</v>
      </c>
      <c r="R283" s="64" t="e">
        <f>VLOOKUP($A283,#REF!,26,FALSE)&amp;""</f>
        <v>#REF!</v>
      </c>
      <c r="S283" s="64" t="e">
        <f>VLOOKUP($A283,#REF!,27,FALSE)&amp;""</f>
        <v>#REF!</v>
      </c>
    </row>
    <row r="284" spans="1:19" ht="25.2" customHeight="1" x14ac:dyDescent="0.45">
      <c r="A284" s="140">
        <v>274</v>
      </c>
      <c r="B284" s="52" t="e">
        <f>VLOOKUP($A284,#REF!,5,FALSE)&amp;""</f>
        <v>#REF!</v>
      </c>
      <c r="C284" s="51" t="e">
        <f>VLOOKUP($A284,#REF!,4,FALSE)&amp;""</f>
        <v>#REF!</v>
      </c>
      <c r="D284" s="135" t="e">
        <f>VLOOKUP($A284,#REF!,7,FALSE)&amp;VLOOKUP($A284,#REF!,8,FALSE)</f>
        <v>#REF!</v>
      </c>
      <c r="E284" s="64" t="e">
        <f>VLOOKUP($A284,#REF!,10,FALSE)&amp;""</f>
        <v>#REF!</v>
      </c>
      <c r="F284" s="64" t="e">
        <f>VLOOKUP($A284,#REF!,11,FALSE)&amp;""</f>
        <v>#REF!</v>
      </c>
      <c r="G284" s="64" t="e">
        <f>VLOOKUP($A284,#REF!,12,FALSE)&amp;""</f>
        <v>#REF!</v>
      </c>
      <c r="H284" s="64" t="e">
        <f>VLOOKUP($A284,#REF!,16,FALSE)&amp;""</f>
        <v>#REF!</v>
      </c>
      <c r="I284" s="64" t="e">
        <f>VLOOKUP($A284,#REF!,17,FALSE)&amp;""</f>
        <v>#REF!</v>
      </c>
      <c r="J284" s="64" t="e">
        <f>VLOOKUP($A284,#REF!,18,FALSE)&amp;""</f>
        <v>#REF!</v>
      </c>
      <c r="K284" s="64" t="e">
        <f>VLOOKUP($A284,#REF!,19,FALSE)&amp;""</f>
        <v>#REF!</v>
      </c>
      <c r="L284" s="64" t="e">
        <f>VLOOKUP($A284,#REF!,20,FALSE)&amp;""</f>
        <v>#REF!</v>
      </c>
      <c r="M284" s="64" t="e">
        <f>VLOOKUP($A284,#REF!,21,FALSE)&amp;""</f>
        <v>#REF!</v>
      </c>
      <c r="N284" s="64" t="e">
        <f>VLOOKUP($A284,#REF!,22,FALSE)&amp;""</f>
        <v>#REF!</v>
      </c>
      <c r="O284" s="64" t="e">
        <f>VLOOKUP($A284,#REF!,23,FALSE)&amp;""</f>
        <v>#REF!</v>
      </c>
      <c r="P284" s="64" t="e">
        <f>VLOOKUP($A284,#REF!,24,FALSE)&amp;""</f>
        <v>#REF!</v>
      </c>
      <c r="Q284" s="64" t="e">
        <f>VLOOKUP($A284,#REF!,25,FALSE)&amp;""</f>
        <v>#REF!</v>
      </c>
      <c r="R284" s="64" t="e">
        <f>VLOOKUP($A284,#REF!,26,FALSE)&amp;""</f>
        <v>#REF!</v>
      </c>
      <c r="S284" s="64" t="e">
        <f>VLOOKUP($A284,#REF!,27,FALSE)&amp;""</f>
        <v>#REF!</v>
      </c>
    </row>
    <row r="285" spans="1:19" ht="25.2" customHeight="1" x14ac:dyDescent="0.45">
      <c r="A285" s="140">
        <v>275</v>
      </c>
      <c r="B285" s="52" t="e">
        <f>VLOOKUP($A285,#REF!,5,FALSE)&amp;""</f>
        <v>#REF!</v>
      </c>
      <c r="C285" s="51" t="e">
        <f>VLOOKUP($A285,#REF!,4,FALSE)&amp;""</f>
        <v>#REF!</v>
      </c>
      <c r="D285" s="135" t="e">
        <f>VLOOKUP($A285,#REF!,7,FALSE)&amp;VLOOKUP($A285,#REF!,8,FALSE)</f>
        <v>#REF!</v>
      </c>
      <c r="E285" s="64" t="e">
        <f>VLOOKUP($A285,#REF!,10,FALSE)&amp;""</f>
        <v>#REF!</v>
      </c>
      <c r="F285" s="64" t="e">
        <f>VLOOKUP($A285,#REF!,11,FALSE)&amp;""</f>
        <v>#REF!</v>
      </c>
      <c r="G285" s="64" t="e">
        <f>VLOOKUP($A285,#REF!,12,FALSE)&amp;""</f>
        <v>#REF!</v>
      </c>
      <c r="H285" s="64" t="e">
        <f>VLOOKUP($A285,#REF!,16,FALSE)&amp;""</f>
        <v>#REF!</v>
      </c>
      <c r="I285" s="64" t="e">
        <f>VLOOKUP($A285,#REF!,17,FALSE)&amp;""</f>
        <v>#REF!</v>
      </c>
      <c r="J285" s="64" t="e">
        <f>VLOOKUP($A285,#REF!,18,FALSE)&amp;""</f>
        <v>#REF!</v>
      </c>
      <c r="K285" s="64" t="e">
        <f>VLOOKUP($A285,#REF!,19,FALSE)&amp;""</f>
        <v>#REF!</v>
      </c>
      <c r="L285" s="64" t="e">
        <f>VLOOKUP($A285,#REF!,20,FALSE)&amp;""</f>
        <v>#REF!</v>
      </c>
      <c r="M285" s="64" t="e">
        <f>VLOOKUP($A285,#REF!,21,FALSE)&amp;""</f>
        <v>#REF!</v>
      </c>
      <c r="N285" s="64" t="e">
        <f>VLOOKUP($A285,#REF!,22,FALSE)&amp;""</f>
        <v>#REF!</v>
      </c>
      <c r="O285" s="64" t="e">
        <f>VLOOKUP($A285,#REF!,23,FALSE)&amp;""</f>
        <v>#REF!</v>
      </c>
      <c r="P285" s="64" t="e">
        <f>VLOOKUP($A285,#REF!,24,FALSE)&amp;""</f>
        <v>#REF!</v>
      </c>
      <c r="Q285" s="64" t="e">
        <f>VLOOKUP($A285,#REF!,25,FALSE)&amp;""</f>
        <v>#REF!</v>
      </c>
      <c r="R285" s="64" t="e">
        <f>VLOOKUP($A285,#REF!,26,FALSE)&amp;""</f>
        <v>#REF!</v>
      </c>
      <c r="S285" s="64" t="e">
        <f>VLOOKUP($A285,#REF!,27,FALSE)&amp;""</f>
        <v>#REF!</v>
      </c>
    </row>
    <row r="286" spans="1:19" ht="25.2" customHeight="1" x14ac:dyDescent="0.45">
      <c r="A286" s="140">
        <v>276</v>
      </c>
      <c r="B286" s="52" t="e">
        <f>VLOOKUP($A286,#REF!,5,FALSE)&amp;""</f>
        <v>#REF!</v>
      </c>
      <c r="C286" s="51" t="e">
        <f>VLOOKUP($A286,#REF!,4,FALSE)&amp;""</f>
        <v>#REF!</v>
      </c>
      <c r="D286" s="135" t="e">
        <f>VLOOKUP($A286,#REF!,7,FALSE)&amp;VLOOKUP($A286,#REF!,8,FALSE)</f>
        <v>#REF!</v>
      </c>
      <c r="E286" s="64" t="e">
        <f>VLOOKUP($A286,#REF!,10,FALSE)&amp;""</f>
        <v>#REF!</v>
      </c>
      <c r="F286" s="64" t="e">
        <f>VLOOKUP($A286,#REF!,11,FALSE)&amp;""</f>
        <v>#REF!</v>
      </c>
      <c r="G286" s="64" t="e">
        <f>VLOOKUP($A286,#REF!,12,FALSE)&amp;""</f>
        <v>#REF!</v>
      </c>
      <c r="H286" s="64" t="e">
        <f>VLOOKUP($A286,#REF!,16,FALSE)&amp;""</f>
        <v>#REF!</v>
      </c>
      <c r="I286" s="64" t="e">
        <f>VLOOKUP($A286,#REF!,17,FALSE)&amp;""</f>
        <v>#REF!</v>
      </c>
      <c r="J286" s="64" t="e">
        <f>VLOOKUP($A286,#REF!,18,FALSE)&amp;""</f>
        <v>#REF!</v>
      </c>
      <c r="K286" s="64" t="e">
        <f>VLOOKUP($A286,#REF!,19,FALSE)&amp;""</f>
        <v>#REF!</v>
      </c>
      <c r="L286" s="64" t="e">
        <f>VLOOKUP($A286,#REF!,20,FALSE)&amp;""</f>
        <v>#REF!</v>
      </c>
      <c r="M286" s="64" t="e">
        <f>VLOOKUP($A286,#REF!,21,FALSE)&amp;""</f>
        <v>#REF!</v>
      </c>
      <c r="N286" s="64" t="e">
        <f>VLOOKUP($A286,#REF!,22,FALSE)&amp;""</f>
        <v>#REF!</v>
      </c>
      <c r="O286" s="64" t="e">
        <f>VLOOKUP($A286,#REF!,23,FALSE)&amp;""</f>
        <v>#REF!</v>
      </c>
      <c r="P286" s="64" t="e">
        <f>VLOOKUP($A286,#REF!,24,FALSE)&amp;""</f>
        <v>#REF!</v>
      </c>
      <c r="Q286" s="64" t="e">
        <f>VLOOKUP($A286,#REF!,25,FALSE)&amp;""</f>
        <v>#REF!</v>
      </c>
      <c r="R286" s="64" t="e">
        <f>VLOOKUP($A286,#REF!,26,FALSE)&amp;""</f>
        <v>#REF!</v>
      </c>
      <c r="S286" s="64" t="e">
        <f>VLOOKUP($A286,#REF!,27,FALSE)&amp;""</f>
        <v>#REF!</v>
      </c>
    </row>
    <row r="287" spans="1:19" ht="25.2" customHeight="1" x14ac:dyDescent="0.45">
      <c r="A287" s="140">
        <v>277</v>
      </c>
      <c r="B287" s="52" t="e">
        <f>VLOOKUP($A287,#REF!,5,FALSE)&amp;""</f>
        <v>#REF!</v>
      </c>
      <c r="C287" s="51" t="e">
        <f>VLOOKUP($A287,#REF!,4,FALSE)&amp;""</f>
        <v>#REF!</v>
      </c>
      <c r="D287" s="135" t="e">
        <f>VLOOKUP($A287,#REF!,7,FALSE)&amp;VLOOKUP($A287,#REF!,8,FALSE)</f>
        <v>#REF!</v>
      </c>
      <c r="E287" s="64" t="e">
        <f>VLOOKUP($A287,#REF!,10,FALSE)&amp;""</f>
        <v>#REF!</v>
      </c>
      <c r="F287" s="64" t="e">
        <f>VLOOKUP($A287,#REF!,11,FALSE)&amp;""</f>
        <v>#REF!</v>
      </c>
      <c r="G287" s="64" t="e">
        <f>VLOOKUP($A287,#REF!,12,FALSE)&amp;""</f>
        <v>#REF!</v>
      </c>
      <c r="H287" s="64" t="e">
        <f>VLOOKUP($A287,#REF!,16,FALSE)&amp;""</f>
        <v>#REF!</v>
      </c>
      <c r="I287" s="64" t="e">
        <f>VLOOKUP($A287,#REF!,17,FALSE)&amp;""</f>
        <v>#REF!</v>
      </c>
      <c r="J287" s="64" t="e">
        <f>VLOOKUP($A287,#REF!,18,FALSE)&amp;""</f>
        <v>#REF!</v>
      </c>
      <c r="K287" s="64" t="e">
        <f>VLOOKUP($A287,#REF!,19,FALSE)&amp;""</f>
        <v>#REF!</v>
      </c>
      <c r="L287" s="64" t="e">
        <f>VLOOKUP($A287,#REF!,20,FALSE)&amp;""</f>
        <v>#REF!</v>
      </c>
      <c r="M287" s="64" t="e">
        <f>VLOOKUP($A287,#REF!,21,FALSE)&amp;""</f>
        <v>#REF!</v>
      </c>
      <c r="N287" s="64" t="e">
        <f>VLOOKUP($A287,#REF!,22,FALSE)&amp;""</f>
        <v>#REF!</v>
      </c>
      <c r="O287" s="64" t="e">
        <f>VLOOKUP($A287,#REF!,23,FALSE)&amp;""</f>
        <v>#REF!</v>
      </c>
      <c r="P287" s="64" t="e">
        <f>VLOOKUP($A287,#REF!,24,FALSE)&amp;""</f>
        <v>#REF!</v>
      </c>
      <c r="Q287" s="64" t="e">
        <f>VLOOKUP($A287,#REF!,25,FALSE)&amp;""</f>
        <v>#REF!</v>
      </c>
      <c r="R287" s="64" t="e">
        <f>VLOOKUP($A287,#REF!,26,FALSE)&amp;""</f>
        <v>#REF!</v>
      </c>
      <c r="S287" s="64" t="e">
        <f>VLOOKUP($A287,#REF!,27,FALSE)&amp;""</f>
        <v>#REF!</v>
      </c>
    </row>
    <row r="288" spans="1:19" ht="25.2" customHeight="1" x14ac:dyDescent="0.45">
      <c r="A288" s="140">
        <v>278</v>
      </c>
      <c r="B288" s="52" t="e">
        <f>VLOOKUP($A288,#REF!,5,FALSE)&amp;""</f>
        <v>#REF!</v>
      </c>
      <c r="C288" s="51" t="e">
        <f>VLOOKUP($A288,#REF!,4,FALSE)&amp;""</f>
        <v>#REF!</v>
      </c>
      <c r="D288" s="135" t="e">
        <f>VLOOKUP($A288,#REF!,7,FALSE)&amp;VLOOKUP($A288,#REF!,8,FALSE)</f>
        <v>#REF!</v>
      </c>
      <c r="E288" s="64" t="e">
        <f>VLOOKUP($A288,#REF!,10,FALSE)&amp;""</f>
        <v>#REF!</v>
      </c>
      <c r="F288" s="64" t="e">
        <f>VLOOKUP($A288,#REF!,11,FALSE)&amp;""</f>
        <v>#REF!</v>
      </c>
      <c r="G288" s="64" t="e">
        <f>VLOOKUP($A288,#REF!,12,FALSE)&amp;""</f>
        <v>#REF!</v>
      </c>
      <c r="H288" s="64" t="e">
        <f>VLOOKUP($A288,#REF!,16,FALSE)&amp;""</f>
        <v>#REF!</v>
      </c>
      <c r="I288" s="64" t="e">
        <f>VLOOKUP($A288,#REF!,17,FALSE)&amp;""</f>
        <v>#REF!</v>
      </c>
      <c r="J288" s="64" t="e">
        <f>VLOOKUP($A288,#REF!,18,FALSE)&amp;""</f>
        <v>#REF!</v>
      </c>
      <c r="K288" s="64" t="e">
        <f>VLOOKUP($A288,#REF!,19,FALSE)&amp;""</f>
        <v>#REF!</v>
      </c>
      <c r="L288" s="64" t="e">
        <f>VLOOKUP($A288,#REF!,20,FALSE)&amp;""</f>
        <v>#REF!</v>
      </c>
      <c r="M288" s="64" t="e">
        <f>VLOOKUP($A288,#REF!,21,FALSE)&amp;""</f>
        <v>#REF!</v>
      </c>
      <c r="N288" s="64" t="e">
        <f>VLOOKUP($A288,#REF!,22,FALSE)&amp;""</f>
        <v>#REF!</v>
      </c>
      <c r="O288" s="64" t="e">
        <f>VLOOKUP($A288,#REF!,23,FALSE)&amp;""</f>
        <v>#REF!</v>
      </c>
      <c r="P288" s="64" t="e">
        <f>VLOOKUP($A288,#REF!,24,FALSE)&amp;""</f>
        <v>#REF!</v>
      </c>
      <c r="Q288" s="64" t="e">
        <f>VLOOKUP($A288,#REF!,25,FALSE)&amp;""</f>
        <v>#REF!</v>
      </c>
      <c r="R288" s="64" t="e">
        <f>VLOOKUP($A288,#REF!,26,FALSE)&amp;""</f>
        <v>#REF!</v>
      </c>
      <c r="S288" s="64" t="e">
        <f>VLOOKUP($A288,#REF!,27,FALSE)&amp;""</f>
        <v>#REF!</v>
      </c>
    </row>
    <row r="289" spans="1:19" ht="25.2" customHeight="1" x14ac:dyDescent="0.45">
      <c r="A289" s="140">
        <v>279</v>
      </c>
      <c r="B289" s="52" t="e">
        <f>VLOOKUP($A289,#REF!,5,FALSE)&amp;""</f>
        <v>#REF!</v>
      </c>
      <c r="C289" s="51" t="e">
        <f>VLOOKUP($A289,#REF!,4,FALSE)&amp;""</f>
        <v>#REF!</v>
      </c>
      <c r="D289" s="135" t="e">
        <f>VLOOKUP($A289,#REF!,7,FALSE)&amp;VLOOKUP($A289,#REF!,8,FALSE)</f>
        <v>#REF!</v>
      </c>
      <c r="E289" s="64" t="e">
        <f>VLOOKUP($A289,#REF!,10,FALSE)&amp;""</f>
        <v>#REF!</v>
      </c>
      <c r="F289" s="64" t="e">
        <f>VLOOKUP($A289,#REF!,11,FALSE)&amp;""</f>
        <v>#REF!</v>
      </c>
      <c r="G289" s="64" t="e">
        <f>VLOOKUP($A289,#REF!,12,FALSE)&amp;""</f>
        <v>#REF!</v>
      </c>
      <c r="H289" s="64" t="e">
        <f>VLOOKUP($A289,#REF!,16,FALSE)&amp;""</f>
        <v>#REF!</v>
      </c>
      <c r="I289" s="64" t="e">
        <f>VLOOKUP($A289,#REF!,17,FALSE)&amp;""</f>
        <v>#REF!</v>
      </c>
      <c r="J289" s="64" t="e">
        <f>VLOOKUP($A289,#REF!,18,FALSE)&amp;""</f>
        <v>#REF!</v>
      </c>
      <c r="K289" s="64" t="e">
        <f>VLOOKUP($A289,#REF!,19,FALSE)&amp;""</f>
        <v>#REF!</v>
      </c>
      <c r="L289" s="64" t="e">
        <f>VLOOKUP($A289,#REF!,20,FALSE)&amp;""</f>
        <v>#REF!</v>
      </c>
      <c r="M289" s="64" t="e">
        <f>VLOOKUP($A289,#REF!,21,FALSE)&amp;""</f>
        <v>#REF!</v>
      </c>
      <c r="N289" s="64" t="e">
        <f>VLOOKUP($A289,#REF!,22,FALSE)&amp;""</f>
        <v>#REF!</v>
      </c>
      <c r="O289" s="64" t="e">
        <f>VLOOKUP($A289,#REF!,23,FALSE)&amp;""</f>
        <v>#REF!</v>
      </c>
      <c r="P289" s="64" t="e">
        <f>VLOOKUP($A289,#REF!,24,FALSE)&amp;""</f>
        <v>#REF!</v>
      </c>
      <c r="Q289" s="64" t="e">
        <f>VLOOKUP($A289,#REF!,25,FALSE)&amp;""</f>
        <v>#REF!</v>
      </c>
      <c r="R289" s="64" t="e">
        <f>VLOOKUP($A289,#REF!,26,FALSE)&amp;""</f>
        <v>#REF!</v>
      </c>
      <c r="S289" s="64" t="e">
        <f>VLOOKUP($A289,#REF!,27,FALSE)&amp;""</f>
        <v>#REF!</v>
      </c>
    </row>
    <row r="290" spans="1:19" ht="25.2" customHeight="1" x14ac:dyDescent="0.45">
      <c r="A290" s="140">
        <v>280</v>
      </c>
      <c r="B290" s="52" t="e">
        <f>VLOOKUP($A290,#REF!,5,FALSE)&amp;""</f>
        <v>#REF!</v>
      </c>
      <c r="C290" s="51" t="e">
        <f>VLOOKUP($A290,#REF!,4,FALSE)&amp;""</f>
        <v>#REF!</v>
      </c>
      <c r="D290" s="135" t="e">
        <f>VLOOKUP($A290,#REF!,7,FALSE)&amp;VLOOKUP($A290,#REF!,8,FALSE)</f>
        <v>#REF!</v>
      </c>
      <c r="E290" s="64" t="e">
        <f>VLOOKUP($A290,#REF!,10,FALSE)&amp;""</f>
        <v>#REF!</v>
      </c>
      <c r="F290" s="64" t="e">
        <f>VLOOKUP($A290,#REF!,11,FALSE)&amp;""</f>
        <v>#REF!</v>
      </c>
      <c r="G290" s="64" t="e">
        <f>VLOOKUP($A290,#REF!,12,FALSE)&amp;""</f>
        <v>#REF!</v>
      </c>
      <c r="H290" s="64" t="e">
        <f>VLOOKUP($A290,#REF!,16,FALSE)&amp;""</f>
        <v>#REF!</v>
      </c>
      <c r="I290" s="64" t="e">
        <f>VLOOKUP($A290,#REF!,17,FALSE)&amp;""</f>
        <v>#REF!</v>
      </c>
      <c r="J290" s="64" t="e">
        <f>VLOOKUP($A290,#REF!,18,FALSE)&amp;""</f>
        <v>#REF!</v>
      </c>
      <c r="K290" s="64" t="e">
        <f>VLOOKUP($A290,#REF!,19,FALSE)&amp;""</f>
        <v>#REF!</v>
      </c>
      <c r="L290" s="64" t="e">
        <f>VLOOKUP($A290,#REF!,20,FALSE)&amp;""</f>
        <v>#REF!</v>
      </c>
      <c r="M290" s="64" t="e">
        <f>VLOOKUP($A290,#REF!,21,FALSE)&amp;""</f>
        <v>#REF!</v>
      </c>
      <c r="N290" s="64" t="e">
        <f>VLOOKUP($A290,#REF!,22,FALSE)&amp;""</f>
        <v>#REF!</v>
      </c>
      <c r="O290" s="64" t="e">
        <f>VLOOKUP($A290,#REF!,23,FALSE)&amp;""</f>
        <v>#REF!</v>
      </c>
      <c r="P290" s="64" t="e">
        <f>VLOOKUP($A290,#REF!,24,FALSE)&amp;""</f>
        <v>#REF!</v>
      </c>
      <c r="Q290" s="64" t="e">
        <f>VLOOKUP($A290,#REF!,25,FALSE)&amp;""</f>
        <v>#REF!</v>
      </c>
      <c r="R290" s="64" t="e">
        <f>VLOOKUP($A290,#REF!,26,FALSE)&amp;""</f>
        <v>#REF!</v>
      </c>
      <c r="S290" s="64" t="e">
        <f>VLOOKUP($A290,#REF!,27,FALSE)&amp;""</f>
        <v>#REF!</v>
      </c>
    </row>
    <row r="291" spans="1:19" ht="25.2" customHeight="1" x14ac:dyDescent="0.45">
      <c r="A291" s="140">
        <v>281</v>
      </c>
      <c r="B291" s="52" t="e">
        <f>VLOOKUP($A291,#REF!,5,FALSE)&amp;""</f>
        <v>#REF!</v>
      </c>
      <c r="C291" s="51" t="e">
        <f>VLOOKUP($A291,#REF!,4,FALSE)&amp;""</f>
        <v>#REF!</v>
      </c>
      <c r="D291" s="135" t="e">
        <f>VLOOKUP($A291,#REF!,7,FALSE)&amp;VLOOKUP($A291,#REF!,8,FALSE)</f>
        <v>#REF!</v>
      </c>
      <c r="E291" s="64" t="e">
        <f>VLOOKUP($A291,#REF!,10,FALSE)&amp;""</f>
        <v>#REF!</v>
      </c>
      <c r="F291" s="64" t="e">
        <f>VLOOKUP($A291,#REF!,11,FALSE)&amp;""</f>
        <v>#REF!</v>
      </c>
      <c r="G291" s="64" t="e">
        <f>VLOOKUP($A291,#REF!,12,FALSE)&amp;""</f>
        <v>#REF!</v>
      </c>
      <c r="H291" s="64" t="e">
        <f>VLOOKUP($A291,#REF!,16,FALSE)&amp;""</f>
        <v>#REF!</v>
      </c>
      <c r="I291" s="64" t="e">
        <f>VLOOKUP($A291,#REF!,17,FALSE)&amp;""</f>
        <v>#REF!</v>
      </c>
      <c r="J291" s="64" t="e">
        <f>VLOOKUP($A291,#REF!,18,FALSE)&amp;""</f>
        <v>#REF!</v>
      </c>
      <c r="K291" s="64" t="e">
        <f>VLOOKUP($A291,#REF!,19,FALSE)&amp;""</f>
        <v>#REF!</v>
      </c>
      <c r="L291" s="64" t="e">
        <f>VLOOKUP($A291,#REF!,20,FALSE)&amp;""</f>
        <v>#REF!</v>
      </c>
      <c r="M291" s="64" t="e">
        <f>VLOOKUP($A291,#REF!,21,FALSE)&amp;""</f>
        <v>#REF!</v>
      </c>
      <c r="N291" s="64" t="e">
        <f>VLOOKUP($A291,#REF!,22,FALSE)&amp;""</f>
        <v>#REF!</v>
      </c>
      <c r="O291" s="64" t="e">
        <f>VLOOKUP($A291,#REF!,23,FALSE)&amp;""</f>
        <v>#REF!</v>
      </c>
      <c r="P291" s="64" t="e">
        <f>VLOOKUP($A291,#REF!,24,FALSE)&amp;""</f>
        <v>#REF!</v>
      </c>
      <c r="Q291" s="64" t="e">
        <f>VLOOKUP($A291,#REF!,25,FALSE)&amp;""</f>
        <v>#REF!</v>
      </c>
      <c r="R291" s="64" t="e">
        <f>VLOOKUP($A291,#REF!,26,FALSE)&amp;""</f>
        <v>#REF!</v>
      </c>
      <c r="S291" s="64" t="e">
        <f>VLOOKUP($A291,#REF!,27,FALSE)&amp;""</f>
        <v>#REF!</v>
      </c>
    </row>
    <row r="292" spans="1:19" ht="25.2" customHeight="1" x14ac:dyDescent="0.45">
      <c r="A292" s="140">
        <v>282</v>
      </c>
      <c r="B292" s="52" t="e">
        <f>VLOOKUP($A292,#REF!,5,FALSE)&amp;""</f>
        <v>#REF!</v>
      </c>
      <c r="C292" s="51" t="e">
        <f>VLOOKUP($A292,#REF!,4,FALSE)&amp;""</f>
        <v>#REF!</v>
      </c>
      <c r="D292" s="135" t="e">
        <f>VLOOKUP($A292,#REF!,7,FALSE)&amp;VLOOKUP($A292,#REF!,8,FALSE)</f>
        <v>#REF!</v>
      </c>
      <c r="E292" s="64" t="e">
        <f>VLOOKUP($A292,#REF!,10,FALSE)&amp;""</f>
        <v>#REF!</v>
      </c>
      <c r="F292" s="64" t="e">
        <f>VLOOKUP($A292,#REF!,11,FALSE)&amp;""</f>
        <v>#REF!</v>
      </c>
      <c r="G292" s="64" t="e">
        <f>VLOOKUP($A292,#REF!,12,FALSE)&amp;""</f>
        <v>#REF!</v>
      </c>
      <c r="H292" s="64" t="e">
        <f>VLOOKUP($A292,#REF!,16,FALSE)&amp;""</f>
        <v>#REF!</v>
      </c>
      <c r="I292" s="64" t="e">
        <f>VLOOKUP($A292,#REF!,17,FALSE)&amp;""</f>
        <v>#REF!</v>
      </c>
      <c r="J292" s="64" t="e">
        <f>VLOOKUP($A292,#REF!,18,FALSE)&amp;""</f>
        <v>#REF!</v>
      </c>
      <c r="K292" s="64" t="e">
        <f>VLOOKUP($A292,#REF!,19,FALSE)&amp;""</f>
        <v>#REF!</v>
      </c>
      <c r="L292" s="64" t="e">
        <f>VLOOKUP($A292,#REF!,20,FALSE)&amp;""</f>
        <v>#REF!</v>
      </c>
      <c r="M292" s="64" t="e">
        <f>VLOOKUP($A292,#REF!,21,FALSE)&amp;""</f>
        <v>#REF!</v>
      </c>
      <c r="N292" s="64" t="e">
        <f>VLOOKUP($A292,#REF!,22,FALSE)&amp;""</f>
        <v>#REF!</v>
      </c>
      <c r="O292" s="64" t="e">
        <f>VLOOKUP($A292,#REF!,23,FALSE)&amp;""</f>
        <v>#REF!</v>
      </c>
      <c r="P292" s="64" t="e">
        <f>VLOOKUP($A292,#REF!,24,FALSE)&amp;""</f>
        <v>#REF!</v>
      </c>
      <c r="Q292" s="64" t="e">
        <f>VLOOKUP($A292,#REF!,25,FALSE)&amp;""</f>
        <v>#REF!</v>
      </c>
      <c r="R292" s="64" t="e">
        <f>VLOOKUP($A292,#REF!,26,FALSE)&amp;""</f>
        <v>#REF!</v>
      </c>
      <c r="S292" s="64" t="e">
        <f>VLOOKUP($A292,#REF!,27,FALSE)&amp;""</f>
        <v>#REF!</v>
      </c>
    </row>
    <row r="293" spans="1:19" ht="25.2" customHeight="1" x14ac:dyDescent="0.45">
      <c r="A293" s="140">
        <v>283</v>
      </c>
      <c r="B293" s="52" t="e">
        <f>VLOOKUP($A293,#REF!,5,FALSE)&amp;""</f>
        <v>#REF!</v>
      </c>
      <c r="C293" s="51" t="e">
        <f>VLOOKUP($A293,#REF!,4,FALSE)&amp;""</f>
        <v>#REF!</v>
      </c>
      <c r="D293" s="135" t="e">
        <f>VLOOKUP($A293,#REF!,7,FALSE)&amp;VLOOKUP($A293,#REF!,8,FALSE)</f>
        <v>#REF!</v>
      </c>
      <c r="E293" s="64" t="e">
        <f>VLOOKUP($A293,#REF!,10,FALSE)&amp;""</f>
        <v>#REF!</v>
      </c>
      <c r="F293" s="64" t="e">
        <f>VLOOKUP($A293,#REF!,11,FALSE)&amp;""</f>
        <v>#REF!</v>
      </c>
      <c r="G293" s="64" t="e">
        <f>VLOOKUP($A293,#REF!,12,FALSE)&amp;""</f>
        <v>#REF!</v>
      </c>
      <c r="H293" s="64" t="e">
        <f>VLOOKUP($A293,#REF!,16,FALSE)&amp;""</f>
        <v>#REF!</v>
      </c>
      <c r="I293" s="64" t="e">
        <f>VLOOKUP($A293,#REF!,17,FALSE)&amp;""</f>
        <v>#REF!</v>
      </c>
      <c r="J293" s="64" t="e">
        <f>VLOOKUP($A293,#REF!,18,FALSE)&amp;""</f>
        <v>#REF!</v>
      </c>
      <c r="K293" s="64" t="e">
        <f>VLOOKUP($A293,#REF!,19,FALSE)&amp;""</f>
        <v>#REF!</v>
      </c>
      <c r="L293" s="64" t="e">
        <f>VLOOKUP($A293,#REF!,20,FALSE)&amp;""</f>
        <v>#REF!</v>
      </c>
      <c r="M293" s="64" t="e">
        <f>VLOOKUP($A293,#REF!,21,FALSE)&amp;""</f>
        <v>#REF!</v>
      </c>
      <c r="N293" s="64" t="e">
        <f>VLOOKUP($A293,#REF!,22,FALSE)&amp;""</f>
        <v>#REF!</v>
      </c>
      <c r="O293" s="64" t="e">
        <f>VLOOKUP($A293,#REF!,23,FALSE)&amp;""</f>
        <v>#REF!</v>
      </c>
      <c r="P293" s="64" t="e">
        <f>VLOOKUP($A293,#REF!,24,FALSE)&amp;""</f>
        <v>#REF!</v>
      </c>
      <c r="Q293" s="64" t="e">
        <f>VLOOKUP($A293,#REF!,25,FALSE)&amp;""</f>
        <v>#REF!</v>
      </c>
      <c r="R293" s="64" t="e">
        <f>VLOOKUP($A293,#REF!,26,FALSE)&amp;""</f>
        <v>#REF!</v>
      </c>
      <c r="S293" s="64" t="e">
        <f>VLOOKUP($A293,#REF!,27,FALSE)&amp;""</f>
        <v>#REF!</v>
      </c>
    </row>
    <row r="294" spans="1:19" ht="25.2" customHeight="1" x14ac:dyDescent="0.45">
      <c r="A294" s="140">
        <v>284</v>
      </c>
      <c r="B294" s="52" t="e">
        <f>VLOOKUP($A294,#REF!,5,FALSE)&amp;""</f>
        <v>#REF!</v>
      </c>
      <c r="C294" s="51" t="e">
        <f>VLOOKUP($A294,#REF!,4,FALSE)&amp;""</f>
        <v>#REF!</v>
      </c>
      <c r="D294" s="135" t="e">
        <f>VLOOKUP($A294,#REF!,7,FALSE)&amp;VLOOKUP($A294,#REF!,8,FALSE)</f>
        <v>#REF!</v>
      </c>
      <c r="E294" s="64" t="e">
        <f>VLOOKUP($A294,#REF!,10,FALSE)&amp;""</f>
        <v>#REF!</v>
      </c>
      <c r="F294" s="64" t="e">
        <f>VLOOKUP($A294,#REF!,11,FALSE)&amp;""</f>
        <v>#REF!</v>
      </c>
      <c r="G294" s="64" t="e">
        <f>VLOOKUP($A294,#REF!,12,FALSE)&amp;""</f>
        <v>#REF!</v>
      </c>
      <c r="H294" s="64" t="e">
        <f>VLOOKUP($A294,#REF!,16,FALSE)&amp;""</f>
        <v>#REF!</v>
      </c>
      <c r="I294" s="64" t="e">
        <f>VLOOKUP($A294,#REF!,17,FALSE)&amp;""</f>
        <v>#REF!</v>
      </c>
      <c r="J294" s="64" t="e">
        <f>VLOOKUP($A294,#REF!,18,FALSE)&amp;""</f>
        <v>#REF!</v>
      </c>
      <c r="K294" s="64" t="e">
        <f>VLOOKUP($A294,#REF!,19,FALSE)&amp;""</f>
        <v>#REF!</v>
      </c>
      <c r="L294" s="64" t="e">
        <f>VLOOKUP($A294,#REF!,20,FALSE)&amp;""</f>
        <v>#REF!</v>
      </c>
      <c r="M294" s="64" t="e">
        <f>VLOOKUP($A294,#REF!,21,FALSE)&amp;""</f>
        <v>#REF!</v>
      </c>
      <c r="N294" s="64" t="e">
        <f>VLOOKUP($A294,#REF!,22,FALSE)&amp;""</f>
        <v>#REF!</v>
      </c>
      <c r="O294" s="64" t="e">
        <f>VLOOKUP($A294,#REF!,23,FALSE)&amp;""</f>
        <v>#REF!</v>
      </c>
      <c r="P294" s="64" t="e">
        <f>VLOOKUP($A294,#REF!,24,FALSE)&amp;""</f>
        <v>#REF!</v>
      </c>
      <c r="Q294" s="64" t="e">
        <f>VLOOKUP($A294,#REF!,25,FALSE)&amp;""</f>
        <v>#REF!</v>
      </c>
      <c r="R294" s="64" t="e">
        <f>VLOOKUP($A294,#REF!,26,FALSE)&amp;""</f>
        <v>#REF!</v>
      </c>
      <c r="S294" s="64" t="e">
        <f>VLOOKUP($A294,#REF!,27,FALSE)&amp;""</f>
        <v>#REF!</v>
      </c>
    </row>
    <row r="295" spans="1:19" ht="25.2" customHeight="1" x14ac:dyDescent="0.45">
      <c r="A295" s="140">
        <v>285</v>
      </c>
      <c r="B295" s="52" t="e">
        <f>VLOOKUP($A295,#REF!,5,FALSE)&amp;""</f>
        <v>#REF!</v>
      </c>
      <c r="C295" s="51" t="e">
        <f>VLOOKUP($A295,#REF!,4,FALSE)&amp;""</f>
        <v>#REF!</v>
      </c>
      <c r="D295" s="135" t="e">
        <f>VLOOKUP($A295,#REF!,7,FALSE)&amp;VLOOKUP($A295,#REF!,8,FALSE)</f>
        <v>#REF!</v>
      </c>
      <c r="E295" s="64" t="e">
        <f>VLOOKUP($A295,#REF!,10,FALSE)&amp;""</f>
        <v>#REF!</v>
      </c>
      <c r="F295" s="64" t="e">
        <f>VLOOKUP($A295,#REF!,11,FALSE)&amp;""</f>
        <v>#REF!</v>
      </c>
      <c r="G295" s="64" t="e">
        <f>VLOOKUP($A295,#REF!,12,FALSE)&amp;""</f>
        <v>#REF!</v>
      </c>
      <c r="H295" s="64" t="e">
        <f>VLOOKUP($A295,#REF!,16,FALSE)&amp;""</f>
        <v>#REF!</v>
      </c>
      <c r="I295" s="64" t="e">
        <f>VLOOKUP($A295,#REF!,17,FALSE)&amp;""</f>
        <v>#REF!</v>
      </c>
      <c r="J295" s="64" t="e">
        <f>VLOOKUP($A295,#REF!,18,FALSE)&amp;""</f>
        <v>#REF!</v>
      </c>
      <c r="K295" s="64" t="e">
        <f>VLOOKUP($A295,#REF!,19,FALSE)&amp;""</f>
        <v>#REF!</v>
      </c>
      <c r="L295" s="64" t="e">
        <f>VLOOKUP($A295,#REF!,20,FALSE)&amp;""</f>
        <v>#REF!</v>
      </c>
      <c r="M295" s="64" t="e">
        <f>VLOOKUP($A295,#REF!,21,FALSE)&amp;""</f>
        <v>#REF!</v>
      </c>
      <c r="N295" s="64" t="e">
        <f>VLOOKUP($A295,#REF!,22,FALSE)&amp;""</f>
        <v>#REF!</v>
      </c>
      <c r="O295" s="64" t="e">
        <f>VLOOKUP($A295,#REF!,23,FALSE)&amp;""</f>
        <v>#REF!</v>
      </c>
      <c r="P295" s="64" t="e">
        <f>VLOOKUP($A295,#REF!,24,FALSE)&amp;""</f>
        <v>#REF!</v>
      </c>
      <c r="Q295" s="64" t="e">
        <f>VLOOKUP($A295,#REF!,25,FALSE)&amp;""</f>
        <v>#REF!</v>
      </c>
      <c r="R295" s="64" t="e">
        <f>VLOOKUP($A295,#REF!,26,FALSE)&amp;""</f>
        <v>#REF!</v>
      </c>
      <c r="S295" s="64" t="e">
        <f>VLOOKUP($A295,#REF!,27,FALSE)&amp;""</f>
        <v>#REF!</v>
      </c>
    </row>
    <row r="296" spans="1:19" ht="25.2" customHeight="1" x14ac:dyDescent="0.45">
      <c r="A296" s="140">
        <v>286</v>
      </c>
      <c r="B296" s="52" t="e">
        <f>VLOOKUP($A296,#REF!,5,FALSE)&amp;""</f>
        <v>#REF!</v>
      </c>
      <c r="C296" s="51" t="e">
        <f>VLOOKUP($A296,#REF!,4,FALSE)&amp;""</f>
        <v>#REF!</v>
      </c>
      <c r="D296" s="135" t="e">
        <f>VLOOKUP($A296,#REF!,7,FALSE)&amp;VLOOKUP($A296,#REF!,8,FALSE)</f>
        <v>#REF!</v>
      </c>
      <c r="E296" s="64" t="e">
        <f>VLOOKUP($A296,#REF!,10,FALSE)&amp;""</f>
        <v>#REF!</v>
      </c>
      <c r="F296" s="64" t="e">
        <f>VLOOKUP($A296,#REF!,11,FALSE)&amp;""</f>
        <v>#REF!</v>
      </c>
      <c r="G296" s="64" t="e">
        <f>VLOOKUP($A296,#REF!,12,FALSE)&amp;""</f>
        <v>#REF!</v>
      </c>
      <c r="H296" s="64" t="e">
        <f>VLOOKUP($A296,#REF!,16,FALSE)&amp;""</f>
        <v>#REF!</v>
      </c>
      <c r="I296" s="64" t="e">
        <f>VLOOKUP($A296,#REF!,17,FALSE)&amp;""</f>
        <v>#REF!</v>
      </c>
      <c r="J296" s="64" t="e">
        <f>VLOOKUP($A296,#REF!,18,FALSE)&amp;""</f>
        <v>#REF!</v>
      </c>
      <c r="K296" s="64" t="e">
        <f>VLOOKUP($A296,#REF!,19,FALSE)&amp;""</f>
        <v>#REF!</v>
      </c>
      <c r="L296" s="64" t="e">
        <f>VLOOKUP($A296,#REF!,20,FALSE)&amp;""</f>
        <v>#REF!</v>
      </c>
      <c r="M296" s="64" t="e">
        <f>VLOOKUP($A296,#REF!,21,FALSE)&amp;""</f>
        <v>#REF!</v>
      </c>
      <c r="N296" s="64" t="e">
        <f>VLOOKUP($A296,#REF!,22,FALSE)&amp;""</f>
        <v>#REF!</v>
      </c>
      <c r="O296" s="64" t="e">
        <f>VLOOKUP($A296,#REF!,23,FALSE)&amp;""</f>
        <v>#REF!</v>
      </c>
      <c r="P296" s="64" t="e">
        <f>VLOOKUP($A296,#REF!,24,FALSE)&amp;""</f>
        <v>#REF!</v>
      </c>
      <c r="Q296" s="64" t="e">
        <f>VLOOKUP($A296,#REF!,25,FALSE)&amp;""</f>
        <v>#REF!</v>
      </c>
      <c r="R296" s="64" t="e">
        <f>VLOOKUP($A296,#REF!,26,FALSE)&amp;""</f>
        <v>#REF!</v>
      </c>
      <c r="S296" s="64" t="e">
        <f>VLOOKUP($A296,#REF!,27,FALSE)&amp;""</f>
        <v>#REF!</v>
      </c>
    </row>
    <row r="297" spans="1:19" ht="25.2" customHeight="1" x14ac:dyDescent="0.45">
      <c r="A297" s="140">
        <v>287</v>
      </c>
      <c r="B297" s="52" t="e">
        <f>VLOOKUP($A297,#REF!,5,FALSE)&amp;""</f>
        <v>#REF!</v>
      </c>
      <c r="C297" s="51" t="e">
        <f>VLOOKUP($A297,#REF!,4,FALSE)&amp;""</f>
        <v>#REF!</v>
      </c>
      <c r="D297" s="135" t="e">
        <f>VLOOKUP($A297,#REF!,7,FALSE)&amp;VLOOKUP($A297,#REF!,8,FALSE)</f>
        <v>#REF!</v>
      </c>
      <c r="E297" s="64" t="e">
        <f>VLOOKUP($A297,#REF!,10,FALSE)&amp;""</f>
        <v>#REF!</v>
      </c>
      <c r="F297" s="64" t="e">
        <f>VLOOKUP($A297,#REF!,11,FALSE)&amp;""</f>
        <v>#REF!</v>
      </c>
      <c r="G297" s="64" t="e">
        <f>VLOOKUP($A297,#REF!,12,FALSE)&amp;""</f>
        <v>#REF!</v>
      </c>
      <c r="H297" s="64" t="e">
        <f>VLOOKUP($A297,#REF!,16,FALSE)&amp;""</f>
        <v>#REF!</v>
      </c>
      <c r="I297" s="64" t="e">
        <f>VLOOKUP($A297,#REF!,17,FALSE)&amp;""</f>
        <v>#REF!</v>
      </c>
      <c r="J297" s="64" t="e">
        <f>VLOOKUP($A297,#REF!,18,FALSE)&amp;""</f>
        <v>#REF!</v>
      </c>
      <c r="K297" s="64" t="e">
        <f>VLOOKUP($A297,#REF!,19,FALSE)&amp;""</f>
        <v>#REF!</v>
      </c>
      <c r="L297" s="64" t="e">
        <f>VLOOKUP($A297,#REF!,20,FALSE)&amp;""</f>
        <v>#REF!</v>
      </c>
      <c r="M297" s="64" t="e">
        <f>VLOOKUP($A297,#REF!,21,FALSE)&amp;""</f>
        <v>#REF!</v>
      </c>
      <c r="N297" s="64" t="e">
        <f>VLOOKUP($A297,#REF!,22,FALSE)&amp;""</f>
        <v>#REF!</v>
      </c>
      <c r="O297" s="64" t="e">
        <f>VLOOKUP($A297,#REF!,23,FALSE)&amp;""</f>
        <v>#REF!</v>
      </c>
      <c r="P297" s="64" t="e">
        <f>VLOOKUP($A297,#REF!,24,FALSE)&amp;""</f>
        <v>#REF!</v>
      </c>
      <c r="Q297" s="64" t="e">
        <f>VLOOKUP($A297,#REF!,25,FALSE)&amp;""</f>
        <v>#REF!</v>
      </c>
      <c r="R297" s="64" t="e">
        <f>VLOOKUP($A297,#REF!,26,FALSE)&amp;""</f>
        <v>#REF!</v>
      </c>
      <c r="S297" s="64" t="e">
        <f>VLOOKUP($A297,#REF!,27,FALSE)&amp;""</f>
        <v>#REF!</v>
      </c>
    </row>
    <row r="298" spans="1:19" ht="25.2" customHeight="1" x14ac:dyDescent="0.45">
      <c r="A298" s="140">
        <v>288</v>
      </c>
      <c r="B298" s="52" t="e">
        <f>VLOOKUP($A298,#REF!,5,FALSE)&amp;""</f>
        <v>#REF!</v>
      </c>
      <c r="C298" s="51" t="e">
        <f>VLOOKUP($A298,#REF!,4,FALSE)&amp;""</f>
        <v>#REF!</v>
      </c>
      <c r="D298" s="135" t="e">
        <f>VLOOKUP($A298,#REF!,7,FALSE)&amp;VLOOKUP($A298,#REF!,8,FALSE)</f>
        <v>#REF!</v>
      </c>
      <c r="E298" s="64" t="e">
        <f>VLOOKUP($A298,#REF!,10,FALSE)&amp;""</f>
        <v>#REF!</v>
      </c>
      <c r="F298" s="64" t="e">
        <f>VLOOKUP($A298,#REF!,11,FALSE)&amp;""</f>
        <v>#REF!</v>
      </c>
      <c r="G298" s="64" t="e">
        <f>VLOOKUP($A298,#REF!,12,FALSE)&amp;""</f>
        <v>#REF!</v>
      </c>
      <c r="H298" s="64" t="e">
        <f>VLOOKUP($A298,#REF!,16,FALSE)&amp;""</f>
        <v>#REF!</v>
      </c>
      <c r="I298" s="64" t="e">
        <f>VLOOKUP($A298,#REF!,17,FALSE)&amp;""</f>
        <v>#REF!</v>
      </c>
      <c r="J298" s="64" t="e">
        <f>VLOOKUP($A298,#REF!,18,FALSE)&amp;""</f>
        <v>#REF!</v>
      </c>
      <c r="K298" s="64" t="e">
        <f>VLOOKUP($A298,#REF!,19,FALSE)&amp;""</f>
        <v>#REF!</v>
      </c>
      <c r="L298" s="64" t="e">
        <f>VLOOKUP($A298,#REF!,20,FALSE)&amp;""</f>
        <v>#REF!</v>
      </c>
      <c r="M298" s="64" t="e">
        <f>VLOOKUP($A298,#REF!,21,FALSE)&amp;""</f>
        <v>#REF!</v>
      </c>
      <c r="N298" s="64" t="e">
        <f>VLOOKUP($A298,#REF!,22,FALSE)&amp;""</f>
        <v>#REF!</v>
      </c>
      <c r="O298" s="64" t="e">
        <f>VLOOKUP($A298,#REF!,23,FALSE)&amp;""</f>
        <v>#REF!</v>
      </c>
      <c r="P298" s="64" t="e">
        <f>VLOOKUP($A298,#REF!,24,FALSE)&amp;""</f>
        <v>#REF!</v>
      </c>
      <c r="Q298" s="64" t="e">
        <f>VLOOKUP($A298,#REF!,25,FALSE)&amp;""</f>
        <v>#REF!</v>
      </c>
      <c r="R298" s="64" t="e">
        <f>VLOOKUP($A298,#REF!,26,FALSE)&amp;""</f>
        <v>#REF!</v>
      </c>
      <c r="S298" s="64" t="e">
        <f>VLOOKUP($A298,#REF!,27,FALSE)&amp;""</f>
        <v>#REF!</v>
      </c>
    </row>
    <row r="299" spans="1:19" ht="25.2" customHeight="1" x14ac:dyDescent="0.45">
      <c r="A299" s="140">
        <v>289</v>
      </c>
      <c r="B299" s="52" t="e">
        <f>VLOOKUP($A299,#REF!,5,FALSE)&amp;""</f>
        <v>#REF!</v>
      </c>
      <c r="C299" s="51" t="e">
        <f>VLOOKUP($A299,#REF!,4,FALSE)&amp;""</f>
        <v>#REF!</v>
      </c>
      <c r="D299" s="135" t="e">
        <f>VLOOKUP($A299,#REF!,7,FALSE)&amp;VLOOKUP($A299,#REF!,8,FALSE)</f>
        <v>#REF!</v>
      </c>
      <c r="E299" s="64" t="e">
        <f>VLOOKUP($A299,#REF!,10,FALSE)&amp;""</f>
        <v>#REF!</v>
      </c>
      <c r="F299" s="64" t="e">
        <f>VLOOKUP($A299,#REF!,11,FALSE)&amp;""</f>
        <v>#REF!</v>
      </c>
      <c r="G299" s="64" t="e">
        <f>VLOOKUP($A299,#REF!,12,FALSE)&amp;""</f>
        <v>#REF!</v>
      </c>
      <c r="H299" s="64" t="e">
        <f>VLOOKUP($A299,#REF!,16,FALSE)&amp;""</f>
        <v>#REF!</v>
      </c>
      <c r="I299" s="64" t="e">
        <f>VLOOKUP($A299,#REF!,17,FALSE)&amp;""</f>
        <v>#REF!</v>
      </c>
      <c r="J299" s="64" t="e">
        <f>VLOOKUP($A299,#REF!,18,FALSE)&amp;""</f>
        <v>#REF!</v>
      </c>
      <c r="K299" s="64" t="e">
        <f>VLOOKUP($A299,#REF!,19,FALSE)&amp;""</f>
        <v>#REF!</v>
      </c>
      <c r="L299" s="64" t="e">
        <f>VLOOKUP($A299,#REF!,20,FALSE)&amp;""</f>
        <v>#REF!</v>
      </c>
      <c r="M299" s="64" t="e">
        <f>VLOOKUP($A299,#REF!,21,FALSE)&amp;""</f>
        <v>#REF!</v>
      </c>
      <c r="N299" s="64" t="e">
        <f>VLOOKUP($A299,#REF!,22,FALSE)&amp;""</f>
        <v>#REF!</v>
      </c>
      <c r="O299" s="64" t="e">
        <f>VLOOKUP($A299,#REF!,23,FALSE)&amp;""</f>
        <v>#REF!</v>
      </c>
      <c r="P299" s="64" t="e">
        <f>VLOOKUP($A299,#REF!,24,FALSE)&amp;""</f>
        <v>#REF!</v>
      </c>
      <c r="Q299" s="64" t="e">
        <f>VLOOKUP($A299,#REF!,25,FALSE)&amp;""</f>
        <v>#REF!</v>
      </c>
      <c r="R299" s="64" t="e">
        <f>VLOOKUP($A299,#REF!,26,FALSE)&amp;""</f>
        <v>#REF!</v>
      </c>
      <c r="S299" s="64" t="e">
        <f>VLOOKUP($A299,#REF!,27,FALSE)&amp;""</f>
        <v>#REF!</v>
      </c>
    </row>
    <row r="300" spans="1:19" ht="25.2" customHeight="1" x14ac:dyDescent="0.45">
      <c r="A300" s="140">
        <v>290</v>
      </c>
      <c r="B300" s="52" t="e">
        <f>VLOOKUP($A300,#REF!,5,FALSE)&amp;""</f>
        <v>#REF!</v>
      </c>
      <c r="C300" s="51" t="e">
        <f>VLOOKUP($A300,#REF!,4,FALSE)&amp;""</f>
        <v>#REF!</v>
      </c>
      <c r="D300" s="135" t="e">
        <f>VLOOKUP($A300,#REF!,7,FALSE)&amp;VLOOKUP($A300,#REF!,8,FALSE)</f>
        <v>#REF!</v>
      </c>
      <c r="E300" s="64" t="e">
        <f>VLOOKUP($A300,#REF!,10,FALSE)&amp;""</f>
        <v>#REF!</v>
      </c>
      <c r="F300" s="64" t="e">
        <f>VLOOKUP($A300,#REF!,11,FALSE)&amp;""</f>
        <v>#REF!</v>
      </c>
      <c r="G300" s="64" t="e">
        <f>VLOOKUP($A300,#REF!,12,FALSE)&amp;""</f>
        <v>#REF!</v>
      </c>
      <c r="H300" s="64" t="e">
        <f>VLOOKUP($A300,#REF!,16,FALSE)&amp;""</f>
        <v>#REF!</v>
      </c>
      <c r="I300" s="64" t="e">
        <f>VLOOKUP($A300,#REF!,17,FALSE)&amp;""</f>
        <v>#REF!</v>
      </c>
      <c r="J300" s="64" t="e">
        <f>VLOOKUP($A300,#REF!,18,FALSE)&amp;""</f>
        <v>#REF!</v>
      </c>
      <c r="K300" s="64" t="e">
        <f>VLOOKUP($A300,#REF!,19,FALSE)&amp;""</f>
        <v>#REF!</v>
      </c>
      <c r="L300" s="64" t="e">
        <f>VLOOKUP($A300,#REF!,20,FALSE)&amp;""</f>
        <v>#REF!</v>
      </c>
      <c r="M300" s="64" t="e">
        <f>VLOOKUP($A300,#REF!,21,FALSE)&amp;""</f>
        <v>#REF!</v>
      </c>
      <c r="N300" s="64" t="e">
        <f>VLOOKUP($A300,#REF!,22,FALSE)&amp;""</f>
        <v>#REF!</v>
      </c>
      <c r="O300" s="64" t="e">
        <f>VLOOKUP($A300,#REF!,23,FALSE)&amp;""</f>
        <v>#REF!</v>
      </c>
      <c r="P300" s="64" t="e">
        <f>VLOOKUP($A300,#REF!,24,FALSE)&amp;""</f>
        <v>#REF!</v>
      </c>
      <c r="Q300" s="64" t="e">
        <f>VLOOKUP($A300,#REF!,25,FALSE)&amp;""</f>
        <v>#REF!</v>
      </c>
      <c r="R300" s="64" t="e">
        <f>VLOOKUP($A300,#REF!,26,FALSE)&amp;""</f>
        <v>#REF!</v>
      </c>
      <c r="S300" s="64" t="e">
        <f>VLOOKUP($A300,#REF!,27,FALSE)&amp;""</f>
        <v>#REF!</v>
      </c>
    </row>
    <row r="301" spans="1:19" ht="25.2" customHeight="1" x14ac:dyDescent="0.45">
      <c r="A301" s="140">
        <v>291</v>
      </c>
      <c r="B301" s="52" t="e">
        <f>VLOOKUP($A301,#REF!,5,FALSE)&amp;""</f>
        <v>#REF!</v>
      </c>
      <c r="C301" s="51" t="e">
        <f>VLOOKUP($A301,#REF!,4,FALSE)&amp;""</f>
        <v>#REF!</v>
      </c>
      <c r="D301" s="135" t="e">
        <f>VLOOKUP($A301,#REF!,7,FALSE)&amp;VLOOKUP($A301,#REF!,8,FALSE)</f>
        <v>#REF!</v>
      </c>
      <c r="E301" s="64" t="e">
        <f>VLOOKUP($A301,#REF!,10,FALSE)&amp;""</f>
        <v>#REF!</v>
      </c>
      <c r="F301" s="64" t="e">
        <f>VLOOKUP($A301,#REF!,11,FALSE)&amp;""</f>
        <v>#REF!</v>
      </c>
      <c r="G301" s="64" t="e">
        <f>VLOOKUP($A301,#REF!,12,FALSE)&amp;""</f>
        <v>#REF!</v>
      </c>
      <c r="H301" s="64" t="e">
        <f>VLOOKUP($A301,#REF!,16,FALSE)&amp;""</f>
        <v>#REF!</v>
      </c>
      <c r="I301" s="64" t="e">
        <f>VLOOKUP($A301,#REF!,17,FALSE)&amp;""</f>
        <v>#REF!</v>
      </c>
      <c r="J301" s="64" t="e">
        <f>VLOOKUP($A301,#REF!,18,FALSE)&amp;""</f>
        <v>#REF!</v>
      </c>
      <c r="K301" s="64" t="e">
        <f>VLOOKUP($A301,#REF!,19,FALSE)&amp;""</f>
        <v>#REF!</v>
      </c>
      <c r="L301" s="64" t="e">
        <f>VLOOKUP($A301,#REF!,20,FALSE)&amp;""</f>
        <v>#REF!</v>
      </c>
      <c r="M301" s="64" t="e">
        <f>VLOOKUP($A301,#REF!,21,FALSE)&amp;""</f>
        <v>#REF!</v>
      </c>
      <c r="N301" s="64" t="e">
        <f>VLOOKUP($A301,#REF!,22,FALSE)&amp;""</f>
        <v>#REF!</v>
      </c>
      <c r="O301" s="64" t="e">
        <f>VLOOKUP($A301,#REF!,23,FALSE)&amp;""</f>
        <v>#REF!</v>
      </c>
      <c r="P301" s="64" t="e">
        <f>VLOOKUP($A301,#REF!,24,FALSE)&amp;""</f>
        <v>#REF!</v>
      </c>
      <c r="Q301" s="64" t="e">
        <f>VLOOKUP($A301,#REF!,25,FALSE)&amp;""</f>
        <v>#REF!</v>
      </c>
      <c r="R301" s="64" t="e">
        <f>VLOOKUP($A301,#REF!,26,FALSE)&amp;""</f>
        <v>#REF!</v>
      </c>
      <c r="S301" s="64" t="e">
        <f>VLOOKUP($A301,#REF!,27,FALSE)&amp;""</f>
        <v>#REF!</v>
      </c>
    </row>
    <row r="302" spans="1:19" ht="25.2" customHeight="1" x14ac:dyDescent="0.45">
      <c r="A302" s="140">
        <v>292</v>
      </c>
      <c r="B302" s="52" t="e">
        <f>VLOOKUP($A302,#REF!,5,FALSE)&amp;""</f>
        <v>#REF!</v>
      </c>
      <c r="C302" s="51" t="e">
        <f>VLOOKUP($A302,#REF!,4,FALSE)&amp;""</f>
        <v>#REF!</v>
      </c>
      <c r="D302" s="135" t="e">
        <f>VLOOKUP($A302,#REF!,7,FALSE)&amp;VLOOKUP($A302,#REF!,8,FALSE)</f>
        <v>#REF!</v>
      </c>
      <c r="E302" s="64" t="e">
        <f>VLOOKUP($A302,#REF!,10,FALSE)&amp;""</f>
        <v>#REF!</v>
      </c>
      <c r="F302" s="64" t="e">
        <f>VLOOKUP($A302,#REF!,11,FALSE)&amp;""</f>
        <v>#REF!</v>
      </c>
      <c r="G302" s="64" t="e">
        <f>VLOOKUP($A302,#REF!,12,FALSE)&amp;""</f>
        <v>#REF!</v>
      </c>
      <c r="H302" s="64" t="e">
        <f>VLOOKUP($A302,#REF!,16,FALSE)&amp;""</f>
        <v>#REF!</v>
      </c>
      <c r="I302" s="64" t="e">
        <f>VLOOKUP($A302,#REF!,17,FALSE)&amp;""</f>
        <v>#REF!</v>
      </c>
      <c r="J302" s="64" t="e">
        <f>VLOOKUP($A302,#REF!,18,FALSE)&amp;""</f>
        <v>#REF!</v>
      </c>
      <c r="K302" s="64" t="e">
        <f>VLOOKUP($A302,#REF!,19,FALSE)&amp;""</f>
        <v>#REF!</v>
      </c>
      <c r="L302" s="64" t="e">
        <f>VLOOKUP($A302,#REF!,20,FALSE)&amp;""</f>
        <v>#REF!</v>
      </c>
      <c r="M302" s="64" t="e">
        <f>VLOOKUP($A302,#REF!,21,FALSE)&amp;""</f>
        <v>#REF!</v>
      </c>
      <c r="N302" s="64" t="e">
        <f>VLOOKUP($A302,#REF!,22,FALSE)&amp;""</f>
        <v>#REF!</v>
      </c>
      <c r="O302" s="64" t="e">
        <f>VLOOKUP($A302,#REF!,23,FALSE)&amp;""</f>
        <v>#REF!</v>
      </c>
      <c r="P302" s="64" t="e">
        <f>VLOOKUP($A302,#REF!,24,FALSE)&amp;""</f>
        <v>#REF!</v>
      </c>
      <c r="Q302" s="64" t="e">
        <f>VLOOKUP($A302,#REF!,25,FALSE)&amp;""</f>
        <v>#REF!</v>
      </c>
      <c r="R302" s="64" t="e">
        <f>VLOOKUP($A302,#REF!,26,FALSE)&amp;""</f>
        <v>#REF!</v>
      </c>
      <c r="S302" s="64" t="e">
        <f>VLOOKUP($A302,#REF!,27,FALSE)&amp;""</f>
        <v>#REF!</v>
      </c>
    </row>
    <row r="303" spans="1:19" ht="25.2" customHeight="1" x14ac:dyDescent="0.45">
      <c r="A303" s="140">
        <v>293</v>
      </c>
      <c r="B303" s="52" t="e">
        <f>VLOOKUP($A303,#REF!,5,FALSE)&amp;""</f>
        <v>#REF!</v>
      </c>
      <c r="C303" s="51" t="e">
        <f>VLOOKUP($A303,#REF!,4,FALSE)&amp;""</f>
        <v>#REF!</v>
      </c>
      <c r="D303" s="135" t="e">
        <f>VLOOKUP($A303,#REF!,7,FALSE)&amp;VLOOKUP($A303,#REF!,8,FALSE)</f>
        <v>#REF!</v>
      </c>
      <c r="E303" s="64" t="e">
        <f>VLOOKUP($A303,#REF!,10,FALSE)&amp;""</f>
        <v>#REF!</v>
      </c>
      <c r="F303" s="64" t="e">
        <f>VLOOKUP($A303,#REF!,11,FALSE)&amp;""</f>
        <v>#REF!</v>
      </c>
      <c r="G303" s="64" t="e">
        <f>VLOOKUP($A303,#REF!,12,FALSE)&amp;""</f>
        <v>#REF!</v>
      </c>
      <c r="H303" s="64" t="e">
        <f>VLOOKUP($A303,#REF!,16,FALSE)&amp;""</f>
        <v>#REF!</v>
      </c>
      <c r="I303" s="64" t="e">
        <f>VLOOKUP($A303,#REF!,17,FALSE)&amp;""</f>
        <v>#REF!</v>
      </c>
      <c r="J303" s="64" t="e">
        <f>VLOOKUP($A303,#REF!,18,FALSE)&amp;""</f>
        <v>#REF!</v>
      </c>
      <c r="K303" s="64" t="e">
        <f>VLOOKUP($A303,#REF!,19,FALSE)&amp;""</f>
        <v>#REF!</v>
      </c>
      <c r="L303" s="64" t="e">
        <f>VLOOKUP($A303,#REF!,20,FALSE)&amp;""</f>
        <v>#REF!</v>
      </c>
      <c r="M303" s="64" t="e">
        <f>VLOOKUP($A303,#REF!,21,FALSE)&amp;""</f>
        <v>#REF!</v>
      </c>
      <c r="N303" s="64" t="e">
        <f>VLOOKUP($A303,#REF!,22,FALSE)&amp;""</f>
        <v>#REF!</v>
      </c>
      <c r="O303" s="64" t="e">
        <f>VLOOKUP($A303,#REF!,23,FALSE)&amp;""</f>
        <v>#REF!</v>
      </c>
      <c r="P303" s="64" t="e">
        <f>VLOOKUP($A303,#REF!,24,FALSE)&amp;""</f>
        <v>#REF!</v>
      </c>
      <c r="Q303" s="64" t="e">
        <f>VLOOKUP($A303,#REF!,25,FALSE)&amp;""</f>
        <v>#REF!</v>
      </c>
      <c r="R303" s="64" t="e">
        <f>VLOOKUP($A303,#REF!,26,FALSE)&amp;""</f>
        <v>#REF!</v>
      </c>
      <c r="S303" s="64" t="e">
        <f>VLOOKUP($A303,#REF!,27,FALSE)&amp;""</f>
        <v>#REF!</v>
      </c>
    </row>
    <row r="304" spans="1:19" ht="25.2" customHeight="1" x14ac:dyDescent="0.45">
      <c r="A304" s="140">
        <v>294</v>
      </c>
      <c r="B304" s="52" t="e">
        <f>VLOOKUP($A304,#REF!,5,FALSE)&amp;""</f>
        <v>#REF!</v>
      </c>
      <c r="C304" s="51" t="e">
        <f>VLOOKUP($A304,#REF!,4,FALSE)&amp;""</f>
        <v>#REF!</v>
      </c>
      <c r="D304" s="135" t="e">
        <f>VLOOKUP($A304,#REF!,7,FALSE)&amp;VLOOKUP($A304,#REF!,8,FALSE)</f>
        <v>#REF!</v>
      </c>
      <c r="E304" s="64" t="e">
        <f>VLOOKUP($A304,#REF!,10,FALSE)&amp;""</f>
        <v>#REF!</v>
      </c>
      <c r="F304" s="64" t="e">
        <f>VLOOKUP($A304,#REF!,11,FALSE)&amp;""</f>
        <v>#REF!</v>
      </c>
      <c r="G304" s="64" t="e">
        <f>VLOOKUP($A304,#REF!,12,FALSE)&amp;""</f>
        <v>#REF!</v>
      </c>
      <c r="H304" s="64" t="e">
        <f>VLOOKUP($A304,#REF!,16,FALSE)&amp;""</f>
        <v>#REF!</v>
      </c>
      <c r="I304" s="64" t="e">
        <f>VLOOKUP($A304,#REF!,17,FALSE)&amp;""</f>
        <v>#REF!</v>
      </c>
      <c r="J304" s="64" t="e">
        <f>VLOOKUP($A304,#REF!,18,FALSE)&amp;""</f>
        <v>#REF!</v>
      </c>
      <c r="K304" s="64" t="e">
        <f>VLOOKUP($A304,#REF!,19,FALSE)&amp;""</f>
        <v>#REF!</v>
      </c>
      <c r="L304" s="64" t="e">
        <f>VLOOKUP($A304,#REF!,20,FALSE)&amp;""</f>
        <v>#REF!</v>
      </c>
      <c r="M304" s="64" t="e">
        <f>VLOOKUP($A304,#REF!,21,FALSE)&amp;""</f>
        <v>#REF!</v>
      </c>
      <c r="N304" s="64" t="e">
        <f>VLOOKUP($A304,#REF!,22,FALSE)&amp;""</f>
        <v>#REF!</v>
      </c>
      <c r="O304" s="64" t="e">
        <f>VLOOKUP($A304,#REF!,23,FALSE)&amp;""</f>
        <v>#REF!</v>
      </c>
      <c r="P304" s="64" t="e">
        <f>VLOOKUP($A304,#REF!,24,FALSE)&amp;""</f>
        <v>#REF!</v>
      </c>
      <c r="Q304" s="64" t="e">
        <f>VLOOKUP($A304,#REF!,25,FALSE)&amp;""</f>
        <v>#REF!</v>
      </c>
      <c r="R304" s="64" t="e">
        <f>VLOOKUP($A304,#REF!,26,FALSE)&amp;""</f>
        <v>#REF!</v>
      </c>
      <c r="S304" s="64" t="e">
        <f>VLOOKUP($A304,#REF!,27,FALSE)&amp;""</f>
        <v>#REF!</v>
      </c>
    </row>
    <row r="305" spans="1:19" ht="25.2" customHeight="1" x14ac:dyDescent="0.45">
      <c r="A305" s="140">
        <v>295</v>
      </c>
      <c r="B305" s="52" t="e">
        <f>VLOOKUP($A305,#REF!,5,FALSE)&amp;""</f>
        <v>#REF!</v>
      </c>
      <c r="C305" s="51" t="e">
        <f>VLOOKUP($A305,#REF!,4,FALSE)&amp;""</f>
        <v>#REF!</v>
      </c>
      <c r="D305" s="135" t="e">
        <f>VLOOKUP($A305,#REF!,7,FALSE)&amp;VLOOKUP($A305,#REF!,8,FALSE)</f>
        <v>#REF!</v>
      </c>
      <c r="E305" s="64" t="e">
        <f>VLOOKUP($A305,#REF!,10,FALSE)&amp;""</f>
        <v>#REF!</v>
      </c>
      <c r="F305" s="64" t="e">
        <f>VLOOKUP($A305,#REF!,11,FALSE)&amp;""</f>
        <v>#REF!</v>
      </c>
      <c r="G305" s="64" t="e">
        <f>VLOOKUP($A305,#REF!,12,FALSE)&amp;""</f>
        <v>#REF!</v>
      </c>
      <c r="H305" s="64" t="e">
        <f>VLOOKUP($A305,#REF!,16,FALSE)&amp;""</f>
        <v>#REF!</v>
      </c>
      <c r="I305" s="64" t="e">
        <f>VLOOKUP($A305,#REF!,17,FALSE)&amp;""</f>
        <v>#REF!</v>
      </c>
      <c r="J305" s="64" t="e">
        <f>VLOOKUP($A305,#REF!,18,FALSE)&amp;""</f>
        <v>#REF!</v>
      </c>
      <c r="K305" s="64" t="e">
        <f>VLOOKUP($A305,#REF!,19,FALSE)&amp;""</f>
        <v>#REF!</v>
      </c>
      <c r="L305" s="64" t="e">
        <f>VLOOKUP($A305,#REF!,20,FALSE)&amp;""</f>
        <v>#REF!</v>
      </c>
      <c r="M305" s="64" t="e">
        <f>VLOOKUP($A305,#REF!,21,FALSE)&amp;""</f>
        <v>#REF!</v>
      </c>
      <c r="N305" s="64" t="e">
        <f>VLOOKUP($A305,#REF!,22,FALSE)&amp;""</f>
        <v>#REF!</v>
      </c>
      <c r="O305" s="64" t="e">
        <f>VLOOKUP($A305,#REF!,23,FALSE)&amp;""</f>
        <v>#REF!</v>
      </c>
      <c r="P305" s="64" t="e">
        <f>VLOOKUP($A305,#REF!,24,FALSE)&amp;""</f>
        <v>#REF!</v>
      </c>
      <c r="Q305" s="64" t="e">
        <f>VLOOKUP($A305,#REF!,25,FALSE)&amp;""</f>
        <v>#REF!</v>
      </c>
      <c r="R305" s="64" t="e">
        <f>VLOOKUP($A305,#REF!,26,FALSE)&amp;""</f>
        <v>#REF!</v>
      </c>
      <c r="S305" s="64" t="e">
        <f>VLOOKUP($A305,#REF!,27,FALSE)&amp;""</f>
        <v>#REF!</v>
      </c>
    </row>
    <row r="306" spans="1:19" ht="25.2" customHeight="1" x14ac:dyDescent="0.45">
      <c r="A306" s="140">
        <v>296</v>
      </c>
      <c r="B306" s="52" t="e">
        <f>VLOOKUP($A306,#REF!,5,FALSE)&amp;""</f>
        <v>#REF!</v>
      </c>
      <c r="C306" s="51" t="e">
        <f>VLOOKUP($A306,#REF!,4,FALSE)&amp;""</f>
        <v>#REF!</v>
      </c>
      <c r="D306" s="135" t="e">
        <f>VLOOKUP($A306,#REF!,7,FALSE)&amp;VLOOKUP($A306,#REF!,8,FALSE)</f>
        <v>#REF!</v>
      </c>
      <c r="E306" s="64" t="e">
        <f>VLOOKUP($A306,#REF!,10,FALSE)&amp;""</f>
        <v>#REF!</v>
      </c>
      <c r="F306" s="64" t="e">
        <f>VLOOKUP($A306,#REF!,11,FALSE)&amp;""</f>
        <v>#REF!</v>
      </c>
      <c r="G306" s="64" t="e">
        <f>VLOOKUP($A306,#REF!,12,FALSE)&amp;""</f>
        <v>#REF!</v>
      </c>
      <c r="H306" s="64" t="e">
        <f>VLOOKUP($A306,#REF!,16,FALSE)&amp;""</f>
        <v>#REF!</v>
      </c>
      <c r="I306" s="64" t="e">
        <f>VLOOKUP($A306,#REF!,17,FALSE)&amp;""</f>
        <v>#REF!</v>
      </c>
      <c r="J306" s="64" t="e">
        <f>VLOOKUP($A306,#REF!,18,FALSE)&amp;""</f>
        <v>#REF!</v>
      </c>
      <c r="K306" s="64" t="e">
        <f>VLOOKUP($A306,#REF!,19,FALSE)&amp;""</f>
        <v>#REF!</v>
      </c>
      <c r="L306" s="64" t="e">
        <f>VLOOKUP($A306,#REF!,20,FALSE)&amp;""</f>
        <v>#REF!</v>
      </c>
      <c r="M306" s="64" t="e">
        <f>VLOOKUP($A306,#REF!,21,FALSE)&amp;""</f>
        <v>#REF!</v>
      </c>
      <c r="N306" s="64" t="e">
        <f>VLOOKUP($A306,#REF!,22,FALSE)&amp;""</f>
        <v>#REF!</v>
      </c>
      <c r="O306" s="64" t="e">
        <f>VLOOKUP($A306,#REF!,23,FALSE)&amp;""</f>
        <v>#REF!</v>
      </c>
      <c r="P306" s="64" t="e">
        <f>VLOOKUP($A306,#REF!,24,FALSE)&amp;""</f>
        <v>#REF!</v>
      </c>
      <c r="Q306" s="64" t="e">
        <f>VLOOKUP($A306,#REF!,25,FALSE)&amp;""</f>
        <v>#REF!</v>
      </c>
      <c r="R306" s="64" t="e">
        <f>VLOOKUP($A306,#REF!,26,FALSE)&amp;""</f>
        <v>#REF!</v>
      </c>
      <c r="S306" s="64" t="e">
        <f>VLOOKUP($A306,#REF!,27,FALSE)&amp;""</f>
        <v>#REF!</v>
      </c>
    </row>
    <row r="307" spans="1:19" ht="25.2" customHeight="1" x14ac:dyDescent="0.45">
      <c r="A307" s="140">
        <v>297</v>
      </c>
      <c r="B307" s="52" t="e">
        <f>VLOOKUP($A307,#REF!,5,FALSE)&amp;""</f>
        <v>#REF!</v>
      </c>
      <c r="C307" s="51" t="e">
        <f>VLOOKUP($A307,#REF!,4,FALSE)&amp;""</f>
        <v>#REF!</v>
      </c>
      <c r="D307" s="135" t="e">
        <f>VLOOKUP($A307,#REF!,7,FALSE)&amp;VLOOKUP($A307,#REF!,8,FALSE)</f>
        <v>#REF!</v>
      </c>
      <c r="E307" s="64" t="e">
        <f>VLOOKUP($A307,#REF!,10,FALSE)&amp;""</f>
        <v>#REF!</v>
      </c>
      <c r="F307" s="64" t="e">
        <f>VLOOKUP($A307,#REF!,11,FALSE)&amp;""</f>
        <v>#REF!</v>
      </c>
      <c r="G307" s="64" t="e">
        <f>VLOOKUP($A307,#REF!,12,FALSE)&amp;""</f>
        <v>#REF!</v>
      </c>
      <c r="H307" s="64" t="e">
        <f>VLOOKUP($A307,#REF!,16,FALSE)&amp;""</f>
        <v>#REF!</v>
      </c>
      <c r="I307" s="64" t="e">
        <f>VLOOKUP($A307,#REF!,17,FALSE)&amp;""</f>
        <v>#REF!</v>
      </c>
      <c r="J307" s="64" t="e">
        <f>VLOOKUP($A307,#REF!,18,FALSE)&amp;""</f>
        <v>#REF!</v>
      </c>
      <c r="K307" s="64" t="e">
        <f>VLOOKUP($A307,#REF!,19,FALSE)&amp;""</f>
        <v>#REF!</v>
      </c>
      <c r="L307" s="64" t="e">
        <f>VLOOKUP($A307,#REF!,20,FALSE)&amp;""</f>
        <v>#REF!</v>
      </c>
      <c r="M307" s="64" t="e">
        <f>VLOOKUP($A307,#REF!,21,FALSE)&amp;""</f>
        <v>#REF!</v>
      </c>
      <c r="N307" s="64" t="e">
        <f>VLOOKUP($A307,#REF!,22,FALSE)&amp;""</f>
        <v>#REF!</v>
      </c>
      <c r="O307" s="64" t="e">
        <f>VLOOKUP($A307,#REF!,23,FALSE)&amp;""</f>
        <v>#REF!</v>
      </c>
      <c r="P307" s="64" t="e">
        <f>VLOOKUP($A307,#REF!,24,FALSE)&amp;""</f>
        <v>#REF!</v>
      </c>
      <c r="Q307" s="64" t="e">
        <f>VLOOKUP($A307,#REF!,25,FALSE)&amp;""</f>
        <v>#REF!</v>
      </c>
      <c r="R307" s="64" t="e">
        <f>VLOOKUP($A307,#REF!,26,FALSE)&amp;""</f>
        <v>#REF!</v>
      </c>
      <c r="S307" s="64" t="e">
        <f>VLOOKUP($A307,#REF!,27,FALSE)&amp;""</f>
        <v>#REF!</v>
      </c>
    </row>
    <row r="308" spans="1:19" ht="25.2" customHeight="1" x14ac:dyDescent="0.45">
      <c r="A308" s="140">
        <v>298</v>
      </c>
      <c r="B308" s="52" t="e">
        <f>VLOOKUP($A308,#REF!,5,FALSE)&amp;""</f>
        <v>#REF!</v>
      </c>
      <c r="C308" s="51" t="e">
        <f>VLOOKUP($A308,#REF!,4,FALSE)&amp;""</f>
        <v>#REF!</v>
      </c>
      <c r="D308" s="135" t="e">
        <f>VLOOKUP($A308,#REF!,7,FALSE)&amp;VLOOKUP($A308,#REF!,8,FALSE)</f>
        <v>#REF!</v>
      </c>
      <c r="E308" s="64" t="e">
        <f>VLOOKUP($A308,#REF!,10,FALSE)&amp;""</f>
        <v>#REF!</v>
      </c>
      <c r="F308" s="64" t="e">
        <f>VLOOKUP($A308,#REF!,11,FALSE)&amp;""</f>
        <v>#REF!</v>
      </c>
      <c r="G308" s="64" t="e">
        <f>VLOOKUP($A308,#REF!,12,FALSE)&amp;""</f>
        <v>#REF!</v>
      </c>
      <c r="H308" s="64" t="e">
        <f>VLOOKUP($A308,#REF!,16,FALSE)&amp;""</f>
        <v>#REF!</v>
      </c>
      <c r="I308" s="64" t="e">
        <f>VLOOKUP($A308,#REF!,17,FALSE)&amp;""</f>
        <v>#REF!</v>
      </c>
      <c r="J308" s="64" t="e">
        <f>VLOOKUP($A308,#REF!,18,FALSE)&amp;""</f>
        <v>#REF!</v>
      </c>
      <c r="K308" s="64" t="e">
        <f>VLOOKUP($A308,#REF!,19,FALSE)&amp;""</f>
        <v>#REF!</v>
      </c>
      <c r="L308" s="64" t="e">
        <f>VLOOKUP($A308,#REF!,20,FALSE)&amp;""</f>
        <v>#REF!</v>
      </c>
      <c r="M308" s="64" t="e">
        <f>VLOOKUP($A308,#REF!,21,FALSE)&amp;""</f>
        <v>#REF!</v>
      </c>
      <c r="N308" s="64" t="e">
        <f>VLOOKUP($A308,#REF!,22,FALSE)&amp;""</f>
        <v>#REF!</v>
      </c>
      <c r="O308" s="64" t="e">
        <f>VLOOKUP($A308,#REF!,23,FALSE)&amp;""</f>
        <v>#REF!</v>
      </c>
      <c r="P308" s="64" t="e">
        <f>VLOOKUP($A308,#REF!,24,FALSE)&amp;""</f>
        <v>#REF!</v>
      </c>
      <c r="Q308" s="64" t="e">
        <f>VLOOKUP($A308,#REF!,25,FALSE)&amp;""</f>
        <v>#REF!</v>
      </c>
      <c r="R308" s="64" t="e">
        <f>VLOOKUP($A308,#REF!,26,FALSE)&amp;""</f>
        <v>#REF!</v>
      </c>
      <c r="S308" s="64" t="e">
        <f>VLOOKUP($A308,#REF!,27,FALSE)&amp;""</f>
        <v>#REF!</v>
      </c>
    </row>
    <row r="309" spans="1:19" ht="25.2" customHeight="1" x14ac:dyDescent="0.45">
      <c r="A309" s="140">
        <v>299</v>
      </c>
      <c r="B309" s="52" t="e">
        <f>VLOOKUP($A309,#REF!,5,FALSE)&amp;""</f>
        <v>#REF!</v>
      </c>
      <c r="C309" s="51" t="e">
        <f>VLOOKUP($A309,#REF!,4,FALSE)&amp;""</f>
        <v>#REF!</v>
      </c>
      <c r="D309" s="135" t="e">
        <f>VLOOKUP($A309,#REF!,7,FALSE)&amp;VLOOKUP($A309,#REF!,8,FALSE)</f>
        <v>#REF!</v>
      </c>
      <c r="E309" s="64" t="e">
        <f>VLOOKUP($A309,#REF!,10,FALSE)&amp;""</f>
        <v>#REF!</v>
      </c>
      <c r="F309" s="64" t="e">
        <f>VLOOKUP($A309,#REF!,11,FALSE)&amp;""</f>
        <v>#REF!</v>
      </c>
      <c r="G309" s="64" t="e">
        <f>VLOOKUP($A309,#REF!,12,FALSE)&amp;""</f>
        <v>#REF!</v>
      </c>
      <c r="H309" s="64" t="e">
        <f>VLOOKUP($A309,#REF!,16,FALSE)&amp;""</f>
        <v>#REF!</v>
      </c>
      <c r="I309" s="64" t="e">
        <f>VLOOKUP($A309,#REF!,17,FALSE)&amp;""</f>
        <v>#REF!</v>
      </c>
      <c r="J309" s="64" t="e">
        <f>VLOOKUP($A309,#REF!,18,FALSE)&amp;""</f>
        <v>#REF!</v>
      </c>
      <c r="K309" s="64" t="e">
        <f>VLOOKUP($A309,#REF!,19,FALSE)&amp;""</f>
        <v>#REF!</v>
      </c>
      <c r="L309" s="64" t="e">
        <f>VLOOKUP($A309,#REF!,20,FALSE)&amp;""</f>
        <v>#REF!</v>
      </c>
      <c r="M309" s="64" t="e">
        <f>VLOOKUP($A309,#REF!,21,FALSE)&amp;""</f>
        <v>#REF!</v>
      </c>
      <c r="N309" s="64" t="e">
        <f>VLOOKUP($A309,#REF!,22,FALSE)&amp;""</f>
        <v>#REF!</v>
      </c>
      <c r="O309" s="64" t="e">
        <f>VLOOKUP($A309,#REF!,23,FALSE)&amp;""</f>
        <v>#REF!</v>
      </c>
      <c r="P309" s="64" t="e">
        <f>VLOOKUP($A309,#REF!,24,FALSE)&amp;""</f>
        <v>#REF!</v>
      </c>
      <c r="Q309" s="64" t="e">
        <f>VLOOKUP($A309,#REF!,25,FALSE)&amp;""</f>
        <v>#REF!</v>
      </c>
      <c r="R309" s="64" t="e">
        <f>VLOOKUP($A309,#REF!,26,FALSE)&amp;""</f>
        <v>#REF!</v>
      </c>
      <c r="S309" s="64" t="e">
        <f>VLOOKUP($A309,#REF!,27,FALSE)&amp;""</f>
        <v>#REF!</v>
      </c>
    </row>
    <row r="310" spans="1:19" ht="25.2" customHeight="1" x14ac:dyDescent="0.45">
      <c r="A310" s="140">
        <v>300</v>
      </c>
      <c r="B310" s="52" t="e">
        <f>VLOOKUP($A310,#REF!,5,FALSE)&amp;""</f>
        <v>#REF!</v>
      </c>
      <c r="C310" s="51" t="e">
        <f>VLOOKUP($A310,#REF!,4,FALSE)&amp;""</f>
        <v>#REF!</v>
      </c>
      <c r="D310" s="135" t="e">
        <f>VLOOKUP($A310,#REF!,7,FALSE)&amp;VLOOKUP($A310,#REF!,8,FALSE)</f>
        <v>#REF!</v>
      </c>
      <c r="E310" s="64" t="e">
        <f>VLOOKUP($A310,#REF!,10,FALSE)&amp;""</f>
        <v>#REF!</v>
      </c>
      <c r="F310" s="64" t="e">
        <f>VLOOKUP($A310,#REF!,11,FALSE)&amp;""</f>
        <v>#REF!</v>
      </c>
      <c r="G310" s="64" t="e">
        <f>VLOOKUP($A310,#REF!,12,FALSE)&amp;""</f>
        <v>#REF!</v>
      </c>
      <c r="H310" s="64" t="e">
        <f>VLOOKUP($A310,#REF!,16,FALSE)&amp;""</f>
        <v>#REF!</v>
      </c>
      <c r="I310" s="64" t="e">
        <f>VLOOKUP($A310,#REF!,17,FALSE)&amp;""</f>
        <v>#REF!</v>
      </c>
      <c r="J310" s="64" t="e">
        <f>VLOOKUP($A310,#REF!,18,FALSE)&amp;""</f>
        <v>#REF!</v>
      </c>
      <c r="K310" s="64" t="e">
        <f>VLOOKUP($A310,#REF!,19,FALSE)&amp;""</f>
        <v>#REF!</v>
      </c>
      <c r="L310" s="64" t="e">
        <f>VLOOKUP($A310,#REF!,20,FALSE)&amp;""</f>
        <v>#REF!</v>
      </c>
      <c r="M310" s="64" t="e">
        <f>VLOOKUP($A310,#REF!,21,FALSE)&amp;""</f>
        <v>#REF!</v>
      </c>
      <c r="N310" s="64" t="e">
        <f>VLOOKUP($A310,#REF!,22,FALSE)&amp;""</f>
        <v>#REF!</v>
      </c>
      <c r="O310" s="64" t="e">
        <f>VLOOKUP($A310,#REF!,23,FALSE)&amp;""</f>
        <v>#REF!</v>
      </c>
      <c r="P310" s="64" t="e">
        <f>VLOOKUP($A310,#REF!,24,FALSE)&amp;""</f>
        <v>#REF!</v>
      </c>
      <c r="Q310" s="64" t="e">
        <f>VLOOKUP($A310,#REF!,25,FALSE)&amp;""</f>
        <v>#REF!</v>
      </c>
      <c r="R310" s="64" t="e">
        <f>VLOOKUP($A310,#REF!,26,FALSE)&amp;""</f>
        <v>#REF!</v>
      </c>
      <c r="S310" s="64" t="e">
        <f>VLOOKUP($A310,#REF!,27,FALSE)&amp;""</f>
        <v>#REF!</v>
      </c>
    </row>
    <row r="311" spans="1:19" ht="25.2" customHeight="1" x14ac:dyDescent="0.45">
      <c r="A311" s="140">
        <v>301</v>
      </c>
      <c r="B311" s="52" t="e">
        <f>VLOOKUP($A311,#REF!,5,FALSE)&amp;""</f>
        <v>#REF!</v>
      </c>
      <c r="C311" s="51" t="e">
        <f>VLOOKUP($A311,#REF!,4,FALSE)&amp;""</f>
        <v>#REF!</v>
      </c>
      <c r="D311" s="135" t="e">
        <f>VLOOKUP($A311,#REF!,7,FALSE)&amp;VLOOKUP($A311,#REF!,8,FALSE)</f>
        <v>#REF!</v>
      </c>
      <c r="E311" s="64" t="e">
        <f>VLOOKUP($A311,#REF!,10,FALSE)&amp;""</f>
        <v>#REF!</v>
      </c>
      <c r="F311" s="64" t="e">
        <f>VLOOKUP($A311,#REF!,11,FALSE)&amp;""</f>
        <v>#REF!</v>
      </c>
      <c r="G311" s="64" t="e">
        <f>VLOOKUP($A311,#REF!,12,FALSE)&amp;""</f>
        <v>#REF!</v>
      </c>
      <c r="H311" s="64" t="e">
        <f>VLOOKUP($A311,#REF!,16,FALSE)&amp;""</f>
        <v>#REF!</v>
      </c>
      <c r="I311" s="64" t="e">
        <f>VLOOKUP($A311,#REF!,17,FALSE)&amp;""</f>
        <v>#REF!</v>
      </c>
      <c r="J311" s="64" t="e">
        <f>VLOOKUP($A311,#REF!,18,FALSE)&amp;""</f>
        <v>#REF!</v>
      </c>
      <c r="K311" s="64" t="e">
        <f>VLOOKUP($A311,#REF!,19,FALSE)&amp;""</f>
        <v>#REF!</v>
      </c>
      <c r="L311" s="64" t="e">
        <f>VLOOKUP($A311,#REF!,20,FALSE)&amp;""</f>
        <v>#REF!</v>
      </c>
      <c r="M311" s="64" t="e">
        <f>VLOOKUP($A311,#REF!,21,FALSE)&amp;""</f>
        <v>#REF!</v>
      </c>
      <c r="N311" s="64" t="e">
        <f>VLOOKUP($A311,#REF!,22,FALSE)&amp;""</f>
        <v>#REF!</v>
      </c>
      <c r="O311" s="64" t="e">
        <f>VLOOKUP($A311,#REF!,23,FALSE)&amp;""</f>
        <v>#REF!</v>
      </c>
      <c r="P311" s="64" t="e">
        <f>VLOOKUP($A311,#REF!,24,FALSE)&amp;""</f>
        <v>#REF!</v>
      </c>
      <c r="Q311" s="64" t="e">
        <f>VLOOKUP($A311,#REF!,25,FALSE)&amp;""</f>
        <v>#REF!</v>
      </c>
      <c r="R311" s="64" t="e">
        <f>VLOOKUP($A311,#REF!,26,FALSE)&amp;""</f>
        <v>#REF!</v>
      </c>
      <c r="S311" s="64" t="e">
        <f>VLOOKUP($A311,#REF!,27,FALSE)&amp;""</f>
        <v>#REF!</v>
      </c>
    </row>
    <row r="312" spans="1:19" ht="25.2" customHeight="1" x14ac:dyDescent="0.45">
      <c r="A312" s="140">
        <v>302</v>
      </c>
      <c r="B312" s="52" t="e">
        <f>VLOOKUP($A312,#REF!,5,FALSE)&amp;""</f>
        <v>#REF!</v>
      </c>
      <c r="C312" s="51" t="e">
        <f>VLOOKUP($A312,#REF!,4,FALSE)&amp;""</f>
        <v>#REF!</v>
      </c>
      <c r="D312" s="135" t="e">
        <f>VLOOKUP($A312,#REF!,7,FALSE)&amp;VLOOKUP($A312,#REF!,8,FALSE)</f>
        <v>#REF!</v>
      </c>
      <c r="E312" s="64" t="e">
        <f>VLOOKUP($A312,#REF!,10,FALSE)&amp;""</f>
        <v>#REF!</v>
      </c>
      <c r="F312" s="64" t="e">
        <f>VLOOKUP($A312,#REF!,11,FALSE)&amp;""</f>
        <v>#REF!</v>
      </c>
      <c r="G312" s="64" t="e">
        <f>VLOOKUP($A312,#REF!,12,FALSE)&amp;""</f>
        <v>#REF!</v>
      </c>
      <c r="H312" s="64" t="e">
        <f>VLOOKUP($A312,#REF!,16,FALSE)&amp;""</f>
        <v>#REF!</v>
      </c>
      <c r="I312" s="64" t="e">
        <f>VLOOKUP($A312,#REF!,17,FALSE)&amp;""</f>
        <v>#REF!</v>
      </c>
      <c r="J312" s="64" t="e">
        <f>VLOOKUP($A312,#REF!,18,FALSE)&amp;""</f>
        <v>#REF!</v>
      </c>
      <c r="K312" s="64" t="e">
        <f>VLOOKUP($A312,#REF!,19,FALSE)&amp;""</f>
        <v>#REF!</v>
      </c>
      <c r="L312" s="64" t="e">
        <f>VLOOKUP($A312,#REF!,20,FALSE)&amp;""</f>
        <v>#REF!</v>
      </c>
      <c r="M312" s="64" t="e">
        <f>VLOOKUP($A312,#REF!,21,FALSE)&amp;""</f>
        <v>#REF!</v>
      </c>
      <c r="N312" s="64" t="e">
        <f>VLOOKUP($A312,#REF!,22,FALSE)&amp;""</f>
        <v>#REF!</v>
      </c>
      <c r="O312" s="64" t="e">
        <f>VLOOKUP($A312,#REF!,23,FALSE)&amp;""</f>
        <v>#REF!</v>
      </c>
      <c r="P312" s="64" t="e">
        <f>VLOOKUP($A312,#REF!,24,FALSE)&amp;""</f>
        <v>#REF!</v>
      </c>
      <c r="Q312" s="64" t="e">
        <f>VLOOKUP($A312,#REF!,25,FALSE)&amp;""</f>
        <v>#REF!</v>
      </c>
      <c r="R312" s="64" t="e">
        <f>VLOOKUP($A312,#REF!,26,FALSE)&amp;""</f>
        <v>#REF!</v>
      </c>
      <c r="S312" s="64" t="e">
        <f>VLOOKUP($A312,#REF!,27,FALSE)&amp;""</f>
        <v>#REF!</v>
      </c>
    </row>
    <row r="313" spans="1:19" ht="25.2" customHeight="1" x14ac:dyDescent="0.45">
      <c r="A313" s="140">
        <v>303</v>
      </c>
      <c r="B313" s="52" t="e">
        <f>VLOOKUP($A313,#REF!,5,FALSE)&amp;""</f>
        <v>#REF!</v>
      </c>
      <c r="C313" s="51" t="e">
        <f>VLOOKUP($A313,#REF!,4,FALSE)&amp;""</f>
        <v>#REF!</v>
      </c>
      <c r="D313" s="135" t="e">
        <f>VLOOKUP($A313,#REF!,7,FALSE)&amp;VLOOKUP($A313,#REF!,8,FALSE)</f>
        <v>#REF!</v>
      </c>
      <c r="E313" s="64" t="e">
        <f>VLOOKUP($A313,#REF!,10,FALSE)&amp;""</f>
        <v>#REF!</v>
      </c>
      <c r="F313" s="64" t="e">
        <f>VLOOKUP($A313,#REF!,11,FALSE)&amp;""</f>
        <v>#REF!</v>
      </c>
      <c r="G313" s="64" t="e">
        <f>VLOOKUP($A313,#REF!,12,FALSE)&amp;""</f>
        <v>#REF!</v>
      </c>
      <c r="H313" s="64" t="e">
        <f>VLOOKUP($A313,#REF!,16,FALSE)&amp;""</f>
        <v>#REF!</v>
      </c>
      <c r="I313" s="64" t="e">
        <f>VLOOKUP($A313,#REF!,17,FALSE)&amp;""</f>
        <v>#REF!</v>
      </c>
      <c r="J313" s="64" t="e">
        <f>VLOOKUP($A313,#REF!,18,FALSE)&amp;""</f>
        <v>#REF!</v>
      </c>
      <c r="K313" s="64" t="e">
        <f>VLOOKUP($A313,#REF!,19,FALSE)&amp;""</f>
        <v>#REF!</v>
      </c>
      <c r="L313" s="64" t="e">
        <f>VLOOKUP($A313,#REF!,20,FALSE)&amp;""</f>
        <v>#REF!</v>
      </c>
      <c r="M313" s="64" t="e">
        <f>VLOOKUP($A313,#REF!,21,FALSE)&amp;""</f>
        <v>#REF!</v>
      </c>
      <c r="N313" s="64" t="e">
        <f>VLOOKUP($A313,#REF!,22,FALSE)&amp;""</f>
        <v>#REF!</v>
      </c>
      <c r="O313" s="64" t="e">
        <f>VLOOKUP($A313,#REF!,23,FALSE)&amp;""</f>
        <v>#REF!</v>
      </c>
      <c r="P313" s="64" t="e">
        <f>VLOOKUP($A313,#REF!,24,FALSE)&amp;""</f>
        <v>#REF!</v>
      </c>
      <c r="Q313" s="64" t="e">
        <f>VLOOKUP($A313,#REF!,25,FALSE)&amp;""</f>
        <v>#REF!</v>
      </c>
      <c r="R313" s="64" t="e">
        <f>VLOOKUP($A313,#REF!,26,FALSE)&amp;""</f>
        <v>#REF!</v>
      </c>
      <c r="S313" s="64" t="e">
        <f>VLOOKUP($A313,#REF!,27,FALSE)&amp;""</f>
        <v>#REF!</v>
      </c>
    </row>
    <row r="314" spans="1:19" ht="25.2" customHeight="1" x14ac:dyDescent="0.45">
      <c r="A314" s="140">
        <v>304</v>
      </c>
      <c r="B314" s="52" t="e">
        <f>VLOOKUP($A314,#REF!,5,FALSE)&amp;""</f>
        <v>#REF!</v>
      </c>
      <c r="C314" s="51" t="e">
        <f>VLOOKUP($A314,#REF!,4,FALSE)&amp;""</f>
        <v>#REF!</v>
      </c>
      <c r="D314" s="135" t="e">
        <f>VLOOKUP($A314,#REF!,7,FALSE)&amp;VLOOKUP($A314,#REF!,8,FALSE)</f>
        <v>#REF!</v>
      </c>
      <c r="E314" s="64" t="e">
        <f>VLOOKUP($A314,#REF!,10,FALSE)&amp;""</f>
        <v>#REF!</v>
      </c>
      <c r="F314" s="64" t="e">
        <f>VLOOKUP($A314,#REF!,11,FALSE)&amp;""</f>
        <v>#REF!</v>
      </c>
      <c r="G314" s="64" t="e">
        <f>VLOOKUP($A314,#REF!,12,FALSE)&amp;""</f>
        <v>#REF!</v>
      </c>
      <c r="H314" s="64" t="e">
        <f>VLOOKUP($A314,#REF!,16,FALSE)&amp;""</f>
        <v>#REF!</v>
      </c>
      <c r="I314" s="64" t="e">
        <f>VLOOKUP($A314,#REF!,17,FALSE)&amp;""</f>
        <v>#REF!</v>
      </c>
      <c r="J314" s="64" t="e">
        <f>VLOOKUP($A314,#REF!,18,FALSE)&amp;""</f>
        <v>#REF!</v>
      </c>
      <c r="K314" s="64" t="e">
        <f>VLOOKUP($A314,#REF!,19,FALSE)&amp;""</f>
        <v>#REF!</v>
      </c>
      <c r="L314" s="64" t="e">
        <f>VLOOKUP($A314,#REF!,20,FALSE)&amp;""</f>
        <v>#REF!</v>
      </c>
      <c r="M314" s="64" t="e">
        <f>VLOOKUP($A314,#REF!,21,FALSE)&amp;""</f>
        <v>#REF!</v>
      </c>
      <c r="N314" s="64" t="e">
        <f>VLOOKUP($A314,#REF!,22,FALSE)&amp;""</f>
        <v>#REF!</v>
      </c>
      <c r="O314" s="64" t="e">
        <f>VLOOKUP($A314,#REF!,23,FALSE)&amp;""</f>
        <v>#REF!</v>
      </c>
      <c r="P314" s="64" t="e">
        <f>VLOOKUP($A314,#REF!,24,FALSE)&amp;""</f>
        <v>#REF!</v>
      </c>
      <c r="Q314" s="64" t="e">
        <f>VLOOKUP($A314,#REF!,25,FALSE)&amp;""</f>
        <v>#REF!</v>
      </c>
      <c r="R314" s="64" t="e">
        <f>VLOOKUP($A314,#REF!,26,FALSE)&amp;""</f>
        <v>#REF!</v>
      </c>
      <c r="S314" s="64" t="e">
        <f>VLOOKUP($A314,#REF!,27,FALSE)&amp;""</f>
        <v>#REF!</v>
      </c>
    </row>
    <row r="315" spans="1:19" ht="25.2" customHeight="1" x14ac:dyDescent="0.45">
      <c r="A315" s="140">
        <v>305</v>
      </c>
      <c r="B315" s="52" t="e">
        <f>VLOOKUP($A315,#REF!,5,FALSE)&amp;""</f>
        <v>#REF!</v>
      </c>
      <c r="C315" s="51" t="e">
        <f>VLOOKUP($A315,#REF!,4,FALSE)&amp;""</f>
        <v>#REF!</v>
      </c>
      <c r="D315" s="135" t="e">
        <f>VLOOKUP($A315,#REF!,7,FALSE)&amp;VLOOKUP($A315,#REF!,8,FALSE)</f>
        <v>#REF!</v>
      </c>
      <c r="E315" s="64" t="e">
        <f>VLOOKUP($A315,#REF!,10,FALSE)&amp;""</f>
        <v>#REF!</v>
      </c>
      <c r="F315" s="64" t="e">
        <f>VLOOKUP($A315,#REF!,11,FALSE)&amp;""</f>
        <v>#REF!</v>
      </c>
      <c r="G315" s="64" t="e">
        <f>VLOOKUP($A315,#REF!,12,FALSE)&amp;""</f>
        <v>#REF!</v>
      </c>
      <c r="H315" s="64" t="e">
        <f>VLOOKUP($A315,#REF!,16,FALSE)&amp;""</f>
        <v>#REF!</v>
      </c>
      <c r="I315" s="64" t="e">
        <f>VLOOKUP($A315,#REF!,17,FALSE)&amp;""</f>
        <v>#REF!</v>
      </c>
      <c r="J315" s="64" t="e">
        <f>VLOOKUP($A315,#REF!,18,FALSE)&amp;""</f>
        <v>#REF!</v>
      </c>
      <c r="K315" s="64" t="e">
        <f>VLOOKUP($A315,#REF!,19,FALSE)&amp;""</f>
        <v>#REF!</v>
      </c>
      <c r="L315" s="64" t="e">
        <f>VLOOKUP($A315,#REF!,20,FALSE)&amp;""</f>
        <v>#REF!</v>
      </c>
      <c r="M315" s="64" t="e">
        <f>VLOOKUP($A315,#REF!,21,FALSE)&amp;""</f>
        <v>#REF!</v>
      </c>
      <c r="N315" s="64" t="e">
        <f>VLOOKUP($A315,#REF!,22,FALSE)&amp;""</f>
        <v>#REF!</v>
      </c>
      <c r="O315" s="64" t="e">
        <f>VLOOKUP($A315,#REF!,23,FALSE)&amp;""</f>
        <v>#REF!</v>
      </c>
      <c r="P315" s="64" t="e">
        <f>VLOOKUP($A315,#REF!,24,FALSE)&amp;""</f>
        <v>#REF!</v>
      </c>
      <c r="Q315" s="64" t="e">
        <f>VLOOKUP($A315,#REF!,25,FALSE)&amp;""</f>
        <v>#REF!</v>
      </c>
      <c r="R315" s="64" t="e">
        <f>VLOOKUP($A315,#REF!,26,FALSE)&amp;""</f>
        <v>#REF!</v>
      </c>
      <c r="S315" s="64" t="e">
        <f>VLOOKUP($A315,#REF!,27,FALSE)&amp;""</f>
        <v>#REF!</v>
      </c>
    </row>
    <row r="316" spans="1:19" ht="25.2" customHeight="1" x14ac:dyDescent="0.45">
      <c r="A316" s="140">
        <v>306</v>
      </c>
      <c r="B316" s="52" t="e">
        <f>VLOOKUP($A316,#REF!,5,FALSE)&amp;""</f>
        <v>#REF!</v>
      </c>
      <c r="C316" s="51" t="e">
        <f>VLOOKUP($A316,#REF!,4,FALSE)&amp;""</f>
        <v>#REF!</v>
      </c>
      <c r="D316" s="135" t="e">
        <f>VLOOKUP($A316,#REF!,7,FALSE)&amp;VLOOKUP($A316,#REF!,8,FALSE)</f>
        <v>#REF!</v>
      </c>
      <c r="E316" s="64" t="e">
        <f>VLOOKUP($A316,#REF!,10,FALSE)&amp;""</f>
        <v>#REF!</v>
      </c>
      <c r="F316" s="64" t="e">
        <f>VLOOKUP($A316,#REF!,11,FALSE)&amp;""</f>
        <v>#REF!</v>
      </c>
      <c r="G316" s="64" t="e">
        <f>VLOOKUP($A316,#REF!,12,FALSE)&amp;""</f>
        <v>#REF!</v>
      </c>
      <c r="H316" s="64" t="e">
        <f>VLOOKUP($A316,#REF!,16,FALSE)&amp;""</f>
        <v>#REF!</v>
      </c>
      <c r="I316" s="64" t="e">
        <f>VLOOKUP($A316,#REF!,17,FALSE)&amp;""</f>
        <v>#REF!</v>
      </c>
      <c r="J316" s="64" t="e">
        <f>VLOOKUP($A316,#REF!,18,FALSE)&amp;""</f>
        <v>#REF!</v>
      </c>
      <c r="K316" s="64" t="e">
        <f>VLOOKUP($A316,#REF!,19,FALSE)&amp;""</f>
        <v>#REF!</v>
      </c>
      <c r="L316" s="64" t="e">
        <f>VLOOKUP($A316,#REF!,20,FALSE)&amp;""</f>
        <v>#REF!</v>
      </c>
      <c r="M316" s="64" t="e">
        <f>VLOOKUP($A316,#REF!,21,FALSE)&amp;""</f>
        <v>#REF!</v>
      </c>
      <c r="N316" s="64" t="e">
        <f>VLOOKUP($A316,#REF!,22,FALSE)&amp;""</f>
        <v>#REF!</v>
      </c>
      <c r="O316" s="64" t="e">
        <f>VLOOKUP($A316,#REF!,23,FALSE)&amp;""</f>
        <v>#REF!</v>
      </c>
      <c r="P316" s="64" t="e">
        <f>VLOOKUP($A316,#REF!,24,FALSE)&amp;""</f>
        <v>#REF!</v>
      </c>
      <c r="Q316" s="64" t="e">
        <f>VLOOKUP($A316,#REF!,25,FALSE)&amp;""</f>
        <v>#REF!</v>
      </c>
      <c r="R316" s="64" t="e">
        <f>VLOOKUP($A316,#REF!,26,FALSE)&amp;""</f>
        <v>#REF!</v>
      </c>
      <c r="S316" s="64" t="e">
        <f>VLOOKUP($A316,#REF!,27,FALSE)&amp;""</f>
        <v>#REF!</v>
      </c>
    </row>
    <row r="317" spans="1:19" ht="25.2" customHeight="1" x14ac:dyDescent="0.45">
      <c r="A317" s="140">
        <v>307</v>
      </c>
      <c r="B317" s="52" t="e">
        <f>VLOOKUP($A317,#REF!,5,FALSE)&amp;""</f>
        <v>#REF!</v>
      </c>
      <c r="C317" s="51" t="e">
        <f>VLOOKUP($A317,#REF!,4,FALSE)&amp;""</f>
        <v>#REF!</v>
      </c>
      <c r="D317" s="135" t="e">
        <f>VLOOKUP($A317,#REF!,7,FALSE)&amp;VLOOKUP($A317,#REF!,8,FALSE)</f>
        <v>#REF!</v>
      </c>
      <c r="E317" s="64" t="e">
        <f>VLOOKUP($A317,#REF!,10,FALSE)&amp;""</f>
        <v>#REF!</v>
      </c>
      <c r="F317" s="64" t="e">
        <f>VLOOKUP($A317,#REF!,11,FALSE)&amp;""</f>
        <v>#REF!</v>
      </c>
      <c r="G317" s="64" t="e">
        <f>VLOOKUP($A317,#REF!,12,FALSE)&amp;""</f>
        <v>#REF!</v>
      </c>
      <c r="H317" s="64" t="e">
        <f>VLOOKUP($A317,#REF!,16,FALSE)&amp;""</f>
        <v>#REF!</v>
      </c>
      <c r="I317" s="64" t="e">
        <f>VLOOKUP($A317,#REF!,17,FALSE)&amp;""</f>
        <v>#REF!</v>
      </c>
      <c r="J317" s="64" t="e">
        <f>VLOOKUP($A317,#REF!,18,FALSE)&amp;""</f>
        <v>#REF!</v>
      </c>
      <c r="K317" s="64" t="e">
        <f>VLOOKUP($A317,#REF!,19,FALSE)&amp;""</f>
        <v>#REF!</v>
      </c>
      <c r="L317" s="64" t="e">
        <f>VLOOKUP($A317,#REF!,20,FALSE)&amp;""</f>
        <v>#REF!</v>
      </c>
      <c r="M317" s="64" t="e">
        <f>VLOOKUP($A317,#REF!,21,FALSE)&amp;""</f>
        <v>#REF!</v>
      </c>
      <c r="N317" s="64" t="e">
        <f>VLOOKUP($A317,#REF!,22,FALSE)&amp;""</f>
        <v>#REF!</v>
      </c>
      <c r="O317" s="64" t="e">
        <f>VLOOKUP($A317,#REF!,23,FALSE)&amp;""</f>
        <v>#REF!</v>
      </c>
      <c r="P317" s="64" t="e">
        <f>VLOOKUP($A317,#REF!,24,FALSE)&amp;""</f>
        <v>#REF!</v>
      </c>
      <c r="Q317" s="64" t="e">
        <f>VLOOKUP($A317,#REF!,25,FALSE)&amp;""</f>
        <v>#REF!</v>
      </c>
      <c r="R317" s="64" t="e">
        <f>VLOOKUP($A317,#REF!,26,FALSE)&amp;""</f>
        <v>#REF!</v>
      </c>
      <c r="S317" s="64" t="e">
        <f>VLOOKUP($A317,#REF!,27,FALSE)&amp;""</f>
        <v>#REF!</v>
      </c>
    </row>
    <row r="318" spans="1:19" ht="25.2" customHeight="1" x14ac:dyDescent="0.45">
      <c r="A318" s="140">
        <v>308</v>
      </c>
      <c r="B318" s="52" t="e">
        <f>VLOOKUP($A318,#REF!,5,FALSE)&amp;""</f>
        <v>#REF!</v>
      </c>
      <c r="C318" s="51" t="e">
        <f>VLOOKUP($A318,#REF!,4,FALSE)&amp;""</f>
        <v>#REF!</v>
      </c>
      <c r="D318" s="135" t="e">
        <f>VLOOKUP($A318,#REF!,7,FALSE)&amp;VLOOKUP($A318,#REF!,8,FALSE)</f>
        <v>#REF!</v>
      </c>
      <c r="E318" s="64" t="e">
        <f>VLOOKUP($A318,#REF!,10,FALSE)&amp;""</f>
        <v>#REF!</v>
      </c>
      <c r="F318" s="64" t="e">
        <f>VLOOKUP($A318,#REF!,11,FALSE)&amp;""</f>
        <v>#REF!</v>
      </c>
      <c r="G318" s="64" t="e">
        <f>VLOOKUP($A318,#REF!,12,FALSE)&amp;""</f>
        <v>#REF!</v>
      </c>
      <c r="H318" s="64" t="e">
        <f>VLOOKUP($A318,#REF!,16,FALSE)&amp;""</f>
        <v>#REF!</v>
      </c>
      <c r="I318" s="64" t="e">
        <f>VLOOKUP($A318,#REF!,17,FALSE)&amp;""</f>
        <v>#REF!</v>
      </c>
      <c r="J318" s="64" t="e">
        <f>VLOOKUP($A318,#REF!,18,FALSE)&amp;""</f>
        <v>#REF!</v>
      </c>
      <c r="K318" s="64" t="e">
        <f>VLOOKUP($A318,#REF!,19,FALSE)&amp;""</f>
        <v>#REF!</v>
      </c>
      <c r="L318" s="64" t="e">
        <f>VLOOKUP($A318,#REF!,20,FALSE)&amp;""</f>
        <v>#REF!</v>
      </c>
      <c r="M318" s="64" t="e">
        <f>VLOOKUP($A318,#REF!,21,FALSE)&amp;""</f>
        <v>#REF!</v>
      </c>
      <c r="N318" s="64" t="e">
        <f>VLOOKUP($A318,#REF!,22,FALSE)&amp;""</f>
        <v>#REF!</v>
      </c>
      <c r="O318" s="64" t="e">
        <f>VLOOKUP($A318,#REF!,23,FALSE)&amp;""</f>
        <v>#REF!</v>
      </c>
      <c r="P318" s="64" t="e">
        <f>VLOOKUP($A318,#REF!,24,FALSE)&amp;""</f>
        <v>#REF!</v>
      </c>
      <c r="Q318" s="64" t="e">
        <f>VLOOKUP($A318,#REF!,25,FALSE)&amp;""</f>
        <v>#REF!</v>
      </c>
      <c r="R318" s="64" t="e">
        <f>VLOOKUP($A318,#REF!,26,FALSE)&amp;""</f>
        <v>#REF!</v>
      </c>
      <c r="S318" s="64" t="e">
        <f>VLOOKUP($A318,#REF!,27,FALSE)&amp;""</f>
        <v>#REF!</v>
      </c>
    </row>
    <row r="319" spans="1:19" ht="25.2" hidden="1" customHeight="1" x14ac:dyDescent="0.45">
      <c r="A319" s="140">
        <v>308</v>
      </c>
      <c r="B319" s="52" t="e">
        <f>VLOOKUP($A319,#REF!,5,FALSE)&amp;""</f>
        <v>#REF!</v>
      </c>
      <c r="C319" s="51" t="e">
        <f>VLOOKUP($A319,#REF!,4,FALSE)&amp;""</f>
        <v>#REF!</v>
      </c>
      <c r="D319" s="135" t="e">
        <f>VLOOKUP($A319,#REF!,7,FALSE)&amp;VLOOKUP($A319,#REF!,8,FALSE)</f>
        <v>#REF!</v>
      </c>
      <c r="E319" s="64" t="e">
        <f>VLOOKUP($A319,#REF!,10,FALSE)&amp;""</f>
        <v>#REF!</v>
      </c>
      <c r="F319" s="64" t="e">
        <f>VLOOKUP($A319,#REF!,11,FALSE)&amp;""</f>
        <v>#REF!</v>
      </c>
      <c r="G319" s="64" t="e">
        <f>VLOOKUP($A319,#REF!,12,FALSE)&amp;""</f>
        <v>#REF!</v>
      </c>
      <c r="H319" s="64" t="e">
        <f>VLOOKUP($A319,#REF!,16,FALSE)&amp;""</f>
        <v>#REF!</v>
      </c>
      <c r="I319" s="64" t="e">
        <f>VLOOKUP($A319,#REF!,17,FALSE)&amp;""</f>
        <v>#REF!</v>
      </c>
      <c r="J319" s="64" t="e">
        <f>VLOOKUP($A319,#REF!,18,FALSE)&amp;""</f>
        <v>#REF!</v>
      </c>
      <c r="K319" s="64" t="e">
        <f>VLOOKUP($A319,#REF!,19,FALSE)&amp;""</f>
        <v>#REF!</v>
      </c>
      <c r="L319" s="64" t="e">
        <f>VLOOKUP($A319,#REF!,20,FALSE)&amp;""</f>
        <v>#REF!</v>
      </c>
      <c r="M319" s="64" t="e">
        <f>VLOOKUP($A319,#REF!,21,FALSE)&amp;""</f>
        <v>#REF!</v>
      </c>
      <c r="N319" s="64" t="e">
        <f>VLOOKUP($A319,#REF!,22,FALSE)&amp;""</f>
        <v>#REF!</v>
      </c>
      <c r="O319" s="64" t="e">
        <f>VLOOKUP($A319,#REF!,23,FALSE)&amp;""</f>
        <v>#REF!</v>
      </c>
      <c r="P319" s="64" t="e">
        <f>VLOOKUP($A319,#REF!,24,FALSE)&amp;""</f>
        <v>#REF!</v>
      </c>
      <c r="Q319" s="64" t="e">
        <f>VLOOKUP($A319,#REF!,25,FALSE)&amp;""</f>
        <v>#REF!</v>
      </c>
      <c r="R319" s="64" t="e">
        <f>VLOOKUP($A319,#REF!,26,FALSE)&amp;""</f>
        <v>#REF!</v>
      </c>
      <c r="S319" s="64" t="e">
        <f>VLOOKUP($A319,#REF!,27,FALSE)&amp;""</f>
        <v>#REF!</v>
      </c>
    </row>
    <row r="320" spans="1:19" ht="25.2" customHeight="1" x14ac:dyDescent="0.45">
      <c r="A320" s="140">
        <v>309</v>
      </c>
      <c r="B320" s="52" t="e">
        <f>VLOOKUP($A320,#REF!,5,FALSE)&amp;""</f>
        <v>#REF!</v>
      </c>
      <c r="C320" s="51" t="e">
        <f>VLOOKUP($A320,#REF!,4,FALSE)&amp;""</f>
        <v>#REF!</v>
      </c>
      <c r="D320" s="135" t="e">
        <f>VLOOKUP($A320,#REF!,7,FALSE)&amp;VLOOKUP($A320,#REF!,8,FALSE)</f>
        <v>#REF!</v>
      </c>
      <c r="E320" s="64" t="e">
        <f>VLOOKUP($A320,#REF!,10,FALSE)&amp;""</f>
        <v>#REF!</v>
      </c>
      <c r="F320" s="64" t="e">
        <f>VLOOKUP($A320,#REF!,11,FALSE)&amp;""</f>
        <v>#REF!</v>
      </c>
      <c r="G320" s="64" t="e">
        <f>VLOOKUP($A320,#REF!,12,FALSE)&amp;""</f>
        <v>#REF!</v>
      </c>
      <c r="H320" s="64" t="e">
        <f>VLOOKUP($A320,#REF!,16,FALSE)&amp;""</f>
        <v>#REF!</v>
      </c>
      <c r="I320" s="64" t="e">
        <f>VLOOKUP($A320,#REF!,17,FALSE)&amp;""</f>
        <v>#REF!</v>
      </c>
      <c r="J320" s="64" t="e">
        <f>VLOOKUP($A320,#REF!,18,FALSE)&amp;""</f>
        <v>#REF!</v>
      </c>
      <c r="K320" s="64" t="e">
        <f>VLOOKUP($A320,#REF!,19,FALSE)&amp;""</f>
        <v>#REF!</v>
      </c>
      <c r="L320" s="64" t="e">
        <f>VLOOKUP($A320,#REF!,20,FALSE)&amp;""</f>
        <v>#REF!</v>
      </c>
      <c r="M320" s="64" t="e">
        <f>VLOOKUP($A320,#REF!,21,FALSE)&amp;""</f>
        <v>#REF!</v>
      </c>
      <c r="N320" s="64" t="e">
        <f>VLOOKUP($A320,#REF!,22,FALSE)&amp;""</f>
        <v>#REF!</v>
      </c>
      <c r="O320" s="64" t="e">
        <f>VLOOKUP($A320,#REF!,23,FALSE)&amp;""</f>
        <v>#REF!</v>
      </c>
      <c r="P320" s="64" t="e">
        <f>VLOOKUP($A320,#REF!,24,FALSE)&amp;""</f>
        <v>#REF!</v>
      </c>
      <c r="Q320" s="64" t="e">
        <f>VLOOKUP($A320,#REF!,25,FALSE)&amp;""</f>
        <v>#REF!</v>
      </c>
      <c r="R320" s="64" t="e">
        <f>VLOOKUP($A320,#REF!,26,FALSE)&amp;""</f>
        <v>#REF!</v>
      </c>
      <c r="S320" s="64" t="e">
        <f>VLOOKUP($A320,#REF!,27,FALSE)&amp;""</f>
        <v>#REF!</v>
      </c>
    </row>
    <row r="321" spans="1:19" customFormat="1" ht="25.2" customHeight="1" x14ac:dyDescent="0.45"/>
    <row r="322" spans="1:19" ht="25.2" customHeight="1" x14ac:dyDescent="0.45"/>
    <row r="323" spans="1:19" ht="25.2" customHeight="1" x14ac:dyDescent="0.45">
      <c r="A323" s="100" t="s">
        <v>2269</v>
      </c>
      <c r="J323" s="113"/>
      <c r="K323" s="113"/>
      <c r="L323" s="113"/>
      <c r="M323" s="113"/>
      <c r="N323" s="113"/>
      <c r="O323" s="113"/>
      <c r="P323" s="113"/>
      <c r="Q323" s="113"/>
      <c r="R323" s="113"/>
      <c r="S323" s="113" t="s">
        <v>1579</v>
      </c>
    </row>
    <row r="324" spans="1:19" s="53" customFormat="1" ht="25.2" customHeight="1" x14ac:dyDescent="0.45">
      <c r="A324" s="330" t="s">
        <v>1842</v>
      </c>
      <c r="B324" s="349" t="s">
        <v>1978</v>
      </c>
      <c r="C324" s="350"/>
      <c r="D324" s="343" t="s">
        <v>1844</v>
      </c>
      <c r="E324" s="330" t="s">
        <v>1843</v>
      </c>
      <c r="F324" s="330"/>
      <c r="G324" s="330"/>
      <c r="H324" s="319" t="s">
        <v>1981</v>
      </c>
      <c r="I324" s="319" t="s">
        <v>1982</v>
      </c>
      <c r="J324" s="343" t="s">
        <v>2188</v>
      </c>
      <c r="K324" s="343" t="s">
        <v>2189</v>
      </c>
      <c r="L324" s="343" t="s">
        <v>2190</v>
      </c>
      <c r="M324" s="343" t="s">
        <v>2191</v>
      </c>
      <c r="N324" s="343" t="s">
        <v>2192</v>
      </c>
      <c r="O324" s="343" t="s">
        <v>2193</v>
      </c>
      <c r="P324" s="343" t="s">
        <v>2194</v>
      </c>
      <c r="Q324" s="343" t="s">
        <v>2195</v>
      </c>
      <c r="R324" s="343" t="s">
        <v>2196</v>
      </c>
      <c r="S324" s="343" t="s">
        <v>2197</v>
      </c>
    </row>
    <row r="325" spans="1:19" s="53" customFormat="1" ht="48.6" customHeight="1" x14ac:dyDescent="0.45">
      <c r="A325" s="330"/>
      <c r="B325" s="351"/>
      <c r="C325" s="352"/>
      <c r="D325" s="353"/>
      <c r="E325" s="50" t="s">
        <v>227</v>
      </c>
      <c r="F325" s="49" t="s">
        <v>1846</v>
      </c>
      <c r="G325" s="49" t="s">
        <v>1847</v>
      </c>
      <c r="H325" s="306"/>
      <c r="I325" s="306"/>
      <c r="J325" s="343"/>
      <c r="K325" s="343"/>
      <c r="L325" s="343"/>
      <c r="M325" s="343"/>
      <c r="N325" s="343"/>
      <c r="O325" s="343"/>
      <c r="P325" s="343"/>
      <c r="Q325" s="343"/>
      <c r="R325" s="343"/>
      <c r="S325" s="343"/>
    </row>
    <row r="326" spans="1:19" ht="25.2" customHeight="1" x14ac:dyDescent="0.45">
      <c r="A326" s="140">
        <v>1</v>
      </c>
      <c r="B326" s="356" t="e">
        <f>VLOOKUP($A326,#REF!,4,FALSE)&amp;""</f>
        <v>#REF!</v>
      </c>
      <c r="C326" s="356"/>
      <c r="D326" s="64" t="e">
        <f>VLOOKUP($A326,#REF!,3,FALSE)&amp;""</f>
        <v>#REF!</v>
      </c>
      <c r="E326" s="64" t="e">
        <f>VLOOKUP($A326,#REF!,5,FALSE)&amp;""</f>
        <v>#REF!</v>
      </c>
      <c r="F326" s="64" t="e">
        <f>VLOOKUP($A326,#REF!,6,FALSE)&amp;""</f>
        <v>#REF!</v>
      </c>
      <c r="G326" s="64" t="e">
        <f>VLOOKUP($A326,#REF!,7,FALSE)&amp;""</f>
        <v>#REF!</v>
      </c>
      <c r="H326" s="64" t="e">
        <f>VLOOKUP($A326,#REF!,8,FALSE)&amp;""</f>
        <v>#REF!</v>
      </c>
      <c r="I326" s="64" t="e">
        <f>VLOOKUP($A326,#REF!,9,FALSE)&amp;""</f>
        <v>#REF!</v>
      </c>
      <c r="J326" s="64" t="e">
        <f>VLOOKUP($A326,#REF!,10,FALSE)&amp;""</f>
        <v>#REF!</v>
      </c>
      <c r="K326" s="64" t="e">
        <f>VLOOKUP($A326,#REF!,11,FALSE)&amp;""</f>
        <v>#REF!</v>
      </c>
      <c r="L326" s="64" t="e">
        <f>VLOOKUP($A326,#REF!,12,FALSE)&amp;""</f>
        <v>#REF!</v>
      </c>
      <c r="M326" s="64" t="e">
        <f>VLOOKUP($A326,#REF!,13,FALSE)&amp;""</f>
        <v>#REF!</v>
      </c>
      <c r="N326" s="64" t="e">
        <f>VLOOKUP($A326,#REF!,14,FALSE)&amp;""</f>
        <v>#REF!</v>
      </c>
      <c r="O326" s="64" t="e">
        <f>VLOOKUP($A326,#REF!,15,FALSE)&amp;""</f>
        <v>#REF!</v>
      </c>
      <c r="P326" s="64" t="e">
        <f>VLOOKUP($A326,#REF!,16,FALSE)&amp;""</f>
        <v>#REF!</v>
      </c>
      <c r="Q326" s="64" t="e">
        <f>VLOOKUP($A326,#REF!,17,FALSE)&amp;""</f>
        <v>#REF!</v>
      </c>
      <c r="R326" s="64" t="e">
        <f>VLOOKUP($A326,#REF!,18,FALSE)&amp;""</f>
        <v>#REF!</v>
      </c>
      <c r="S326" s="64" t="e">
        <f>VLOOKUP($A326,#REF!,19,FALSE)&amp;""</f>
        <v>#REF!</v>
      </c>
    </row>
    <row r="327" spans="1:19" ht="25.2" customHeight="1" x14ac:dyDescent="0.45">
      <c r="A327" s="140">
        <v>2</v>
      </c>
      <c r="B327" s="356" t="e">
        <f>VLOOKUP($A327,#REF!,4,FALSE)&amp;""</f>
        <v>#REF!</v>
      </c>
      <c r="C327" s="356"/>
      <c r="D327" s="64" t="e">
        <f>VLOOKUP($A327,#REF!,3,FALSE)&amp;""</f>
        <v>#REF!</v>
      </c>
      <c r="E327" s="64" t="e">
        <f>VLOOKUP($A327,#REF!,5,FALSE)&amp;""</f>
        <v>#REF!</v>
      </c>
      <c r="F327" s="64" t="e">
        <f>VLOOKUP($A327,#REF!,6,FALSE)&amp;""</f>
        <v>#REF!</v>
      </c>
      <c r="G327" s="64" t="e">
        <f>VLOOKUP($A327,#REF!,7,FALSE)&amp;""</f>
        <v>#REF!</v>
      </c>
      <c r="H327" s="64" t="e">
        <f>VLOOKUP($A327,#REF!,8,FALSE)&amp;""</f>
        <v>#REF!</v>
      </c>
      <c r="I327" s="64" t="e">
        <f>VLOOKUP($A327,#REF!,9,FALSE)&amp;""</f>
        <v>#REF!</v>
      </c>
      <c r="J327" s="64" t="e">
        <f>VLOOKUP($A327,#REF!,10,FALSE)&amp;""</f>
        <v>#REF!</v>
      </c>
      <c r="K327" s="64" t="e">
        <f>VLOOKUP($A327,#REF!,11,FALSE)&amp;""</f>
        <v>#REF!</v>
      </c>
      <c r="L327" s="64" t="e">
        <f>VLOOKUP($A327,#REF!,12,FALSE)&amp;""</f>
        <v>#REF!</v>
      </c>
      <c r="M327" s="64" t="e">
        <f>VLOOKUP($A327,#REF!,13,FALSE)&amp;""</f>
        <v>#REF!</v>
      </c>
      <c r="N327" s="64" t="e">
        <f>VLOOKUP($A327,#REF!,14,FALSE)&amp;""</f>
        <v>#REF!</v>
      </c>
      <c r="O327" s="64" t="e">
        <f>VLOOKUP($A327,#REF!,15,FALSE)&amp;""</f>
        <v>#REF!</v>
      </c>
      <c r="P327" s="64" t="e">
        <f>VLOOKUP($A327,#REF!,16,FALSE)&amp;""</f>
        <v>#REF!</v>
      </c>
      <c r="Q327" s="64" t="e">
        <f>VLOOKUP($A327,#REF!,17,FALSE)&amp;""</f>
        <v>#REF!</v>
      </c>
      <c r="R327" s="64" t="e">
        <f>VLOOKUP($A327,#REF!,18,FALSE)&amp;""</f>
        <v>#REF!</v>
      </c>
      <c r="S327" s="64" t="e">
        <f>VLOOKUP($A327,#REF!,19,FALSE)&amp;""</f>
        <v>#REF!</v>
      </c>
    </row>
    <row r="328" spans="1:19" ht="25.2" customHeight="1" x14ac:dyDescent="0.45">
      <c r="A328" s="140">
        <v>3</v>
      </c>
      <c r="B328" s="356" t="e">
        <f>VLOOKUP($A328,#REF!,4,FALSE)&amp;""</f>
        <v>#REF!</v>
      </c>
      <c r="C328" s="356"/>
      <c r="D328" s="64" t="e">
        <f>VLOOKUP($A328,#REF!,3,FALSE)&amp;""</f>
        <v>#REF!</v>
      </c>
      <c r="E328" s="64" t="e">
        <f>VLOOKUP($A328,#REF!,5,FALSE)&amp;""</f>
        <v>#REF!</v>
      </c>
      <c r="F328" s="64" t="e">
        <f>VLOOKUP($A328,#REF!,6,FALSE)&amp;""</f>
        <v>#REF!</v>
      </c>
      <c r="G328" s="64" t="e">
        <f>VLOOKUP($A328,#REF!,7,FALSE)&amp;""</f>
        <v>#REF!</v>
      </c>
      <c r="H328" s="64" t="e">
        <f>VLOOKUP($A328,#REF!,8,FALSE)&amp;""</f>
        <v>#REF!</v>
      </c>
      <c r="I328" s="64" t="e">
        <f>VLOOKUP($A328,#REF!,9,FALSE)&amp;""</f>
        <v>#REF!</v>
      </c>
      <c r="J328" s="64" t="e">
        <f>VLOOKUP($A328,#REF!,10,FALSE)&amp;""</f>
        <v>#REF!</v>
      </c>
      <c r="K328" s="64" t="e">
        <f>VLOOKUP($A328,#REF!,11,FALSE)&amp;""</f>
        <v>#REF!</v>
      </c>
      <c r="L328" s="64" t="e">
        <f>VLOOKUP($A328,#REF!,12,FALSE)&amp;""</f>
        <v>#REF!</v>
      </c>
      <c r="M328" s="64" t="e">
        <f>VLOOKUP($A328,#REF!,13,FALSE)&amp;""</f>
        <v>#REF!</v>
      </c>
      <c r="N328" s="64" t="e">
        <f>VLOOKUP($A328,#REF!,14,FALSE)&amp;""</f>
        <v>#REF!</v>
      </c>
      <c r="O328" s="64" t="e">
        <f>VLOOKUP($A328,#REF!,15,FALSE)&amp;""</f>
        <v>#REF!</v>
      </c>
      <c r="P328" s="64" t="e">
        <f>VLOOKUP($A328,#REF!,16,FALSE)&amp;""</f>
        <v>#REF!</v>
      </c>
      <c r="Q328" s="64" t="e">
        <f>VLOOKUP($A328,#REF!,17,FALSE)&amp;""</f>
        <v>#REF!</v>
      </c>
      <c r="R328" s="64" t="e">
        <f>VLOOKUP($A328,#REF!,18,FALSE)&amp;""</f>
        <v>#REF!</v>
      </c>
      <c r="S328" s="64" t="e">
        <f>VLOOKUP($A328,#REF!,19,FALSE)&amp;""</f>
        <v>#REF!</v>
      </c>
    </row>
    <row r="329" spans="1:19" ht="25.2" customHeight="1" x14ac:dyDescent="0.45">
      <c r="A329" s="140">
        <v>4</v>
      </c>
      <c r="B329" s="356" t="e">
        <f>VLOOKUP($A329,#REF!,4,FALSE)&amp;""</f>
        <v>#REF!</v>
      </c>
      <c r="C329" s="356"/>
      <c r="D329" s="64" t="e">
        <f>VLOOKUP($A329,#REF!,3,FALSE)&amp;""</f>
        <v>#REF!</v>
      </c>
      <c r="E329" s="64" t="e">
        <f>VLOOKUP($A329,#REF!,5,FALSE)&amp;""</f>
        <v>#REF!</v>
      </c>
      <c r="F329" s="64" t="e">
        <f>VLOOKUP($A329,#REF!,6,FALSE)&amp;""</f>
        <v>#REF!</v>
      </c>
      <c r="G329" s="64" t="e">
        <f>VLOOKUP($A329,#REF!,7,FALSE)&amp;""</f>
        <v>#REF!</v>
      </c>
      <c r="H329" s="64" t="e">
        <f>VLOOKUP($A329,#REF!,8,FALSE)&amp;""</f>
        <v>#REF!</v>
      </c>
      <c r="I329" s="64" t="e">
        <f>VLOOKUP($A329,#REF!,9,FALSE)&amp;""</f>
        <v>#REF!</v>
      </c>
      <c r="J329" s="64" t="e">
        <f>VLOOKUP($A329,#REF!,10,FALSE)&amp;""</f>
        <v>#REF!</v>
      </c>
      <c r="K329" s="64" t="e">
        <f>VLOOKUP($A329,#REF!,11,FALSE)&amp;""</f>
        <v>#REF!</v>
      </c>
      <c r="L329" s="64" t="e">
        <f>VLOOKUP($A329,#REF!,12,FALSE)&amp;""</f>
        <v>#REF!</v>
      </c>
      <c r="M329" s="64" t="e">
        <f>VLOOKUP($A329,#REF!,13,FALSE)&amp;""</f>
        <v>#REF!</v>
      </c>
      <c r="N329" s="64" t="e">
        <f>VLOOKUP($A329,#REF!,14,FALSE)&amp;""</f>
        <v>#REF!</v>
      </c>
      <c r="O329" s="64" t="e">
        <f>VLOOKUP($A329,#REF!,15,FALSE)&amp;""</f>
        <v>#REF!</v>
      </c>
      <c r="P329" s="64" t="e">
        <f>VLOOKUP($A329,#REF!,16,FALSE)&amp;""</f>
        <v>#REF!</v>
      </c>
      <c r="Q329" s="64" t="e">
        <f>VLOOKUP($A329,#REF!,17,FALSE)&amp;""</f>
        <v>#REF!</v>
      </c>
      <c r="R329" s="64" t="e">
        <f>VLOOKUP($A329,#REF!,18,FALSE)&amp;""</f>
        <v>#REF!</v>
      </c>
      <c r="S329" s="64" t="e">
        <f>VLOOKUP($A329,#REF!,19,FALSE)&amp;""</f>
        <v>#REF!</v>
      </c>
    </row>
    <row r="330" spans="1:19" ht="25.2" customHeight="1" x14ac:dyDescent="0.45">
      <c r="A330" s="140">
        <v>5</v>
      </c>
      <c r="B330" s="356" t="e">
        <f>VLOOKUP($A330,#REF!,4,FALSE)&amp;""</f>
        <v>#REF!</v>
      </c>
      <c r="C330" s="356"/>
      <c r="D330" s="64" t="e">
        <f>VLOOKUP($A330,#REF!,3,FALSE)&amp;""</f>
        <v>#REF!</v>
      </c>
      <c r="E330" s="64" t="e">
        <f>VLOOKUP($A330,#REF!,5,FALSE)&amp;""</f>
        <v>#REF!</v>
      </c>
      <c r="F330" s="64" t="e">
        <f>VLOOKUP($A330,#REF!,6,FALSE)&amp;""</f>
        <v>#REF!</v>
      </c>
      <c r="G330" s="64" t="e">
        <f>VLOOKUP($A330,#REF!,7,FALSE)&amp;""</f>
        <v>#REF!</v>
      </c>
      <c r="H330" s="64" t="e">
        <f>VLOOKUP($A330,#REF!,8,FALSE)&amp;""</f>
        <v>#REF!</v>
      </c>
      <c r="I330" s="64" t="e">
        <f>VLOOKUP($A330,#REF!,9,FALSE)&amp;""</f>
        <v>#REF!</v>
      </c>
      <c r="J330" s="64" t="e">
        <f>VLOOKUP($A330,#REF!,10,FALSE)&amp;""</f>
        <v>#REF!</v>
      </c>
      <c r="K330" s="64" t="e">
        <f>VLOOKUP($A330,#REF!,11,FALSE)&amp;""</f>
        <v>#REF!</v>
      </c>
      <c r="L330" s="64" t="e">
        <f>VLOOKUP($A330,#REF!,12,FALSE)&amp;""</f>
        <v>#REF!</v>
      </c>
      <c r="M330" s="64" t="e">
        <f>VLOOKUP($A330,#REF!,13,FALSE)&amp;""</f>
        <v>#REF!</v>
      </c>
      <c r="N330" s="64" t="e">
        <f>VLOOKUP($A330,#REF!,14,FALSE)&amp;""</f>
        <v>#REF!</v>
      </c>
      <c r="O330" s="64" t="e">
        <f>VLOOKUP($A330,#REF!,15,FALSE)&amp;""</f>
        <v>#REF!</v>
      </c>
      <c r="P330" s="64" t="e">
        <f>VLOOKUP($A330,#REF!,16,FALSE)&amp;""</f>
        <v>#REF!</v>
      </c>
      <c r="Q330" s="64" t="e">
        <f>VLOOKUP($A330,#REF!,17,FALSE)&amp;""</f>
        <v>#REF!</v>
      </c>
      <c r="R330" s="64" t="e">
        <f>VLOOKUP($A330,#REF!,18,FALSE)&amp;""</f>
        <v>#REF!</v>
      </c>
      <c r="S330" s="64" t="e">
        <f>VLOOKUP($A330,#REF!,19,FALSE)&amp;""</f>
        <v>#REF!</v>
      </c>
    </row>
    <row r="331" spans="1:19" ht="25.2" customHeight="1" x14ac:dyDescent="0.45">
      <c r="A331" s="140">
        <v>6</v>
      </c>
      <c r="B331" s="356" t="e">
        <f>VLOOKUP($A331,#REF!,4,FALSE)&amp;""</f>
        <v>#REF!</v>
      </c>
      <c r="C331" s="356"/>
      <c r="D331" s="64" t="e">
        <f>VLOOKUP($A331,#REF!,3,FALSE)&amp;""</f>
        <v>#REF!</v>
      </c>
      <c r="E331" s="64" t="e">
        <f>VLOOKUP($A331,#REF!,5,FALSE)&amp;""</f>
        <v>#REF!</v>
      </c>
      <c r="F331" s="64" t="e">
        <f>VLOOKUP($A331,#REF!,6,FALSE)&amp;""</f>
        <v>#REF!</v>
      </c>
      <c r="G331" s="64" t="e">
        <f>VLOOKUP($A331,#REF!,7,FALSE)&amp;""</f>
        <v>#REF!</v>
      </c>
      <c r="H331" s="64" t="e">
        <f>VLOOKUP($A331,#REF!,8,FALSE)&amp;""</f>
        <v>#REF!</v>
      </c>
      <c r="I331" s="64" t="e">
        <f>VLOOKUP($A331,#REF!,9,FALSE)&amp;""</f>
        <v>#REF!</v>
      </c>
      <c r="J331" s="64" t="e">
        <f>VLOOKUP($A331,#REF!,10,FALSE)&amp;""</f>
        <v>#REF!</v>
      </c>
      <c r="K331" s="64" t="e">
        <f>VLOOKUP($A331,#REF!,11,FALSE)&amp;""</f>
        <v>#REF!</v>
      </c>
      <c r="L331" s="64" t="e">
        <f>VLOOKUP($A331,#REF!,12,FALSE)&amp;""</f>
        <v>#REF!</v>
      </c>
      <c r="M331" s="64" t="e">
        <f>VLOOKUP($A331,#REF!,13,FALSE)&amp;""</f>
        <v>#REF!</v>
      </c>
      <c r="N331" s="64" t="e">
        <f>VLOOKUP($A331,#REF!,14,FALSE)&amp;""</f>
        <v>#REF!</v>
      </c>
      <c r="O331" s="64" t="e">
        <f>VLOOKUP($A331,#REF!,15,FALSE)&amp;""</f>
        <v>#REF!</v>
      </c>
      <c r="P331" s="64" t="e">
        <f>VLOOKUP($A331,#REF!,16,FALSE)&amp;""</f>
        <v>#REF!</v>
      </c>
      <c r="Q331" s="64" t="e">
        <f>VLOOKUP($A331,#REF!,17,FALSE)&amp;""</f>
        <v>#REF!</v>
      </c>
      <c r="R331" s="64" t="e">
        <f>VLOOKUP($A331,#REF!,18,FALSE)&amp;""</f>
        <v>#REF!</v>
      </c>
      <c r="S331" s="64" t="e">
        <f>VLOOKUP($A331,#REF!,19,FALSE)&amp;""</f>
        <v>#REF!</v>
      </c>
    </row>
    <row r="332" spans="1:19" ht="25.2" customHeight="1" x14ac:dyDescent="0.45">
      <c r="A332" s="140">
        <v>7</v>
      </c>
      <c r="B332" s="356" t="e">
        <f>VLOOKUP($A332,#REF!,4,FALSE)&amp;""</f>
        <v>#REF!</v>
      </c>
      <c r="C332" s="356"/>
      <c r="D332" s="64" t="e">
        <f>VLOOKUP($A332,#REF!,3,FALSE)&amp;""</f>
        <v>#REF!</v>
      </c>
      <c r="E332" s="64" t="e">
        <f>VLOOKUP($A332,#REF!,5,FALSE)&amp;""</f>
        <v>#REF!</v>
      </c>
      <c r="F332" s="64" t="e">
        <f>VLOOKUP($A332,#REF!,6,FALSE)&amp;""</f>
        <v>#REF!</v>
      </c>
      <c r="G332" s="64" t="e">
        <f>VLOOKUP($A332,#REF!,7,FALSE)&amp;""</f>
        <v>#REF!</v>
      </c>
      <c r="H332" s="64" t="e">
        <f>VLOOKUP($A332,#REF!,8,FALSE)&amp;""</f>
        <v>#REF!</v>
      </c>
      <c r="I332" s="64" t="e">
        <f>VLOOKUP($A332,#REF!,9,FALSE)&amp;""</f>
        <v>#REF!</v>
      </c>
      <c r="J332" s="64" t="e">
        <f>VLOOKUP($A332,#REF!,10,FALSE)&amp;""</f>
        <v>#REF!</v>
      </c>
      <c r="K332" s="64" t="e">
        <f>VLOOKUP($A332,#REF!,11,FALSE)&amp;""</f>
        <v>#REF!</v>
      </c>
      <c r="L332" s="64" t="e">
        <f>VLOOKUP($A332,#REF!,12,FALSE)&amp;""</f>
        <v>#REF!</v>
      </c>
      <c r="M332" s="64" t="e">
        <f>VLOOKUP($A332,#REF!,13,FALSE)&amp;""</f>
        <v>#REF!</v>
      </c>
      <c r="N332" s="64" t="e">
        <f>VLOOKUP($A332,#REF!,14,FALSE)&amp;""</f>
        <v>#REF!</v>
      </c>
      <c r="O332" s="64" t="e">
        <f>VLOOKUP($A332,#REF!,15,FALSE)&amp;""</f>
        <v>#REF!</v>
      </c>
      <c r="P332" s="64" t="e">
        <f>VLOOKUP($A332,#REF!,16,FALSE)&amp;""</f>
        <v>#REF!</v>
      </c>
      <c r="Q332" s="64" t="e">
        <f>VLOOKUP($A332,#REF!,17,FALSE)&amp;""</f>
        <v>#REF!</v>
      </c>
      <c r="R332" s="64" t="e">
        <f>VLOOKUP($A332,#REF!,18,FALSE)&amp;""</f>
        <v>#REF!</v>
      </c>
      <c r="S332" s="64" t="e">
        <f>VLOOKUP($A332,#REF!,19,FALSE)&amp;""</f>
        <v>#REF!</v>
      </c>
    </row>
    <row r="333" spans="1:19" ht="25.2" customHeight="1" x14ac:dyDescent="0.45">
      <c r="A333" s="140">
        <v>8</v>
      </c>
      <c r="B333" s="356" t="e">
        <f>VLOOKUP($A333,#REF!,4,FALSE)&amp;""</f>
        <v>#REF!</v>
      </c>
      <c r="C333" s="356"/>
      <c r="D333" s="64" t="e">
        <f>VLOOKUP($A333,#REF!,3,FALSE)&amp;""</f>
        <v>#REF!</v>
      </c>
      <c r="E333" s="64" t="e">
        <f>VLOOKUP($A333,#REF!,5,FALSE)&amp;""</f>
        <v>#REF!</v>
      </c>
      <c r="F333" s="64" t="e">
        <f>VLOOKUP($A333,#REF!,6,FALSE)&amp;""</f>
        <v>#REF!</v>
      </c>
      <c r="G333" s="64" t="e">
        <f>VLOOKUP($A333,#REF!,7,FALSE)&amp;""</f>
        <v>#REF!</v>
      </c>
      <c r="H333" s="64" t="e">
        <f>VLOOKUP($A333,#REF!,8,FALSE)&amp;""</f>
        <v>#REF!</v>
      </c>
      <c r="I333" s="64" t="e">
        <f>VLOOKUP($A333,#REF!,9,FALSE)&amp;""</f>
        <v>#REF!</v>
      </c>
      <c r="J333" s="64" t="e">
        <f>VLOOKUP($A333,#REF!,10,FALSE)&amp;""</f>
        <v>#REF!</v>
      </c>
      <c r="K333" s="64" t="e">
        <f>VLOOKUP($A333,#REF!,11,FALSE)&amp;""</f>
        <v>#REF!</v>
      </c>
      <c r="L333" s="64" t="e">
        <f>VLOOKUP($A333,#REF!,12,FALSE)&amp;""</f>
        <v>#REF!</v>
      </c>
      <c r="M333" s="64" t="e">
        <f>VLOOKUP($A333,#REF!,13,FALSE)&amp;""</f>
        <v>#REF!</v>
      </c>
      <c r="N333" s="64" t="e">
        <f>VLOOKUP($A333,#REF!,14,FALSE)&amp;""</f>
        <v>#REF!</v>
      </c>
      <c r="O333" s="64" t="e">
        <f>VLOOKUP($A333,#REF!,15,FALSE)&amp;""</f>
        <v>#REF!</v>
      </c>
      <c r="P333" s="64" t="e">
        <f>VLOOKUP($A333,#REF!,16,FALSE)&amp;""</f>
        <v>#REF!</v>
      </c>
      <c r="Q333" s="64" t="e">
        <f>VLOOKUP($A333,#REF!,17,FALSE)&amp;""</f>
        <v>#REF!</v>
      </c>
      <c r="R333" s="64" t="e">
        <f>VLOOKUP($A333,#REF!,18,FALSE)&amp;""</f>
        <v>#REF!</v>
      </c>
      <c r="S333" s="64" t="e">
        <f>VLOOKUP($A333,#REF!,19,FALSE)&amp;""</f>
        <v>#REF!</v>
      </c>
    </row>
    <row r="334" spans="1:19" ht="25.2" customHeight="1" x14ac:dyDescent="0.45">
      <c r="A334" s="140">
        <v>9</v>
      </c>
      <c r="B334" s="356" t="e">
        <f>VLOOKUP($A334,#REF!,4,FALSE)&amp;""</f>
        <v>#REF!</v>
      </c>
      <c r="C334" s="356"/>
      <c r="D334" s="64" t="e">
        <f>VLOOKUP($A334,#REF!,3,FALSE)&amp;""</f>
        <v>#REF!</v>
      </c>
      <c r="E334" s="64" t="e">
        <f>VLOOKUP($A334,#REF!,5,FALSE)&amp;""</f>
        <v>#REF!</v>
      </c>
      <c r="F334" s="64" t="e">
        <f>VLOOKUP($A334,#REF!,6,FALSE)&amp;""</f>
        <v>#REF!</v>
      </c>
      <c r="G334" s="64" t="e">
        <f>VLOOKUP($A334,#REF!,7,FALSE)&amp;""</f>
        <v>#REF!</v>
      </c>
      <c r="H334" s="64" t="e">
        <f>VLOOKUP($A334,#REF!,8,FALSE)&amp;""</f>
        <v>#REF!</v>
      </c>
      <c r="I334" s="64" t="e">
        <f>VLOOKUP($A334,#REF!,9,FALSE)&amp;""</f>
        <v>#REF!</v>
      </c>
      <c r="J334" s="64" t="e">
        <f>VLOOKUP($A334,#REF!,10,FALSE)&amp;""</f>
        <v>#REF!</v>
      </c>
      <c r="K334" s="64" t="e">
        <f>VLOOKUP($A334,#REF!,11,FALSE)&amp;""</f>
        <v>#REF!</v>
      </c>
      <c r="L334" s="64" t="e">
        <f>VLOOKUP($A334,#REF!,12,FALSE)&amp;""</f>
        <v>#REF!</v>
      </c>
      <c r="M334" s="64" t="e">
        <f>VLOOKUP($A334,#REF!,13,FALSE)&amp;""</f>
        <v>#REF!</v>
      </c>
      <c r="N334" s="64" t="e">
        <f>VLOOKUP($A334,#REF!,14,FALSE)&amp;""</f>
        <v>#REF!</v>
      </c>
      <c r="O334" s="64" t="e">
        <f>VLOOKUP($A334,#REF!,15,FALSE)&amp;""</f>
        <v>#REF!</v>
      </c>
      <c r="P334" s="64" t="e">
        <f>VLOOKUP($A334,#REF!,16,FALSE)&amp;""</f>
        <v>#REF!</v>
      </c>
      <c r="Q334" s="64" t="e">
        <f>VLOOKUP($A334,#REF!,17,FALSE)&amp;""</f>
        <v>#REF!</v>
      </c>
      <c r="R334" s="64" t="e">
        <f>VLOOKUP($A334,#REF!,18,FALSE)&amp;""</f>
        <v>#REF!</v>
      </c>
      <c r="S334" s="64" t="e">
        <f>VLOOKUP($A334,#REF!,19,FALSE)&amp;""</f>
        <v>#REF!</v>
      </c>
    </row>
    <row r="335" spans="1:19" ht="25.2" customHeight="1" x14ac:dyDescent="0.45">
      <c r="A335" s="140">
        <v>10</v>
      </c>
      <c r="B335" s="356" t="e">
        <f>VLOOKUP($A335,#REF!,4,FALSE)&amp;""</f>
        <v>#REF!</v>
      </c>
      <c r="C335" s="356"/>
      <c r="D335" s="64" t="e">
        <f>VLOOKUP($A335,#REF!,3,FALSE)&amp;""</f>
        <v>#REF!</v>
      </c>
      <c r="E335" s="64" t="e">
        <f>VLOOKUP($A335,#REF!,5,FALSE)&amp;""</f>
        <v>#REF!</v>
      </c>
      <c r="F335" s="64" t="e">
        <f>VLOOKUP($A335,#REF!,6,FALSE)&amp;""</f>
        <v>#REF!</v>
      </c>
      <c r="G335" s="64" t="e">
        <f>VLOOKUP($A335,#REF!,7,FALSE)&amp;""</f>
        <v>#REF!</v>
      </c>
      <c r="H335" s="64" t="e">
        <f>VLOOKUP($A335,#REF!,8,FALSE)&amp;""</f>
        <v>#REF!</v>
      </c>
      <c r="I335" s="64" t="e">
        <f>VLOOKUP($A335,#REF!,9,FALSE)&amp;""</f>
        <v>#REF!</v>
      </c>
      <c r="J335" s="64" t="e">
        <f>VLOOKUP($A335,#REF!,10,FALSE)&amp;""</f>
        <v>#REF!</v>
      </c>
      <c r="K335" s="64" t="e">
        <f>VLOOKUP($A335,#REF!,11,FALSE)&amp;""</f>
        <v>#REF!</v>
      </c>
      <c r="L335" s="64" t="e">
        <f>VLOOKUP($A335,#REF!,12,FALSE)&amp;""</f>
        <v>#REF!</v>
      </c>
      <c r="M335" s="64" t="e">
        <f>VLOOKUP($A335,#REF!,13,FALSE)&amp;""</f>
        <v>#REF!</v>
      </c>
      <c r="N335" s="64" t="e">
        <f>VLOOKUP($A335,#REF!,14,FALSE)&amp;""</f>
        <v>#REF!</v>
      </c>
      <c r="O335" s="64" t="e">
        <f>VLOOKUP($A335,#REF!,15,FALSE)&amp;""</f>
        <v>#REF!</v>
      </c>
      <c r="P335" s="64" t="e">
        <f>VLOOKUP($A335,#REF!,16,FALSE)&amp;""</f>
        <v>#REF!</v>
      </c>
      <c r="Q335" s="64" t="e">
        <f>VLOOKUP($A335,#REF!,17,FALSE)&amp;""</f>
        <v>#REF!</v>
      </c>
      <c r="R335" s="64" t="e">
        <f>VLOOKUP($A335,#REF!,18,FALSE)&amp;""</f>
        <v>#REF!</v>
      </c>
      <c r="S335" s="64" t="e">
        <f>VLOOKUP($A335,#REF!,19,FALSE)&amp;""</f>
        <v>#REF!</v>
      </c>
    </row>
    <row r="336" spans="1:19" ht="25.2" customHeight="1" x14ac:dyDescent="0.45">
      <c r="A336" s="140">
        <v>11</v>
      </c>
      <c r="B336" s="356" t="e">
        <f>VLOOKUP($A336,#REF!,4,FALSE)&amp;""</f>
        <v>#REF!</v>
      </c>
      <c r="C336" s="356"/>
      <c r="D336" s="64" t="e">
        <f>VLOOKUP($A336,#REF!,3,FALSE)&amp;""</f>
        <v>#REF!</v>
      </c>
      <c r="E336" s="64" t="e">
        <f>VLOOKUP($A336,#REF!,5,FALSE)&amp;""</f>
        <v>#REF!</v>
      </c>
      <c r="F336" s="64" t="e">
        <f>VLOOKUP($A336,#REF!,6,FALSE)&amp;""</f>
        <v>#REF!</v>
      </c>
      <c r="G336" s="64" t="e">
        <f>VLOOKUP($A336,#REF!,7,FALSE)&amp;""</f>
        <v>#REF!</v>
      </c>
      <c r="H336" s="64" t="e">
        <f>VLOOKUP($A336,#REF!,8,FALSE)&amp;""</f>
        <v>#REF!</v>
      </c>
      <c r="I336" s="64" t="e">
        <f>VLOOKUP($A336,#REF!,9,FALSE)&amp;""</f>
        <v>#REF!</v>
      </c>
      <c r="J336" s="64" t="e">
        <f>VLOOKUP($A336,#REF!,10,FALSE)&amp;""</f>
        <v>#REF!</v>
      </c>
      <c r="K336" s="64" t="e">
        <f>VLOOKUP($A336,#REF!,11,FALSE)&amp;""</f>
        <v>#REF!</v>
      </c>
      <c r="L336" s="64" t="e">
        <f>VLOOKUP($A336,#REF!,12,FALSE)&amp;""</f>
        <v>#REF!</v>
      </c>
      <c r="M336" s="64" t="e">
        <f>VLOOKUP($A336,#REF!,13,FALSE)&amp;""</f>
        <v>#REF!</v>
      </c>
      <c r="N336" s="64" t="e">
        <f>VLOOKUP($A336,#REF!,14,FALSE)&amp;""</f>
        <v>#REF!</v>
      </c>
      <c r="O336" s="64" t="e">
        <f>VLOOKUP($A336,#REF!,15,FALSE)&amp;""</f>
        <v>#REF!</v>
      </c>
      <c r="P336" s="64" t="e">
        <f>VLOOKUP($A336,#REF!,16,FALSE)&amp;""</f>
        <v>#REF!</v>
      </c>
      <c r="Q336" s="64" t="e">
        <f>VLOOKUP($A336,#REF!,17,FALSE)&amp;""</f>
        <v>#REF!</v>
      </c>
      <c r="R336" s="64" t="e">
        <f>VLOOKUP($A336,#REF!,18,FALSE)&amp;""</f>
        <v>#REF!</v>
      </c>
      <c r="S336" s="64" t="e">
        <f>VLOOKUP($A336,#REF!,19,FALSE)&amp;""</f>
        <v>#REF!</v>
      </c>
    </row>
    <row r="337" spans="1:19" ht="25.2" customHeight="1" x14ac:dyDescent="0.45">
      <c r="A337" s="140">
        <v>12</v>
      </c>
      <c r="B337" s="356" t="e">
        <f>VLOOKUP($A337,#REF!,4,FALSE)&amp;""</f>
        <v>#REF!</v>
      </c>
      <c r="C337" s="356"/>
      <c r="D337" s="64" t="e">
        <f>VLOOKUP($A337,#REF!,3,FALSE)&amp;""</f>
        <v>#REF!</v>
      </c>
      <c r="E337" s="64" t="e">
        <f>VLOOKUP($A337,#REF!,5,FALSE)&amp;""</f>
        <v>#REF!</v>
      </c>
      <c r="F337" s="64" t="e">
        <f>VLOOKUP($A337,#REF!,6,FALSE)&amp;""</f>
        <v>#REF!</v>
      </c>
      <c r="G337" s="64" t="e">
        <f>VLOOKUP($A337,#REF!,7,FALSE)&amp;""</f>
        <v>#REF!</v>
      </c>
      <c r="H337" s="64" t="e">
        <f>VLOOKUP($A337,#REF!,8,FALSE)&amp;""</f>
        <v>#REF!</v>
      </c>
      <c r="I337" s="64" t="e">
        <f>VLOOKUP($A337,#REF!,9,FALSE)&amp;""</f>
        <v>#REF!</v>
      </c>
      <c r="J337" s="64" t="e">
        <f>VLOOKUP($A337,#REF!,10,FALSE)&amp;""</f>
        <v>#REF!</v>
      </c>
      <c r="K337" s="64" t="e">
        <f>VLOOKUP($A337,#REF!,11,FALSE)&amp;""</f>
        <v>#REF!</v>
      </c>
      <c r="L337" s="64" t="e">
        <f>VLOOKUP($A337,#REF!,12,FALSE)&amp;""</f>
        <v>#REF!</v>
      </c>
      <c r="M337" s="64" t="e">
        <f>VLOOKUP($A337,#REF!,13,FALSE)&amp;""</f>
        <v>#REF!</v>
      </c>
      <c r="N337" s="64" t="e">
        <f>VLOOKUP($A337,#REF!,14,FALSE)&amp;""</f>
        <v>#REF!</v>
      </c>
      <c r="O337" s="64" t="e">
        <f>VLOOKUP($A337,#REF!,15,FALSE)&amp;""</f>
        <v>#REF!</v>
      </c>
      <c r="P337" s="64" t="e">
        <f>VLOOKUP($A337,#REF!,16,FALSE)&amp;""</f>
        <v>#REF!</v>
      </c>
      <c r="Q337" s="64" t="e">
        <f>VLOOKUP($A337,#REF!,17,FALSE)&amp;""</f>
        <v>#REF!</v>
      </c>
      <c r="R337" s="64" t="e">
        <f>VLOOKUP($A337,#REF!,18,FALSE)&amp;""</f>
        <v>#REF!</v>
      </c>
      <c r="S337" s="64" t="e">
        <f>VLOOKUP($A337,#REF!,19,FALSE)&amp;""</f>
        <v>#REF!</v>
      </c>
    </row>
    <row r="338" spans="1:19" ht="25.2" customHeight="1" x14ac:dyDescent="0.45">
      <c r="A338" s="140">
        <v>13</v>
      </c>
      <c r="B338" s="356" t="e">
        <f>VLOOKUP($A338,#REF!,4,FALSE)&amp;""</f>
        <v>#REF!</v>
      </c>
      <c r="C338" s="356"/>
      <c r="D338" s="64" t="e">
        <f>VLOOKUP($A338,#REF!,3,FALSE)&amp;""</f>
        <v>#REF!</v>
      </c>
      <c r="E338" s="64" t="e">
        <f>VLOOKUP($A338,#REF!,5,FALSE)&amp;""</f>
        <v>#REF!</v>
      </c>
      <c r="F338" s="64" t="e">
        <f>VLOOKUP($A338,#REF!,6,FALSE)&amp;""</f>
        <v>#REF!</v>
      </c>
      <c r="G338" s="64" t="e">
        <f>VLOOKUP($A338,#REF!,7,FALSE)&amp;""</f>
        <v>#REF!</v>
      </c>
      <c r="H338" s="64" t="e">
        <f>VLOOKUP($A338,#REF!,8,FALSE)&amp;""</f>
        <v>#REF!</v>
      </c>
      <c r="I338" s="64" t="e">
        <f>VLOOKUP($A338,#REF!,9,FALSE)&amp;""</f>
        <v>#REF!</v>
      </c>
      <c r="J338" s="64" t="e">
        <f>VLOOKUP($A338,#REF!,10,FALSE)&amp;""</f>
        <v>#REF!</v>
      </c>
      <c r="K338" s="64" t="e">
        <f>VLOOKUP($A338,#REF!,11,FALSE)&amp;""</f>
        <v>#REF!</v>
      </c>
      <c r="L338" s="64" t="e">
        <f>VLOOKUP($A338,#REF!,12,FALSE)&amp;""</f>
        <v>#REF!</v>
      </c>
      <c r="M338" s="64" t="e">
        <f>VLOOKUP($A338,#REF!,13,FALSE)&amp;""</f>
        <v>#REF!</v>
      </c>
      <c r="N338" s="64" t="e">
        <f>VLOOKUP($A338,#REF!,14,FALSE)&amp;""</f>
        <v>#REF!</v>
      </c>
      <c r="O338" s="64" t="e">
        <f>VLOOKUP($A338,#REF!,15,FALSE)&amp;""</f>
        <v>#REF!</v>
      </c>
      <c r="P338" s="64" t="e">
        <f>VLOOKUP($A338,#REF!,16,FALSE)&amp;""</f>
        <v>#REF!</v>
      </c>
      <c r="Q338" s="64" t="e">
        <f>VLOOKUP($A338,#REF!,17,FALSE)&amp;""</f>
        <v>#REF!</v>
      </c>
      <c r="R338" s="64" t="e">
        <f>VLOOKUP($A338,#REF!,18,FALSE)&amp;""</f>
        <v>#REF!</v>
      </c>
      <c r="S338" s="64" t="e">
        <f>VLOOKUP($A338,#REF!,19,FALSE)&amp;""</f>
        <v>#REF!</v>
      </c>
    </row>
    <row r="339" spans="1:19" ht="25.2" customHeight="1" x14ac:dyDescent="0.45">
      <c r="A339" s="140">
        <v>14</v>
      </c>
      <c r="B339" s="356" t="e">
        <f>VLOOKUP($A339,#REF!,4,FALSE)&amp;""</f>
        <v>#REF!</v>
      </c>
      <c r="C339" s="356"/>
      <c r="D339" s="64" t="e">
        <f>VLOOKUP($A339,#REF!,3,FALSE)&amp;""</f>
        <v>#REF!</v>
      </c>
      <c r="E339" s="64" t="e">
        <f>VLOOKUP($A339,#REF!,5,FALSE)&amp;""</f>
        <v>#REF!</v>
      </c>
      <c r="F339" s="64" t="e">
        <f>VLOOKUP($A339,#REF!,6,FALSE)&amp;""</f>
        <v>#REF!</v>
      </c>
      <c r="G339" s="64" t="e">
        <f>VLOOKUP($A339,#REF!,7,FALSE)&amp;""</f>
        <v>#REF!</v>
      </c>
      <c r="H339" s="64" t="e">
        <f>VLOOKUP($A339,#REF!,8,FALSE)&amp;""</f>
        <v>#REF!</v>
      </c>
      <c r="I339" s="64" t="e">
        <f>VLOOKUP($A339,#REF!,9,FALSE)&amp;""</f>
        <v>#REF!</v>
      </c>
      <c r="J339" s="64" t="e">
        <f>VLOOKUP($A339,#REF!,10,FALSE)&amp;""</f>
        <v>#REF!</v>
      </c>
      <c r="K339" s="64" t="e">
        <f>VLOOKUP($A339,#REF!,11,FALSE)&amp;""</f>
        <v>#REF!</v>
      </c>
      <c r="L339" s="64" t="e">
        <f>VLOOKUP($A339,#REF!,12,FALSE)&amp;""</f>
        <v>#REF!</v>
      </c>
      <c r="M339" s="64" t="e">
        <f>VLOOKUP($A339,#REF!,13,FALSE)&amp;""</f>
        <v>#REF!</v>
      </c>
      <c r="N339" s="64" t="e">
        <f>VLOOKUP($A339,#REF!,14,FALSE)&amp;""</f>
        <v>#REF!</v>
      </c>
      <c r="O339" s="64" t="e">
        <f>VLOOKUP($A339,#REF!,15,FALSE)&amp;""</f>
        <v>#REF!</v>
      </c>
      <c r="P339" s="64" t="e">
        <f>VLOOKUP($A339,#REF!,16,FALSE)&amp;""</f>
        <v>#REF!</v>
      </c>
      <c r="Q339" s="64" t="e">
        <f>VLOOKUP($A339,#REF!,17,FALSE)&amp;""</f>
        <v>#REF!</v>
      </c>
      <c r="R339" s="64" t="e">
        <f>VLOOKUP($A339,#REF!,18,FALSE)&amp;""</f>
        <v>#REF!</v>
      </c>
      <c r="S339" s="64" t="e">
        <f>VLOOKUP($A339,#REF!,19,FALSE)&amp;""</f>
        <v>#REF!</v>
      </c>
    </row>
    <row r="340" spans="1:19" ht="25.2" customHeight="1" x14ac:dyDescent="0.45">
      <c r="A340" s="140">
        <v>15</v>
      </c>
      <c r="B340" s="356" t="e">
        <f>VLOOKUP($A340,#REF!,4,FALSE)&amp;""</f>
        <v>#REF!</v>
      </c>
      <c r="C340" s="356"/>
      <c r="D340" s="64" t="e">
        <f>VLOOKUP($A340,#REF!,3,FALSE)&amp;""</f>
        <v>#REF!</v>
      </c>
      <c r="E340" s="64" t="e">
        <f>VLOOKUP($A340,#REF!,5,FALSE)&amp;""</f>
        <v>#REF!</v>
      </c>
      <c r="F340" s="64" t="e">
        <f>VLOOKUP($A340,#REF!,6,FALSE)&amp;""</f>
        <v>#REF!</v>
      </c>
      <c r="G340" s="64" t="e">
        <f>VLOOKUP($A340,#REF!,7,FALSE)&amp;""</f>
        <v>#REF!</v>
      </c>
      <c r="H340" s="64" t="e">
        <f>VLOOKUP($A340,#REF!,8,FALSE)&amp;""</f>
        <v>#REF!</v>
      </c>
      <c r="I340" s="64" t="e">
        <f>VLOOKUP($A340,#REF!,9,FALSE)&amp;""</f>
        <v>#REF!</v>
      </c>
      <c r="J340" s="64" t="e">
        <f>VLOOKUP($A340,#REF!,10,FALSE)&amp;""</f>
        <v>#REF!</v>
      </c>
      <c r="K340" s="64" t="e">
        <f>VLOOKUP($A340,#REF!,11,FALSE)&amp;""</f>
        <v>#REF!</v>
      </c>
      <c r="L340" s="64" t="e">
        <f>VLOOKUP($A340,#REF!,12,FALSE)&amp;""</f>
        <v>#REF!</v>
      </c>
      <c r="M340" s="64" t="e">
        <f>VLOOKUP($A340,#REF!,13,FALSE)&amp;""</f>
        <v>#REF!</v>
      </c>
      <c r="N340" s="64" t="e">
        <f>VLOOKUP($A340,#REF!,14,FALSE)&amp;""</f>
        <v>#REF!</v>
      </c>
      <c r="O340" s="64" t="e">
        <f>VLOOKUP($A340,#REF!,15,FALSE)&amp;""</f>
        <v>#REF!</v>
      </c>
      <c r="P340" s="64" t="e">
        <f>VLOOKUP($A340,#REF!,16,FALSE)&amp;""</f>
        <v>#REF!</v>
      </c>
      <c r="Q340" s="64" t="e">
        <f>VLOOKUP($A340,#REF!,17,FALSE)&amp;""</f>
        <v>#REF!</v>
      </c>
      <c r="R340" s="64" t="e">
        <f>VLOOKUP($A340,#REF!,18,FALSE)&amp;""</f>
        <v>#REF!</v>
      </c>
      <c r="S340" s="64" t="e">
        <f>VLOOKUP($A340,#REF!,19,FALSE)&amp;""</f>
        <v>#REF!</v>
      </c>
    </row>
    <row r="341" spans="1:19" ht="25.2" customHeight="1" x14ac:dyDescent="0.45">
      <c r="A341" s="140">
        <v>16</v>
      </c>
      <c r="B341" s="356" t="e">
        <f>VLOOKUP($A341,#REF!,4,FALSE)&amp;""</f>
        <v>#REF!</v>
      </c>
      <c r="C341" s="356"/>
      <c r="D341" s="64" t="e">
        <f>VLOOKUP($A341,#REF!,3,FALSE)&amp;""</f>
        <v>#REF!</v>
      </c>
      <c r="E341" s="64" t="e">
        <f>VLOOKUP($A341,#REF!,5,FALSE)&amp;""</f>
        <v>#REF!</v>
      </c>
      <c r="F341" s="64" t="e">
        <f>VLOOKUP($A341,#REF!,6,FALSE)&amp;""</f>
        <v>#REF!</v>
      </c>
      <c r="G341" s="64" t="e">
        <f>VLOOKUP($A341,#REF!,7,FALSE)&amp;""</f>
        <v>#REF!</v>
      </c>
      <c r="H341" s="64" t="e">
        <f>VLOOKUP($A341,#REF!,8,FALSE)&amp;""</f>
        <v>#REF!</v>
      </c>
      <c r="I341" s="64" t="e">
        <f>VLOOKUP($A341,#REF!,9,FALSE)&amp;""</f>
        <v>#REF!</v>
      </c>
      <c r="J341" s="64" t="e">
        <f>VLOOKUP($A341,#REF!,10,FALSE)&amp;""</f>
        <v>#REF!</v>
      </c>
      <c r="K341" s="64" t="e">
        <f>VLOOKUP($A341,#REF!,11,FALSE)&amp;""</f>
        <v>#REF!</v>
      </c>
      <c r="L341" s="64" t="e">
        <f>VLOOKUP($A341,#REF!,12,FALSE)&amp;""</f>
        <v>#REF!</v>
      </c>
      <c r="M341" s="64" t="e">
        <f>VLOOKUP($A341,#REF!,13,FALSE)&amp;""</f>
        <v>#REF!</v>
      </c>
      <c r="N341" s="64" t="e">
        <f>VLOOKUP($A341,#REF!,14,FALSE)&amp;""</f>
        <v>#REF!</v>
      </c>
      <c r="O341" s="64" t="e">
        <f>VLOOKUP($A341,#REF!,15,FALSE)&amp;""</f>
        <v>#REF!</v>
      </c>
      <c r="P341" s="64" t="e">
        <f>VLOOKUP($A341,#REF!,16,FALSE)&amp;""</f>
        <v>#REF!</v>
      </c>
      <c r="Q341" s="64" t="e">
        <f>VLOOKUP($A341,#REF!,17,FALSE)&amp;""</f>
        <v>#REF!</v>
      </c>
      <c r="R341" s="64" t="e">
        <f>VLOOKUP($A341,#REF!,18,FALSE)&amp;""</f>
        <v>#REF!</v>
      </c>
      <c r="S341" s="64" t="e">
        <f>VLOOKUP($A341,#REF!,19,FALSE)&amp;""</f>
        <v>#REF!</v>
      </c>
    </row>
    <row r="342" spans="1:19" ht="25.2" customHeight="1" x14ac:dyDescent="0.45">
      <c r="A342" s="140">
        <v>17</v>
      </c>
      <c r="B342" s="356" t="e">
        <f>VLOOKUP($A342,#REF!,4,FALSE)&amp;""</f>
        <v>#REF!</v>
      </c>
      <c r="C342" s="356"/>
      <c r="D342" s="64" t="e">
        <f>VLOOKUP($A342,#REF!,3,FALSE)&amp;""</f>
        <v>#REF!</v>
      </c>
      <c r="E342" s="64" t="e">
        <f>VLOOKUP($A342,#REF!,5,FALSE)&amp;""</f>
        <v>#REF!</v>
      </c>
      <c r="F342" s="64" t="e">
        <f>VLOOKUP($A342,#REF!,6,FALSE)&amp;""</f>
        <v>#REF!</v>
      </c>
      <c r="G342" s="64" t="e">
        <f>VLOOKUP($A342,#REF!,7,FALSE)&amp;""</f>
        <v>#REF!</v>
      </c>
      <c r="H342" s="64" t="e">
        <f>VLOOKUP($A342,#REF!,8,FALSE)&amp;""</f>
        <v>#REF!</v>
      </c>
      <c r="I342" s="64" t="e">
        <f>VLOOKUP($A342,#REF!,9,FALSE)&amp;""</f>
        <v>#REF!</v>
      </c>
      <c r="J342" s="64" t="e">
        <f>VLOOKUP($A342,#REF!,10,FALSE)&amp;""</f>
        <v>#REF!</v>
      </c>
      <c r="K342" s="64" t="e">
        <f>VLOOKUP($A342,#REF!,11,FALSE)&amp;""</f>
        <v>#REF!</v>
      </c>
      <c r="L342" s="64" t="e">
        <f>VLOOKUP($A342,#REF!,12,FALSE)&amp;""</f>
        <v>#REF!</v>
      </c>
      <c r="M342" s="64" t="e">
        <f>VLOOKUP($A342,#REF!,13,FALSE)&amp;""</f>
        <v>#REF!</v>
      </c>
      <c r="N342" s="64" t="e">
        <f>VLOOKUP($A342,#REF!,14,FALSE)&amp;""</f>
        <v>#REF!</v>
      </c>
      <c r="O342" s="64" t="e">
        <f>VLOOKUP($A342,#REF!,15,FALSE)&amp;""</f>
        <v>#REF!</v>
      </c>
      <c r="P342" s="64" t="e">
        <f>VLOOKUP($A342,#REF!,16,FALSE)&amp;""</f>
        <v>#REF!</v>
      </c>
      <c r="Q342" s="64" t="e">
        <f>VLOOKUP($A342,#REF!,17,FALSE)&amp;""</f>
        <v>#REF!</v>
      </c>
      <c r="R342" s="64" t="e">
        <f>VLOOKUP($A342,#REF!,18,FALSE)&amp;""</f>
        <v>#REF!</v>
      </c>
      <c r="S342" s="64" t="e">
        <f>VLOOKUP($A342,#REF!,19,FALSE)&amp;""</f>
        <v>#REF!</v>
      </c>
    </row>
    <row r="343" spans="1:19" ht="25.2" customHeight="1" x14ac:dyDescent="0.45">
      <c r="A343" s="140">
        <v>18</v>
      </c>
      <c r="B343" s="356" t="e">
        <f>VLOOKUP($A343,#REF!,4,FALSE)&amp;""</f>
        <v>#REF!</v>
      </c>
      <c r="C343" s="356"/>
      <c r="D343" s="64" t="e">
        <f>VLOOKUP($A343,#REF!,3,FALSE)&amp;""</f>
        <v>#REF!</v>
      </c>
      <c r="E343" s="64" t="e">
        <f>VLOOKUP($A343,#REF!,5,FALSE)&amp;""</f>
        <v>#REF!</v>
      </c>
      <c r="F343" s="64" t="e">
        <f>VLOOKUP($A343,#REF!,6,FALSE)&amp;""</f>
        <v>#REF!</v>
      </c>
      <c r="G343" s="64" t="e">
        <f>VLOOKUP($A343,#REF!,7,FALSE)&amp;""</f>
        <v>#REF!</v>
      </c>
      <c r="H343" s="64" t="e">
        <f>VLOOKUP($A343,#REF!,8,FALSE)&amp;""</f>
        <v>#REF!</v>
      </c>
      <c r="I343" s="64" t="e">
        <f>VLOOKUP($A343,#REF!,9,FALSE)&amp;""</f>
        <v>#REF!</v>
      </c>
      <c r="J343" s="64" t="e">
        <f>VLOOKUP($A343,#REF!,10,FALSE)&amp;""</f>
        <v>#REF!</v>
      </c>
      <c r="K343" s="64" t="e">
        <f>VLOOKUP($A343,#REF!,11,FALSE)&amp;""</f>
        <v>#REF!</v>
      </c>
      <c r="L343" s="64" t="e">
        <f>VLOOKUP($A343,#REF!,12,FALSE)&amp;""</f>
        <v>#REF!</v>
      </c>
      <c r="M343" s="64" t="e">
        <f>VLOOKUP($A343,#REF!,13,FALSE)&amp;""</f>
        <v>#REF!</v>
      </c>
      <c r="N343" s="64" t="e">
        <f>VLOOKUP($A343,#REF!,14,FALSE)&amp;""</f>
        <v>#REF!</v>
      </c>
      <c r="O343" s="64" t="e">
        <f>VLOOKUP($A343,#REF!,15,FALSE)&amp;""</f>
        <v>#REF!</v>
      </c>
      <c r="P343" s="64" t="e">
        <f>VLOOKUP($A343,#REF!,16,FALSE)&amp;""</f>
        <v>#REF!</v>
      </c>
      <c r="Q343" s="64" t="e">
        <f>VLOOKUP($A343,#REF!,17,FALSE)&amp;""</f>
        <v>#REF!</v>
      </c>
      <c r="R343" s="64" t="e">
        <f>VLOOKUP($A343,#REF!,18,FALSE)&amp;""</f>
        <v>#REF!</v>
      </c>
      <c r="S343" s="64" t="e">
        <f>VLOOKUP($A343,#REF!,19,FALSE)&amp;""</f>
        <v>#REF!</v>
      </c>
    </row>
    <row r="344" spans="1:19" ht="25.2" customHeight="1" x14ac:dyDescent="0.45">
      <c r="A344" s="140">
        <v>19</v>
      </c>
      <c r="B344" s="356" t="e">
        <f>VLOOKUP($A344,#REF!,4,FALSE)&amp;""</f>
        <v>#REF!</v>
      </c>
      <c r="C344" s="356"/>
      <c r="D344" s="64" t="e">
        <f>VLOOKUP($A344,#REF!,3,FALSE)&amp;""</f>
        <v>#REF!</v>
      </c>
      <c r="E344" s="64" t="e">
        <f>VLOOKUP($A344,#REF!,5,FALSE)&amp;""</f>
        <v>#REF!</v>
      </c>
      <c r="F344" s="64" t="e">
        <f>VLOOKUP($A344,#REF!,6,FALSE)&amp;""</f>
        <v>#REF!</v>
      </c>
      <c r="G344" s="64" t="e">
        <f>VLOOKUP($A344,#REF!,7,FALSE)&amp;""</f>
        <v>#REF!</v>
      </c>
      <c r="H344" s="64" t="e">
        <f>VLOOKUP($A344,#REF!,8,FALSE)&amp;""</f>
        <v>#REF!</v>
      </c>
      <c r="I344" s="64" t="e">
        <f>VLOOKUP($A344,#REF!,9,FALSE)&amp;""</f>
        <v>#REF!</v>
      </c>
      <c r="J344" s="64" t="e">
        <f>VLOOKUP($A344,#REF!,10,FALSE)&amp;""</f>
        <v>#REF!</v>
      </c>
      <c r="K344" s="64" t="e">
        <f>VLOOKUP($A344,#REF!,11,FALSE)&amp;""</f>
        <v>#REF!</v>
      </c>
      <c r="L344" s="64" t="e">
        <f>VLOOKUP($A344,#REF!,12,FALSE)&amp;""</f>
        <v>#REF!</v>
      </c>
      <c r="M344" s="64" t="e">
        <f>VLOOKUP($A344,#REF!,13,FALSE)&amp;""</f>
        <v>#REF!</v>
      </c>
      <c r="N344" s="64" t="e">
        <f>VLOOKUP($A344,#REF!,14,FALSE)&amp;""</f>
        <v>#REF!</v>
      </c>
      <c r="O344" s="64" t="e">
        <f>VLOOKUP($A344,#REF!,15,FALSE)&amp;""</f>
        <v>#REF!</v>
      </c>
      <c r="P344" s="64" t="e">
        <f>VLOOKUP($A344,#REF!,16,FALSE)&amp;""</f>
        <v>#REF!</v>
      </c>
      <c r="Q344" s="64" t="e">
        <f>VLOOKUP($A344,#REF!,17,FALSE)&amp;""</f>
        <v>#REF!</v>
      </c>
      <c r="R344" s="64" t="e">
        <f>VLOOKUP($A344,#REF!,18,FALSE)&amp;""</f>
        <v>#REF!</v>
      </c>
      <c r="S344" s="64" t="e">
        <f>VLOOKUP($A344,#REF!,19,FALSE)&amp;""</f>
        <v>#REF!</v>
      </c>
    </row>
    <row r="345" spans="1:19" ht="25.2" customHeight="1" x14ac:dyDescent="0.45">
      <c r="A345" s="140">
        <v>20</v>
      </c>
      <c r="B345" s="356" t="e">
        <f>VLOOKUP($A345,#REF!,4,FALSE)&amp;""</f>
        <v>#REF!</v>
      </c>
      <c r="C345" s="356"/>
      <c r="D345" s="64" t="e">
        <f>VLOOKUP($A345,#REF!,3,FALSE)&amp;""</f>
        <v>#REF!</v>
      </c>
      <c r="E345" s="64" t="e">
        <f>VLOOKUP($A345,#REF!,5,FALSE)&amp;""</f>
        <v>#REF!</v>
      </c>
      <c r="F345" s="64" t="e">
        <f>VLOOKUP($A345,#REF!,6,FALSE)&amp;""</f>
        <v>#REF!</v>
      </c>
      <c r="G345" s="64" t="e">
        <f>VLOOKUP($A345,#REF!,7,FALSE)&amp;""</f>
        <v>#REF!</v>
      </c>
      <c r="H345" s="64" t="e">
        <f>VLOOKUP($A345,#REF!,8,FALSE)&amp;""</f>
        <v>#REF!</v>
      </c>
      <c r="I345" s="64" t="e">
        <f>VLOOKUP($A345,#REF!,9,FALSE)&amp;""</f>
        <v>#REF!</v>
      </c>
      <c r="J345" s="64" t="e">
        <f>VLOOKUP($A345,#REF!,10,FALSE)&amp;""</f>
        <v>#REF!</v>
      </c>
      <c r="K345" s="64" t="e">
        <f>VLOOKUP($A345,#REF!,11,FALSE)&amp;""</f>
        <v>#REF!</v>
      </c>
      <c r="L345" s="64" t="e">
        <f>VLOOKUP($A345,#REF!,12,FALSE)&amp;""</f>
        <v>#REF!</v>
      </c>
      <c r="M345" s="64" t="e">
        <f>VLOOKUP($A345,#REF!,13,FALSE)&amp;""</f>
        <v>#REF!</v>
      </c>
      <c r="N345" s="64" t="e">
        <f>VLOOKUP($A345,#REF!,14,FALSE)&amp;""</f>
        <v>#REF!</v>
      </c>
      <c r="O345" s="64" t="e">
        <f>VLOOKUP($A345,#REF!,15,FALSE)&amp;""</f>
        <v>#REF!</v>
      </c>
      <c r="P345" s="64" t="e">
        <f>VLOOKUP($A345,#REF!,16,FALSE)&amp;""</f>
        <v>#REF!</v>
      </c>
      <c r="Q345" s="64" t="e">
        <f>VLOOKUP($A345,#REF!,17,FALSE)&amp;""</f>
        <v>#REF!</v>
      </c>
      <c r="R345" s="64" t="e">
        <f>VLOOKUP($A345,#REF!,18,FALSE)&amp;""</f>
        <v>#REF!</v>
      </c>
      <c r="S345" s="64" t="e">
        <f>VLOOKUP($A345,#REF!,19,FALSE)&amp;""</f>
        <v>#REF!</v>
      </c>
    </row>
    <row r="346" spans="1:19" ht="25.2" customHeight="1" x14ac:dyDescent="0.45">
      <c r="A346" s="140">
        <v>21</v>
      </c>
      <c r="B346" s="356" t="e">
        <f>VLOOKUP($A346,#REF!,4,FALSE)&amp;""</f>
        <v>#REF!</v>
      </c>
      <c r="C346" s="356"/>
      <c r="D346" s="64" t="e">
        <f>VLOOKUP($A346,#REF!,3,FALSE)&amp;""</f>
        <v>#REF!</v>
      </c>
      <c r="E346" s="64" t="e">
        <f>VLOOKUP($A346,#REF!,5,FALSE)&amp;""</f>
        <v>#REF!</v>
      </c>
      <c r="F346" s="64" t="e">
        <f>VLOOKUP($A346,#REF!,6,FALSE)&amp;""</f>
        <v>#REF!</v>
      </c>
      <c r="G346" s="64" t="e">
        <f>VLOOKUP($A346,#REF!,7,FALSE)&amp;""</f>
        <v>#REF!</v>
      </c>
      <c r="H346" s="64" t="e">
        <f>VLOOKUP($A346,#REF!,8,FALSE)&amp;""</f>
        <v>#REF!</v>
      </c>
      <c r="I346" s="64" t="e">
        <f>VLOOKUP($A346,#REF!,9,FALSE)&amp;""</f>
        <v>#REF!</v>
      </c>
      <c r="J346" s="64" t="e">
        <f>VLOOKUP($A346,#REF!,10,FALSE)&amp;""</f>
        <v>#REF!</v>
      </c>
      <c r="K346" s="64" t="e">
        <f>VLOOKUP($A346,#REF!,11,FALSE)&amp;""</f>
        <v>#REF!</v>
      </c>
      <c r="L346" s="64" t="e">
        <f>VLOOKUP($A346,#REF!,12,FALSE)&amp;""</f>
        <v>#REF!</v>
      </c>
      <c r="M346" s="64" t="e">
        <f>VLOOKUP($A346,#REF!,13,FALSE)&amp;""</f>
        <v>#REF!</v>
      </c>
      <c r="N346" s="64" t="e">
        <f>VLOOKUP($A346,#REF!,14,FALSE)&amp;""</f>
        <v>#REF!</v>
      </c>
      <c r="O346" s="64" t="e">
        <f>VLOOKUP($A346,#REF!,15,FALSE)&amp;""</f>
        <v>#REF!</v>
      </c>
      <c r="P346" s="64" t="e">
        <f>VLOOKUP($A346,#REF!,16,FALSE)&amp;""</f>
        <v>#REF!</v>
      </c>
      <c r="Q346" s="64" t="e">
        <f>VLOOKUP($A346,#REF!,17,FALSE)&amp;""</f>
        <v>#REF!</v>
      </c>
      <c r="R346" s="64" t="e">
        <f>VLOOKUP($A346,#REF!,18,FALSE)&amp;""</f>
        <v>#REF!</v>
      </c>
      <c r="S346" s="64" t="e">
        <f>VLOOKUP($A346,#REF!,19,FALSE)&amp;""</f>
        <v>#REF!</v>
      </c>
    </row>
    <row r="347" spans="1:19" ht="25.2" customHeight="1" x14ac:dyDescent="0.45">
      <c r="A347" s="140">
        <v>22</v>
      </c>
      <c r="B347" s="356" t="e">
        <f>VLOOKUP($A347,#REF!,4,FALSE)&amp;""</f>
        <v>#REF!</v>
      </c>
      <c r="C347" s="356"/>
      <c r="D347" s="64" t="e">
        <f>VLOOKUP($A347,#REF!,3,FALSE)&amp;""</f>
        <v>#REF!</v>
      </c>
      <c r="E347" s="64" t="e">
        <f>VLOOKUP($A347,#REF!,5,FALSE)&amp;""</f>
        <v>#REF!</v>
      </c>
      <c r="F347" s="64" t="e">
        <f>VLOOKUP($A347,#REF!,6,FALSE)&amp;""</f>
        <v>#REF!</v>
      </c>
      <c r="G347" s="64" t="e">
        <f>VLOOKUP($A347,#REF!,7,FALSE)&amp;""</f>
        <v>#REF!</v>
      </c>
      <c r="H347" s="64" t="e">
        <f>VLOOKUP($A347,#REF!,8,FALSE)&amp;""</f>
        <v>#REF!</v>
      </c>
      <c r="I347" s="64" t="e">
        <f>VLOOKUP($A347,#REF!,9,FALSE)&amp;""</f>
        <v>#REF!</v>
      </c>
      <c r="J347" s="64" t="e">
        <f>VLOOKUP($A347,#REF!,10,FALSE)&amp;""</f>
        <v>#REF!</v>
      </c>
      <c r="K347" s="64" t="e">
        <f>VLOOKUP($A347,#REF!,11,FALSE)&amp;""</f>
        <v>#REF!</v>
      </c>
      <c r="L347" s="64" t="e">
        <f>VLOOKUP($A347,#REF!,12,FALSE)&amp;""</f>
        <v>#REF!</v>
      </c>
      <c r="M347" s="64" t="e">
        <f>VLOOKUP($A347,#REF!,13,FALSE)&amp;""</f>
        <v>#REF!</v>
      </c>
      <c r="N347" s="64" t="e">
        <f>VLOOKUP($A347,#REF!,14,FALSE)&amp;""</f>
        <v>#REF!</v>
      </c>
      <c r="O347" s="64" t="e">
        <f>VLOOKUP($A347,#REF!,15,FALSE)&amp;""</f>
        <v>#REF!</v>
      </c>
      <c r="P347" s="64" t="e">
        <f>VLOOKUP($A347,#REF!,16,FALSE)&amp;""</f>
        <v>#REF!</v>
      </c>
      <c r="Q347" s="64" t="e">
        <f>VLOOKUP($A347,#REF!,17,FALSE)&amp;""</f>
        <v>#REF!</v>
      </c>
      <c r="R347" s="64" t="e">
        <f>VLOOKUP($A347,#REF!,18,FALSE)&amp;""</f>
        <v>#REF!</v>
      </c>
      <c r="S347" s="64" t="e">
        <f>VLOOKUP($A347,#REF!,19,FALSE)&amp;""</f>
        <v>#REF!</v>
      </c>
    </row>
    <row r="348" spans="1:19" ht="25.2" customHeight="1" x14ac:dyDescent="0.45">
      <c r="A348" s="140">
        <v>23</v>
      </c>
      <c r="B348" s="356" t="e">
        <f>VLOOKUP($A348,#REF!,4,FALSE)&amp;""</f>
        <v>#REF!</v>
      </c>
      <c r="C348" s="356"/>
      <c r="D348" s="64" t="e">
        <f>VLOOKUP($A348,#REF!,3,FALSE)&amp;""</f>
        <v>#REF!</v>
      </c>
      <c r="E348" s="64" t="e">
        <f>VLOOKUP($A348,#REF!,5,FALSE)&amp;""</f>
        <v>#REF!</v>
      </c>
      <c r="F348" s="64" t="e">
        <f>VLOOKUP($A348,#REF!,6,FALSE)&amp;""</f>
        <v>#REF!</v>
      </c>
      <c r="G348" s="64" t="e">
        <f>VLOOKUP($A348,#REF!,7,FALSE)&amp;""</f>
        <v>#REF!</v>
      </c>
      <c r="H348" s="64" t="e">
        <f>VLOOKUP($A348,#REF!,8,FALSE)&amp;""</f>
        <v>#REF!</v>
      </c>
      <c r="I348" s="64" t="e">
        <f>VLOOKUP($A348,#REF!,9,FALSE)&amp;""</f>
        <v>#REF!</v>
      </c>
      <c r="J348" s="64" t="e">
        <f>VLOOKUP($A348,#REF!,10,FALSE)&amp;""</f>
        <v>#REF!</v>
      </c>
      <c r="K348" s="64" t="e">
        <f>VLOOKUP($A348,#REF!,11,FALSE)&amp;""</f>
        <v>#REF!</v>
      </c>
      <c r="L348" s="64" t="e">
        <f>VLOOKUP($A348,#REF!,12,FALSE)&amp;""</f>
        <v>#REF!</v>
      </c>
      <c r="M348" s="64" t="e">
        <f>VLOOKUP($A348,#REF!,13,FALSE)&amp;""</f>
        <v>#REF!</v>
      </c>
      <c r="N348" s="64" t="e">
        <f>VLOOKUP($A348,#REF!,14,FALSE)&amp;""</f>
        <v>#REF!</v>
      </c>
      <c r="O348" s="64" t="e">
        <f>VLOOKUP($A348,#REF!,15,FALSE)&amp;""</f>
        <v>#REF!</v>
      </c>
      <c r="P348" s="64" t="e">
        <f>VLOOKUP($A348,#REF!,16,FALSE)&amp;""</f>
        <v>#REF!</v>
      </c>
      <c r="Q348" s="64" t="e">
        <f>VLOOKUP($A348,#REF!,17,FALSE)&amp;""</f>
        <v>#REF!</v>
      </c>
      <c r="R348" s="64" t="e">
        <f>VLOOKUP($A348,#REF!,18,FALSE)&amp;""</f>
        <v>#REF!</v>
      </c>
      <c r="S348" s="64" t="e">
        <f>VLOOKUP($A348,#REF!,19,FALSE)&amp;""</f>
        <v>#REF!</v>
      </c>
    </row>
    <row r="349" spans="1:19" ht="25.2" customHeight="1" x14ac:dyDescent="0.45">
      <c r="A349" s="140">
        <v>24</v>
      </c>
      <c r="B349" s="356" t="e">
        <f>VLOOKUP($A349,#REF!,4,FALSE)&amp;""</f>
        <v>#REF!</v>
      </c>
      <c r="C349" s="356"/>
      <c r="D349" s="64" t="e">
        <f>VLOOKUP($A349,#REF!,3,FALSE)&amp;""</f>
        <v>#REF!</v>
      </c>
      <c r="E349" s="64" t="e">
        <f>VLOOKUP($A349,#REF!,5,FALSE)&amp;""</f>
        <v>#REF!</v>
      </c>
      <c r="F349" s="64" t="e">
        <f>VLOOKUP($A349,#REF!,6,FALSE)&amp;""</f>
        <v>#REF!</v>
      </c>
      <c r="G349" s="64" t="e">
        <f>VLOOKUP($A349,#REF!,7,FALSE)&amp;""</f>
        <v>#REF!</v>
      </c>
      <c r="H349" s="64" t="e">
        <f>VLOOKUP($A349,#REF!,8,FALSE)&amp;""</f>
        <v>#REF!</v>
      </c>
      <c r="I349" s="64" t="e">
        <f>VLOOKUP($A349,#REF!,9,FALSE)&amp;""</f>
        <v>#REF!</v>
      </c>
      <c r="J349" s="64" t="e">
        <f>VLOOKUP($A349,#REF!,10,FALSE)&amp;""</f>
        <v>#REF!</v>
      </c>
      <c r="K349" s="64" t="e">
        <f>VLOOKUP($A349,#REF!,11,FALSE)&amp;""</f>
        <v>#REF!</v>
      </c>
      <c r="L349" s="64" t="e">
        <f>VLOOKUP($A349,#REF!,12,FALSE)&amp;""</f>
        <v>#REF!</v>
      </c>
      <c r="M349" s="64" t="e">
        <f>VLOOKUP($A349,#REF!,13,FALSE)&amp;""</f>
        <v>#REF!</v>
      </c>
      <c r="N349" s="64" t="e">
        <f>VLOOKUP($A349,#REF!,14,FALSE)&amp;""</f>
        <v>#REF!</v>
      </c>
      <c r="O349" s="64" t="e">
        <f>VLOOKUP($A349,#REF!,15,FALSE)&amp;""</f>
        <v>#REF!</v>
      </c>
      <c r="P349" s="64" t="e">
        <f>VLOOKUP($A349,#REF!,16,FALSE)&amp;""</f>
        <v>#REF!</v>
      </c>
      <c r="Q349" s="64" t="e">
        <f>VLOOKUP($A349,#REF!,17,FALSE)&amp;""</f>
        <v>#REF!</v>
      </c>
      <c r="R349" s="64" t="e">
        <f>VLOOKUP($A349,#REF!,18,FALSE)&amp;""</f>
        <v>#REF!</v>
      </c>
      <c r="S349" s="64" t="e">
        <f>VLOOKUP($A349,#REF!,19,FALSE)&amp;""</f>
        <v>#REF!</v>
      </c>
    </row>
    <row r="350" spans="1:19" ht="25.2" customHeight="1" x14ac:dyDescent="0.45">
      <c r="A350" s="140">
        <v>25</v>
      </c>
      <c r="B350" s="356" t="e">
        <f>VLOOKUP($A350,#REF!,4,FALSE)&amp;""</f>
        <v>#REF!</v>
      </c>
      <c r="C350" s="356"/>
      <c r="D350" s="64" t="e">
        <f>VLOOKUP($A350,#REF!,3,FALSE)&amp;""</f>
        <v>#REF!</v>
      </c>
      <c r="E350" s="64" t="e">
        <f>VLOOKUP($A350,#REF!,5,FALSE)&amp;""</f>
        <v>#REF!</v>
      </c>
      <c r="F350" s="64" t="e">
        <f>VLOOKUP($A350,#REF!,6,FALSE)&amp;""</f>
        <v>#REF!</v>
      </c>
      <c r="G350" s="64" t="e">
        <f>VLOOKUP($A350,#REF!,7,FALSE)&amp;""</f>
        <v>#REF!</v>
      </c>
      <c r="H350" s="64" t="e">
        <f>VLOOKUP($A350,#REF!,8,FALSE)&amp;""</f>
        <v>#REF!</v>
      </c>
      <c r="I350" s="64" t="e">
        <f>VLOOKUP($A350,#REF!,9,FALSE)&amp;""</f>
        <v>#REF!</v>
      </c>
      <c r="J350" s="64" t="e">
        <f>VLOOKUP($A350,#REF!,10,FALSE)&amp;""</f>
        <v>#REF!</v>
      </c>
      <c r="K350" s="64" t="e">
        <f>VLOOKUP($A350,#REF!,11,FALSE)&amp;""</f>
        <v>#REF!</v>
      </c>
      <c r="L350" s="64" t="e">
        <f>VLOOKUP($A350,#REF!,12,FALSE)&amp;""</f>
        <v>#REF!</v>
      </c>
      <c r="M350" s="64" t="e">
        <f>VLOOKUP($A350,#REF!,13,FALSE)&amp;""</f>
        <v>#REF!</v>
      </c>
      <c r="N350" s="64" t="e">
        <f>VLOOKUP($A350,#REF!,14,FALSE)&amp;""</f>
        <v>#REF!</v>
      </c>
      <c r="O350" s="64" t="e">
        <f>VLOOKUP($A350,#REF!,15,FALSE)&amp;""</f>
        <v>#REF!</v>
      </c>
      <c r="P350" s="64" t="e">
        <f>VLOOKUP($A350,#REF!,16,FALSE)&amp;""</f>
        <v>#REF!</v>
      </c>
      <c r="Q350" s="64" t="e">
        <f>VLOOKUP($A350,#REF!,17,FALSE)&amp;""</f>
        <v>#REF!</v>
      </c>
      <c r="R350" s="64" t="e">
        <f>VLOOKUP($A350,#REF!,18,FALSE)&amp;""</f>
        <v>#REF!</v>
      </c>
      <c r="S350" s="64" t="e">
        <f>VLOOKUP($A350,#REF!,19,FALSE)&amp;""</f>
        <v>#REF!</v>
      </c>
    </row>
    <row r="351" spans="1:19" ht="25.2" customHeight="1" x14ac:dyDescent="0.45">
      <c r="A351" s="140">
        <v>26</v>
      </c>
      <c r="B351" s="356" t="e">
        <f>VLOOKUP($A351,#REF!,4,FALSE)&amp;""</f>
        <v>#REF!</v>
      </c>
      <c r="C351" s="356"/>
      <c r="D351" s="64" t="e">
        <f>VLOOKUP($A351,#REF!,3,FALSE)&amp;""</f>
        <v>#REF!</v>
      </c>
      <c r="E351" s="64" t="e">
        <f>VLOOKUP($A351,#REF!,5,FALSE)&amp;""</f>
        <v>#REF!</v>
      </c>
      <c r="F351" s="64" t="e">
        <f>VLOOKUP($A351,#REF!,6,FALSE)&amp;""</f>
        <v>#REF!</v>
      </c>
      <c r="G351" s="64" t="e">
        <f>VLOOKUP($A351,#REF!,7,FALSE)&amp;""</f>
        <v>#REF!</v>
      </c>
      <c r="H351" s="64" t="e">
        <f>VLOOKUP($A351,#REF!,8,FALSE)&amp;""</f>
        <v>#REF!</v>
      </c>
      <c r="I351" s="64" t="e">
        <f>VLOOKUP($A351,#REF!,9,FALSE)&amp;""</f>
        <v>#REF!</v>
      </c>
      <c r="J351" s="64" t="e">
        <f>VLOOKUP($A351,#REF!,10,FALSE)&amp;""</f>
        <v>#REF!</v>
      </c>
      <c r="K351" s="64" t="e">
        <f>VLOOKUP($A351,#REF!,11,FALSE)&amp;""</f>
        <v>#REF!</v>
      </c>
      <c r="L351" s="64" t="e">
        <f>VLOOKUP($A351,#REF!,12,FALSE)&amp;""</f>
        <v>#REF!</v>
      </c>
      <c r="M351" s="64" t="e">
        <f>VLOOKUP($A351,#REF!,13,FALSE)&amp;""</f>
        <v>#REF!</v>
      </c>
      <c r="N351" s="64" t="e">
        <f>VLOOKUP($A351,#REF!,14,FALSE)&amp;""</f>
        <v>#REF!</v>
      </c>
      <c r="O351" s="64" t="e">
        <f>VLOOKUP($A351,#REF!,15,FALSE)&amp;""</f>
        <v>#REF!</v>
      </c>
      <c r="P351" s="64" t="e">
        <f>VLOOKUP($A351,#REF!,16,FALSE)&amp;""</f>
        <v>#REF!</v>
      </c>
      <c r="Q351" s="64" t="e">
        <f>VLOOKUP($A351,#REF!,17,FALSE)&amp;""</f>
        <v>#REF!</v>
      </c>
      <c r="R351" s="64" t="e">
        <f>VLOOKUP($A351,#REF!,18,FALSE)&amp;""</f>
        <v>#REF!</v>
      </c>
      <c r="S351" s="64" t="e">
        <f>VLOOKUP($A351,#REF!,19,FALSE)&amp;""</f>
        <v>#REF!</v>
      </c>
    </row>
    <row r="352" spans="1:19" ht="25.2" customHeight="1" x14ac:dyDescent="0.45">
      <c r="A352" s="140">
        <v>27</v>
      </c>
      <c r="B352" s="356" t="e">
        <f>VLOOKUP($A352,#REF!,4,FALSE)&amp;""</f>
        <v>#REF!</v>
      </c>
      <c r="C352" s="356"/>
      <c r="D352" s="64" t="e">
        <f>VLOOKUP($A352,#REF!,3,FALSE)&amp;""</f>
        <v>#REF!</v>
      </c>
      <c r="E352" s="64" t="e">
        <f>VLOOKUP($A352,#REF!,5,FALSE)&amp;""</f>
        <v>#REF!</v>
      </c>
      <c r="F352" s="64" t="e">
        <f>VLOOKUP($A352,#REF!,6,FALSE)&amp;""</f>
        <v>#REF!</v>
      </c>
      <c r="G352" s="64" t="e">
        <f>VLOOKUP($A352,#REF!,7,FALSE)&amp;""</f>
        <v>#REF!</v>
      </c>
      <c r="H352" s="64" t="e">
        <f>VLOOKUP($A352,#REF!,8,FALSE)&amp;""</f>
        <v>#REF!</v>
      </c>
      <c r="I352" s="64" t="e">
        <f>VLOOKUP($A352,#REF!,9,FALSE)&amp;""</f>
        <v>#REF!</v>
      </c>
      <c r="J352" s="64" t="e">
        <f>VLOOKUP($A352,#REF!,10,FALSE)&amp;""</f>
        <v>#REF!</v>
      </c>
      <c r="K352" s="64" t="e">
        <f>VLOOKUP($A352,#REF!,11,FALSE)&amp;""</f>
        <v>#REF!</v>
      </c>
      <c r="L352" s="64" t="e">
        <f>VLOOKUP($A352,#REF!,12,FALSE)&amp;""</f>
        <v>#REF!</v>
      </c>
      <c r="M352" s="64" t="e">
        <f>VLOOKUP($A352,#REF!,13,FALSE)&amp;""</f>
        <v>#REF!</v>
      </c>
      <c r="N352" s="64" t="e">
        <f>VLOOKUP($A352,#REF!,14,FALSE)&amp;""</f>
        <v>#REF!</v>
      </c>
      <c r="O352" s="64" t="e">
        <f>VLOOKUP($A352,#REF!,15,FALSE)&amp;""</f>
        <v>#REF!</v>
      </c>
      <c r="P352" s="64" t="e">
        <f>VLOOKUP($A352,#REF!,16,FALSE)&amp;""</f>
        <v>#REF!</v>
      </c>
      <c r="Q352" s="64" t="e">
        <f>VLOOKUP($A352,#REF!,17,FALSE)&amp;""</f>
        <v>#REF!</v>
      </c>
      <c r="R352" s="64" t="e">
        <f>VLOOKUP($A352,#REF!,18,FALSE)&amp;""</f>
        <v>#REF!</v>
      </c>
      <c r="S352" s="64" t="e">
        <f>VLOOKUP($A352,#REF!,19,FALSE)&amp;""</f>
        <v>#REF!</v>
      </c>
    </row>
    <row r="353" spans="1:19" ht="25.2" customHeight="1" x14ac:dyDescent="0.45">
      <c r="A353" s="140">
        <v>28</v>
      </c>
      <c r="B353" s="356" t="e">
        <f>VLOOKUP($A353,#REF!,4,FALSE)&amp;""</f>
        <v>#REF!</v>
      </c>
      <c r="C353" s="356"/>
      <c r="D353" s="64" t="e">
        <f>VLOOKUP($A353,#REF!,3,FALSE)&amp;""</f>
        <v>#REF!</v>
      </c>
      <c r="E353" s="64" t="e">
        <f>VLOOKUP($A353,#REF!,5,FALSE)&amp;""</f>
        <v>#REF!</v>
      </c>
      <c r="F353" s="64" t="e">
        <f>VLOOKUP($A353,#REF!,6,FALSE)&amp;""</f>
        <v>#REF!</v>
      </c>
      <c r="G353" s="64" t="e">
        <f>VLOOKUP($A353,#REF!,7,FALSE)&amp;""</f>
        <v>#REF!</v>
      </c>
      <c r="H353" s="64" t="e">
        <f>VLOOKUP($A353,#REF!,8,FALSE)&amp;""</f>
        <v>#REF!</v>
      </c>
      <c r="I353" s="64" t="e">
        <f>VLOOKUP($A353,#REF!,9,FALSE)&amp;""</f>
        <v>#REF!</v>
      </c>
      <c r="J353" s="64" t="e">
        <f>VLOOKUP($A353,#REF!,10,FALSE)&amp;""</f>
        <v>#REF!</v>
      </c>
      <c r="K353" s="64" t="e">
        <f>VLOOKUP($A353,#REF!,11,FALSE)&amp;""</f>
        <v>#REF!</v>
      </c>
      <c r="L353" s="64" t="e">
        <f>VLOOKUP($A353,#REF!,12,FALSE)&amp;""</f>
        <v>#REF!</v>
      </c>
      <c r="M353" s="64" t="e">
        <f>VLOOKUP($A353,#REF!,13,FALSE)&amp;""</f>
        <v>#REF!</v>
      </c>
      <c r="N353" s="64" t="e">
        <f>VLOOKUP($A353,#REF!,14,FALSE)&amp;""</f>
        <v>#REF!</v>
      </c>
      <c r="O353" s="64" t="e">
        <f>VLOOKUP($A353,#REF!,15,FALSE)&amp;""</f>
        <v>#REF!</v>
      </c>
      <c r="P353" s="64" t="e">
        <f>VLOOKUP($A353,#REF!,16,FALSE)&amp;""</f>
        <v>#REF!</v>
      </c>
      <c r="Q353" s="64" t="e">
        <f>VLOOKUP($A353,#REF!,17,FALSE)&amp;""</f>
        <v>#REF!</v>
      </c>
      <c r="R353" s="64" t="e">
        <f>VLOOKUP($A353,#REF!,18,FALSE)&amp;""</f>
        <v>#REF!</v>
      </c>
      <c r="S353" s="64" t="e">
        <f>VLOOKUP($A353,#REF!,19,FALSE)&amp;""</f>
        <v>#REF!</v>
      </c>
    </row>
    <row r="354" spans="1:19" ht="25.2" customHeight="1" x14ac:dyDescent="0.45">
      <c r="A354" s="140">
        <v>29</v>
      </c>
      <c r="B354" s="356" t="e">
        <f>VLOOKUP($A354,#REF!,4,FALSE)&amp;""</f>
        <v>#REF!</v>
      </c>
      <c r="C354" s="356"/>
      <c r="D354" s="64" t="e">
        <f>VLOOKUP($A354,#REF!,3,FALSE)&amp;""</f>
        <v>#REF!</v>
      </c>
      <c r="E354" s="64" t="e">
        <f>VLOOKUP($A354,#REF!,5,FALSE)&amp;""</f>
        <v>#REF!</v>
      </c>
      <c r="F354" s="64" t="e">
        <f>VLOOKUP($A354,#REF!,6,FALSE)&amp;""</f>
        <v>#REF!</v>
      </c>
      <c r="G354" s="64" t="e">
        <f>VLOOKUP($A354,#REF!,7,FALSE)&amp;""</f>
        <v>#REF!</v>
      </c>
      <c r="H354" s="64" t="e">
        <f>VLOOKUP($A354,#REF!,8,FALSE)&amp;""</f>
        <v>#REF!</v>
      </c>
      <c r="I354" s="64" t="e">
        <f>VLOOKUP($A354,#REF!,9,FALSE)&amp;""</f>
        <v>#REF!</v>
      </c>
      <c r="J354" s="64" t="e">
        <f>VLOOKUP($A354,#REF!,10,FALSE)&amp;""</f>
        <v>#REF!</v>
      </c>
      <c r="K354" s="64" t="e">
        <f>VLOOKUP($A354,#REF!,11,FALSE)&amp;""</f>
        <v>#REF!</v>
      </c>
      <c r="L354" s="64" t="e">
        <f>VLOOKUP($A354,#REF!,12,FALSE)&amp;""</f>
        <v>#REF!</v>
      </c>
      <c r="M354" s="64" t="e">
        <f>VLOOKUP($A354,#REF!,13,FALSE)&amp;""</f>
        <v>#REF!</v>
      </c>
      <c r="N354" s="64" t="e">
        <f>VLOOKUP($A354,#REF!,14,FALSE)&amp;""</f>
        <v>#REF!</v>
      </c>
      <c r="O354" s="64" t="e">
        <f>VLOOKUP($A354,#REF!,15,FALSE)&amp;""</f>
        <v>#REF!</v>
      </c>
      <c r="P354" s="64" t="e">
        <f>VLOOKUP($A354,#REF!,16,FALSE)&amp;""</f>
        <v>#REF!</v>
      </c>
      <c r="Q354" s="64" t="e">
        <f>VLOOKUP($A354,#REF!,17,FALSE)&amp;""</f>
        <v>#REF!</v>
      </c>
      <c r="R354" s="64" t="e">
        <f>VLOOKUP($A354,#REF!,18,FALSE)&amp;""</f>
        <v>#REF!</v>
      </c>
      <c r="S354" s="64" t="e">
        <f>VLOOKUP($A354,#REF!,19,FALSE)&amp;""</f>
        <v>#REF!</v>
      </c>
    </row>
    <row r="355" spans="1:19" ht="25.2" customHeight="1" x14ac:dyDescent="0.45">
      <c r="A355" s="140">
        <v>30</v>
      </c>
      <c r="B355" s="356" t="e">
        <f>VLOOKUP($A355,#REF!,4,FALSE)&amp;""</f>
        <v>#REF!</v>
      </c>
      <c r="C355" s="356"/>
      <c r="D355" s="64" t="e">
        <f>VLOOKUP($A355,#REF!,3,FALSE)&amp;""</f>
        <v>#REF!</v>
      </c>
      <c r="E355" s="64" t="e">
        <f>VLOOKUP($A355,#REF!,5,FALSE)&amp;""</f>
        <v>#REF!</v>
      </c>
      <c r="F355" s="64" t="e">
        <f>VLOOKUP($A355,#REF!,6,FALSE)&amp;""</f>
        <v>#REF!</v>
      </c>
      <c r="G355" s="64" t="e">
        <f>VLOOKUP($A355,#REF!,7,FALSE)&amp;""</f>
        <v>#REF!</v>
      </c>
      <c r="H355" s="64" t="e">
        <f>VLOOKUP($A355,#REF!,8,FALSE)&amp;""</f>
        <v>#REF!</v>
      </c>
      <c r="I355" s="64" t="e">
        <f>VLOOKUP($A355,#REF!,9,FALSE)&amp;""</f>
        <v>#REF!</v>
      </c>
      <c r="J355" s="64" t="e">
        <f>VLOOKUP($A355,#REF!,10,FALSE)&amp;""</f>
        <v>#REF!</v>
      </c>
      <c r="K355" s="64" t="e">
        <f>VLOOKUP($A355,#REF!,11,FALSE)&amp;""</f>
        <v>#REF!</v>
      </c>
      <c r="L355" s="64" t="e">
        <f>VLOOKUP($A355,#REF!,12,FALSE)&amp;""</f>
        <v>#REF!</v>
      </c>
      <c r="M355" s="64" t="e">
        <f>VLOOKUP($A355,#REF!,13,FALSE)&amp;""</f>
        <v>#REF!</v>
      </c>
      <c r="N355" s="64" t="e">
        <f>VLOOKUP($A355,#REF!,14,FALSE)&amp;""</f>
        <v>#REF!</v>
      </c>
      <c r="O355" s="64" t="e">
        <f>VLOOKUP($A355,#REF!,15,FALSE)&amp;""</f>
        <v>#REF!</v>
      </c>
      <c r="P355" s="64" t="e">
        <f>VLOOKUP($A355,#REF!,16,FALSE)&amp;""</f>
        <v>#REF!</v>
      </c>
      <c r="Q355" s="64" t="e">
        <f>VLOOKUP($A355,#REF!,17,FALSE)&amp;""</f>
        <v>#REF!</v>
      </c>
      <c r="R355" s="64" t="e">
        <f>VLOOKUP($A355,#REF!,18,FALSE)&amp;""</f>
        <v>#REF!</v>
      </c>
      <c r="S355" s="64" t="e">
        <f>VLOOKUP($A355,#REF!,19,FALSE)&amp;""</f>
        <v>#REF!</v>
      </c>
    </row>
    <row r="356" spans="1:19" ht="25.2" customHeight="1" x14ac:dyDescent="0.45">
      <c r="A356" s="140">
        <v>31</v>
      </c>
      <c r="B356" s="356" t="e">
        <f>VLOOKUP($A356,#REF!,4,FALSE)&amp;""</f>
        <v>#REF!</v>
      </c>
      <c r="C356" s="356"/>
      <c r="D356" s="64" t="e">
        <f>VLOOKUP($A356,#REF!,3,FALSE)&amp;""</f>
        <v>#REF!</v>
      </c>
      <c r="E356" s="64" t="e">
        <f>VLOOKUP($A356,#REF!,5,FALSE)&amp;""</f>
        <v>#REF!</v>
      </c>
      <c r="F356" s="64" t="e">
        <f>VLOOKUP($A356,#REF!,6,FALSE)&amp;""</f>
        <v>#REF!</v>
      </c>
      <c r="G356" s="64" t="e">
        <f>VLOOKUP($A356,#REF!,7,FALSE)&amp;""</f>
        <v>#REF!</v>
      </c>
      <c r="H356" s="64" t="e">
        <f>VLOOKUP($A356,#REF!,8,FALSE)&amp;""</f>
        <v>#REF!</v>
      </c>
      <c r="I356" s="64" t="e">
        <f>VLOOKUP($A356,#REF!,9,FALSE)&amp;""</f>
        <v>#REF!</v>
      </c>
      <c r="J356" s="64" t="e">
        <f>VLOOKUP($A356,#REF!,10,FALSE)&amp;""</f>
        <v>#REF!</v>
      </c>
      <c r="K356" s="64" t="e">
        <f>VLOOKUP($A356,#REF!,11,FALSE)&amp;""</f>
        <v>#REF!</v>
      </c>
      <c r="L356" s="64" t="e">
        <f>VLOOKUP($A356,#REF!,12,FALSE)&amp;""</f>
        <v>#REF!</v>
      </c>
      <c r="M356" s="64" t="e">
        <f>VLOOKUP($A356,#REF!,13,FALSE)&amp;""</f>
        <v>#REF!</v>
      </c>
      <c r="N356" s="64" t="e">
        <f>VLOOKUP($A356,#REF!,14,FALSE)&amp;""</f>
        <v>#REF!</v>
      </c>
      <c r="O356" s="64" t="e">
        <f>VLOOKUP($A356,#REF!,15,FALSE)&amp;""</f>
        <v>#REF!</v>
      </c>
      <c r="P356" s="64" t="e">
        <f>VLOOKUP($A356,#REF!,16,FALSE)&amp;""</f>
        <v>#REF!</v>
      </c>
      <c r="Q356" s="64" t="e">
        <f>VLOOKUP($A356,#REF!,17,FALSE)&amp;""</f>
        <v>#REF!</v>
      </c>
      <c r="R356" s="64" t="e">
        <f>VLOOKUP($A356,#REF!,18,FALSE)&amp;""</f>
        <v>#REF!</v>
      </c>
      <c r="S356" s="64" t="e">
        <f>VLOOKUP($A356,#REF!,19,FALSE)&amp;""</f>
        <v>#REF!</v>
      </c>
    </row>
    <row r="357" spans="1:19" ht="25.2" customHeight="1" x14ac:dyDescent="0.45">
      <c r="A357" s="140">
        <v>32</v>
      </c>
      <c r="B357" s="356" t="e">
        <f>VLOOKUP($A357,#REF!,4,FALSE)&amp;""</f>
        <v>#REF!</v>
      </c>
      <c r="C357" s="356"/>
      <c r="D357" s="64" t="e">
        <f>VLOOKUP($A357,#REF!,3,FALSE)&amp;""</f>
        <v>#REF!</v>
      </c>
      <c r="E357" s="64" t="e">
        <f>VLOOKUP($A357,#REF!,5,FALSE)&amp;""</f>
        <v>#REF!</v>
      </c>
      <c r="F357" s="64" t="e">
        <f>VLOOKUP($A357,#REF!,6,FALSE)&amp;""</f>
        <v>#REF!</v>
      </c>
      <c r="G357" s="64" t="e">
        <f>VLOOKUP($A357,#REF!,7,FALSE)&amp;""</f>
        <v>#REF!</v>
      </c>
      <c r="H357" s="64" t="e">
        <f>VLOOKUP($A357,#REF!,8,FALSE)&amp;""</f>
        <v>#REF!</v>
      </c>
      <c r="I357" s="64" t="e">
        <f>VLOOKUP($A357,#REF!,9,FALSE)&amp;""</f>
        <v>#REF!</v>
      </c>
      <c r="J357" s="64" t="e">
        <f>VLOOKUP($A357,#REF!,10,FALSE)&amp;""</f>
        <v>#REF!</v>
      </c>
      <c r="K357" s="64" t="e">
        <f>VLOOKUP($A357,#REF!,11,FALSE)&amp;""</f>
        <v>#REF!</v>
      </c>
      <c r="L357" s="64" t="e">
        <f>VLOOKUP($A357,#REF!,12,FALSE)&amp;""</f>
        <v>#REF!</v>
      </c>
      <c r="M357" s="64" t="e">
        <f>VLOOKUP($A357,#REF!,13,FALSE)&amp;""</f>
        <v>#REF!</v>
      </c>
      <c r="N357" s="64" t="e">
        <f>VLOOKUP($A357,#REF!,14,FALSE)&amp;""</f>
        <v>#REF!</v>
      </c>
      <c r="O357" s="64" t="e">
        <f>VLOOKUP($A357,#REF!,15,FALSE)&amp;""</f>
        <v>#REF!</v>
      </c>
      <c r="P357" s="64" t="e">
        <f>VLOOKUP($A357,#REF!,16,FALSE)&amp;""</f>
        <v>#REF!</v>
      </c>
      <c r="Q357" s="64" t="e">
        <f>VLOOKUP($A357,#REF!,17,FALSE)&amp;""</f>
        <v>#REF!</v>
      </c>
      <c r="R357" s="64" t="e">
        <f>VLOOKUP($A357,#REF!,18,FALSE)&amp;""</f>
        <v>#REF!</v>
      </c>
      <c r="S357" s="64" t="e">
        <f>VLOOKUP($A357,#REF!,19,FALSE)&amp;""</f>
        <v>#REF!</v>
      </c>
    </row>
    <row r="358" spans="1:19" ht="25.2" customHeight="1" x14ac:dyDescent="0.45">
      <c r="A358" s="140">
        <v>33</v>
      </c>
      <c r="B358" s="356" t="e">
        <f>VLOOKUP($A358,#REF!,4,FALSE)&amp;""</f>
        <v>#REF!</v>
      </c>
      <c r="C358" s="356"/>
      <c r="D358" s="64" t="e">
        <f>VLOOKUP($A358,#REF!,3,FALSE)&amp;""</f>
        <v>#REF!</v>
      </c>
      <c r="E358" s="64" t="e">
        <f>VLOOKUP($A358,#REF!,5,FALSE)&amp;""</f>
        <v>#REF!</v>
      </c>
      <c r="F358" s="64" t="e">
        <f>VLOOKUP($A358,#REF!,6,FALSE)&amp;""</f>
        <v>#REF!</v>
      </c>
      <c r="G358" s="64" t="e">
        <f>VLOOKUP($A358,#REF!,7,FALSE)&amp;""</f>
        <v>#REF!</v>
      </c>
      <c r="H358" s="64" t="e">
        <f>VLOOKUP($A358,#REF!,8,FALSE)&amp;""</f>
        <v>#REF!</v>
      </c>
      <c r="I358" s="64" t="e">
        <f>VLOOKUP($A358,#REF!,9,FALSE)&amp;""</f>
        <v>#REF!</v>
      </c>
      <c r="J358" s="64" t="e">
        <f>VLOOKUP($A358,#REF!,10,FALSE)&amp;""</f>
        <v>#REF!</v>
      </c>
      <c r="K358" s="64" t="e">
        <f>VLOOKUP($A358,#REF!,11,FALSE)&amp;""</f>
        <v>#REF!</v>
      </c>
      <c r="L358" s="64" t="e">
        <f>VLOOKUP($A358,#REF!,12,FALSE)&amp;""</f>
        <v>#REF!</v>
      </c>
      <c r="M358" s="64" t="e">
        <f>VLOOKUP($A358,#REF!,13,FALSE)&amp;""</f>
        <v>#REF!</v>
      </c>
      <c r="N358" s="64" t="e">
        <f>VLOOKUP($A358,#REF!,14,FALSE)&amp;""</f>
        <v>#REF!</v>
      </c>
      <c r="O358" s="64" t="e">
        <f>VLOOKUP($A358,#REF!,15,FALSE)&amp;""</f>
        <v>#REF!</v>
      </c>
      <c r="P358" s="64" t="e">
        <f>VLOOKUP($A358,#REF!,16,FALSE)&amp;""</f>
        <v>#REF!</v>
      </c>
      <c r="Q358" s="64" t="e">
        <f>VLOOKUP($A358,#REF!,17,FALSE)&amp;""</f>
        <v>#REF!</v>
      </c>
      <c r="R358" s="64" t="e">
        <f>VLOOKUP($A358,#REF!,18,FALSE)&amp;""</f>
        <v>#REF!</v>
      </c>
      <c r="S358" s="64" t="e">
        <f>VLOOKUP($A358,#REF!,19,FALSE)&amp;""</f>
        <v>#REF!</v>
      </c>
    </row>
    <row r="359" spans="1:19" ht="25.2" customHeight="1" x14ac:dyDescent="0.45">
      <c r="A359" s="140">
        <v>34</v>
      </c>
      <c r="B359" s="356" t="e">
        <f>VLOOKUP($A359,#REF!,4,FALSE)&amp;""</f>
        <v>#REF!</v>
      </c>
      <c r="C359" s="356"/>
      <c r="D359" s="64" t="e">
        <f>VLOOKUP($A359,#REF!,3,FALSE)&amp;""</f>
        <v>#REF!</v>
      </c>
      <c r="E359" s="64" t="e">
        <f>VLOOKUP($A359,#REF!,5,FALSE)&amp;""</f>
        <v>#REF!</v>
      </c>
      <c r="F359" s="64" t="e">
        <f>VLOOKUP($A359,#REF!,6,FALSE)&amp;""</f>
        <v>#REF!</v>
      </c>
      <c r="G359" s="64" t="e">
        <f>VLOOKUP($A359,#REF!,7,FALSE)&amp;""</f>
        <v>#REF!</v>
      </c>
      <c r="H359" s="64" t="e">
        <f>VLOOKUP($A359,#REF!,8,FALSE)&amp;""</f>
        <v>#REF!</v>
      </c>
      <c r="I359" s="64" t="e">
        <f>VLOOKUP($A359,#REF!,9,FALSE)&amp;""</f>
        <v>#REF!</v>
      </c>
      <c r="J359" s="64" t="e">
        <f>VLOOKUP($A359,#REF!,10,FALSE)&amp;""</f>
        <v>#REF!</v>
      </c>
      <c r="K359" s="64" t="e">
        <f>VLOOKUP($A359,#REF!,11,FALSE)&amp;""</f>
        <v>#REF!</v>
      </c>
      <c r="L359" s="64" t="e">
        <f>VLOOKUP($A359,#REF!,12,FALSE)&amp;""</f>
        <v>#REF!</v>
      </c>
      <c r="M359" s="64" t="e">
        <f>VLOOKUP($A359,#REF!,13,FALSE)&amp;""</f>
        <v>#REF!</v>
      </c>
      <c r="N359" s="64" t="e">
        <f>VLOOKUP($A359,#REF!,14,FALSE)&amp;""</f>
        <v>#REF!</v>
      </c>
      <c r="O359" s="64" t="e">
        <f>VLOOKUP($A359,#REF!,15,FALSE)&amp;""</f>
        <v>#REF!</v>
      </c>
      <c r="P359" s="64" t="e">
        <f>VLOOKUP($A359,#REF!,16,FALSE)&amp;""</f>
        <v>#REF!</v>
      </c>
      <c r="Q359" s="64" t="e">
        <f>VLOOKUP($A359,#REF!,17,FALSE)&amp;""</f>
        <v>#REF!</v>
      </c>
      <c r="R359" s="64" t="e">
        <f>VLOOKUP($A359,#REF!,18,FALSE)&amp;""</f>
        <v>#REF!</v>
      </c>
      <c r="S359" s="64" t="e">
        <f>VLOOKUP($A359,#REF!,19,FALSE)&amp;""</f>
        <v>#REF!</v>
      </c>
    </row>
    <row r="360" spans="1:19" ht="25.2" customHeight="1" x14ac:dyDescent="0.45">
      <c r="A360" s="140">
        <v>35</v>
      </c>
      <c r="B360" s="356" t="e">
        <f>VLOOKUP($A360,#REF!,4,FALSE)&amp;""</f>
        <v>#REF!</v>
      </c>
      <c r="C360" s="356"/>
      <c r="D360" s="64" t="e">
        <f>VLOOKUP($A360,#REF!,3,FALSE)&amp;""</f>
        <v>#REF!</v>
      </c>
      <c r="E360" s="64" t="e">
        <f>VLOOKUP($A360,#REF!,5,FALSE)&amp;""</f>
        <v>#REF!</v>
      </c>
      <c r="F360" s="64" t="e">
        <f>VLOOKUP($A360,#REF!,6,FALSE)&amp;""</f>
        <v>#REF!</v>
      </c>
      <c r="G360" s="64" t="e">
        <f>VLOOKUP($A360,#REF!,7,FALSE)&amp;""</f>
        <v>#REF!</v>
      </c>
      <c r="H360" s="64" t="e">
        <f>VLOOKUP($A360,#REF!,8,FALSE)&amp;""</f>
        <v>#REF!</v>
      </c>
      <c r="I360" s="64" t="e">
        <f>VLOOKUP($A360,#REF!,9,FALSE)&amp;""</f>
        <v>#REF!</v>
      </c>
      <c r="J360" s="64" t="e">
        <f>VLOOKUP($A360,#REF!,10,FALSE)&amp;""</f>
        <v>#REF!</v>
      </c>
      <c r="K360" s="64" t="e">
        <f>VLOOKUP($A360,#REF!,11,FALSE)&amp;""</f>
        <v>#REF!</v>
      </c>
      <c r="L360" s="64" t="e">
        <f>VLOOKUP($A360,#REF!,12,FALSE)&amp;""</f>
        <v>#REF!</v>
      </c>
      <c r="M360" s="64" t="e">
        <f>VLOOKUP($A360,#REF!,13,FALSE)&amp;""</f>
        <v>#REF!</v>
      </c>
      <c r="N360" s="64" t="e">
        <f>VLOOKUP($A360,#REF!,14,FALSE)&amp;""</f>
        <v>#REF!</v>
      </c>
      <c r="O360" s="64" t="e">
        <f>VLOOKUP($A360,#REF!,15,FALSE)&amp;""</f>
        <v>#REF!</v>
      </c>
      <c r="P360" s="64" t="e">
        <f>VLOOKUP($A360,#REF!,16,FALSE)&amp;""</f>
        <v>#REF!</v>
      </c>
      <c r="Q360" s="64" t="e">
        <f>VLOOKUP($A360,#REF!,17,FALSE)&amp;""</f>
        <v>#REF!</v>
      </c>
      <c r="R360" s="64" t="e">
        <f>VLOOKUP($A360,#REF!,18,FALSE)&amp;""</f>
        <v>#REF!</v>
      </c>
      <c r="S360" s="64" t="e">
        <f>VLOOKUP($A360,#REF!,19,FALSE)&amp;""</f>
        <v>#REF!</v>
      </c>
    </row>
    <row r="361" spans="1:19" ht="25.2" customHeight="1" x14ac:dyDescent="0.45">
      <c r="A361" s="140">
        <v>36</v>
      </c>
      <c r="B361" s="356" t="e">
        <f>VLOOKUP($A361,#REF!,4,FALSE)&amp;""</f>
        <v>#REF!</v>
      </c>
      <c r="C361" s="356"/>
      <c r="D361" s="64" t="e">
        <f>VLOOKUP($A361,#REF!,3,FALSE)&amp;""</f>
        <v>#REF!</v>
      </c>
      <c r="E361" s="64" t="e">
        <f>VLOOKUP($A361,#REF!,5,FALSE)&amp;""</f>
        <v>#REF!</v>
      </c>
      <c r="F361" s="64" t="e">
        <f>VLOOKUP($A361,#REF!,6,FALSE)&amp;""</f>
        <v>#REF!</v>
      </c>
      <c r="G361" s="64" t="e">
        <f>VLOOKUP($A361,#REF!,7,FALSE)&amp;""</f>
        <v>#REF!</v>
      </c>
      <c r="H361" s="64" t="e">
        <f>VLOOKUP($A361,#REF!,8,FALSE)&amp;""</f>
        <v>#REF!</v>
      </c>
      <c r="I361" s="64" t="e">
        <f>VLOOKUP($A361,#REF!,9,FALSE)&amp;""</f>
        <v>#REF!</v>
      </c>
      <c r="J361" s="64" t="e">
        <f>VLOOKUP($A361,#REF!,10,FALSE)&amp;""</f>
        <v>#REF!</v>
      </c>
      <c r="K361" s="64" t="e">
        <f>VLOOKUP($A361,#REF!,11,FALSE)&amp;""</f>
        <v>#REF!</v>
      </c>
      <c r="L361" s="64" t="e">
        <f>VLOOKUP($A361,#REF!,12,FALSE)&amp;""</f>
        <v>#REF!</v>
      </c>
      <c r="M361" s="64" t="e">
        <f>VLOOKUP($A361,#REF!,13,FALSE)&amp;""</f>
        <v>#REF!</v>
      </c>
      <c r="N361" s="64" t="e">
        <f>VLOOKUP($A361,#REF!,14,FALSE)&amp;""</f>
        <v>#REF!</v>
      </c>
      <c r="O361" s="64" t="e">
        <f>VLOOKUP($A361,#REF!,15,FALSE)&amp;""</f>
        <v>#REF!</v>
      </c>
      <c r="P361" s="64" t="e">
        <f>VLOOKUP($A361,#REF!,16,FALSE)&amp;""</f>
        <v>#REF!</v>
      </c>
      <c r="Q361" s="64" t="e">
        <f>VLOOKUP($A361,#REF!,17,FALSE)&amp;""</f>
        <v>#REF!</v>
      </c>
      <c r="R361" s="64" t="e">
        <f>VLOOKUP($A361,#REF!,18,FALSE)&amp;""</f>
        <v>#REF!</v>
      </c>
      <c r="S361" s="64" t="e">
        <f>VLOOKUP($A361,#REF!,19,FALSE)&amp;""</f>
        <v>#REF!</v>
      </c>
    </row>
    <row r="362" spans="1:19" ht="25.2" customHeight="1" x14ac:dyDescent="0.45">
      <c r="A362" s="140">
        <v>37</v>
      </c>
      <c r="B362" s="356" t="e">
        <f>VLOOKUP($A362,#REF!,4,FALSE)&amp;""</f>
        <v>#REF!</v>
      </c>
      <c r="C362" s="356"/>
      <c r="D362" s="64" t="e">
        <f>VLOOKUP($A362,#REF!,3,FALSE)&amp;""</f>
        <v>#REF!</v>
      </c>
      <c r="E362" s="64" t="e">
        <f>VLOOKUP($A362,#REF!,5,FALSE)&amp;""</f>
        <v>#REF!</v>
      </c>
      <c r="F362" s="64" t="e">
        <f>VLOOKUP($A362,#REF!,6,FALSE)&amp;""</f>
        <v>#REF!</v>
      </c>
      <c r="G362" s="64" t="e">
        <f>VLOOKUP($A362,#REF!,7,FALSE)&amp;""</f>
        <v>#REF!</v>
      </c>
      <c r="H362" s="64" t="e">
        <f>VLOOKUP($A362,#REF!,8,FALSE)&amp;""</f>
        <v>#REF!</v>
      </c>
      <c r="I362" s="64" t="e">
        <f>VLOOKUP($A362,#REF!,9,FALSE)&amp;""</f>
        <v>#REF!</v>
      </c>
      <c r="J362" s="64" t="e">
        <f>VLOOKUP($A362,#REF!,10,FALSE)&amp;""</f>
        <v>#REF!</v>
      </c>
      <c r="K362" s="64" t="e">
        <f>VLOOKUP($A362,#REF!,11,FALSE)&amp;""</f>
        <v>#REF!</v>
      </c>
      <c r="L362" s="64" t="e">
        <f>VLOOKUP($A362,#REF!,12,FALSE)&amp;""</f>
        <v>#REF!</v>
      </c>
      <c r="M362" s="64" t="e">
        <f>VLOOKUP($A362,#REF!,13,FALSE)&amp;""</f>
        <v>#REF!</v>
      </c>
      <c r="N362" s="64" t="e">
        <f>VLOOKUP($A362,#REF!,14,FALSE)&amp;""</f>
        <v>#REF!</v>
      </c>
      <c r="O362" s="64" t="e">
        <f>VLOOKUP($A362,#REF!,15,FALSE)&amp;""</f>
        <v>#REF!</v>
      </c>
      <c r="P362" s="64" t="e">
        <f>VLOOKUP($A362,#REF!,16,FALSE)&amp;""</f>
        <v>#REF!</v>
      </c>
      <c r="Q362" s="64" t="e">
        <f>VLOOKUP($A362,#REF!,17,FALSE)&amp;""</f>
        <v>#REF!</v>
      </c>
      <c r="R362" s="64" t="e">
        <f>VLOOKUP($A362,#REF!,18,FALSE)&amp;""</f>
        <v>#REF!</v>
      </c>
      <c r="S362" s="64" t="e">
        <f>VLOOKUP($A362,#REF!,19,FALSE)&amp;""</f>
        <v>#REF!</v>
      </c>
    </row>
    <row r="363" spans="1:19" ht="25.2" customHeight="1" x14ac:dyDescent="0.45">
      <c r="A363" s="140">
        <v>38</v>
      </c>
      <c r="B363" s="356" t="e">
        <f>VLOOKUP($A363,#REF!,4,FALSE)&amp;""</f>
        <v>#REF!</v>
      </c>
      <c r="C363" s="356"/>
      <c r="D363" s="64" t="e">
        <f>VLOOKUP($A363,#REF!,3,FALSE)&amp;""</f>
        <v>#REF!</v>
      </c>
      <c r="E363" s="64" t="e">
        <f>VLOOKUP($A363,#REF!,5,FALSE)&amp;""</f>
        <v>#REF!</v>
      </c>
      <c r="F363" s="64" t="e">
        <f>VLOOKUP($A363,#REF!,6,FALSE)&amp;""</f>
        <v>#REF!</v>
      </c>
      <c r="G363" s="64" t="e">
        <f>VLOOKUP($A363,#REF!,7,FALSE)&amp;""</f>
        <v>#REF!</v>
      </c>
      <c r="H363" s="64" t="e">
        <f>VLOOKUP($A363,#REF!,8,FALSE)&amp;""</f>
        <v>#REF!</v>
      </c>
      <c r="I363" s="64" t="e">
        <f>VLOOKUP($A363,#REF!,9,FALSE)&amp;""</f>
        <v>#REF!</v>
      </c>
      <c r="J363" s="64" t="e">
        <f>VLOOKUP($A363,#REF!,10,FALSE)&amp;""</f>
        <v>#REF!</v>
      </c>
      <c r="K363" s="64" t="e">
        <f>VLOOKUP($A363,#REF!,11,FALSE)&amp;""</f>
        <v>#REF!</v>
      </c>
      <c r="L363" s="64" t="e">
        <f>VLOOKUP($A363,#REF!,12,FALSE)&amp;""</f>
        <v>#REF!</v>
      </c>
      <c r="M363" s="64" t="e">
        <f>VLOOKUP($A363,#REF!,13,FALSE)&amp;""</f>
        <v>#REF!</v>
      </c>
      <c r="N363" s="64" t="e">
        <f>VLOOKUP($A363,#REF!,14,FALSE)&amp;""</f>
        <v>#REF!</v>
      </c>
      <c r="O363" s="64" t="e">
        <f>VLOOKUP($A363,#REF!,15,FALSE)&amp;""</f>
        <v>#REF!</v>
      </c>
      <c r="P363" s="64" t="e">
        <f>VLOOKUP($A363,#REF!,16,FALSE)&amp;""</f>
        <v>#REF!</v>
      </c>
      <c r="Q363" s="64" t="e">
        <f>VLOOKUP($A363,#REF!,17,FALSE)&amp;""</f>
        <v>#REF!</v>
      </c>
      <c r="R363" s="64" t="e">
        <f>VLOOKUP($A363,#REF!,18,FALSE)&amp;""</f>
        <v>#REF!</v>
      </c>
      <c r="S363" s="64" t="e">
        <f>VLOOKUP($A363,#REF!,19,FALSE)&amp;""</f>
        <v>#REF!</v>
      </c>
    </row>
    <row r="364" spans="1:19" ht="25.2" customHeight="1" x14ac:dyDescent="0.45">
      <c r="A364" s="140">
        <v>39</v>
      </c>
      <c r="B364" s="356" t="e">
        <f>VLOOKUP($A364,#REF!,4,FALSE)&amp;""</f>
        <v>#REF!</v>
      </c>
      <c r="C364" s="356"/>
      <c r="D364" s="64" t="e">
        <f>VLOOKUP($A364,#REF!,3,FALSE)&amp;""</f>
        <v>#REF!</v>
      </c>
      <c r="E364" s="64" t="e">
        <f>VLOOKUP($A364,#REF!,5,FALSE)&amp;""</f>
        <v>#REF!</v>
      </c>
      <c r="F364" s="64" t="e">
        <f>VLOOKUP($A364,#REF!,6,FALSE)&amp;""</f>
        <v>#REF!</v>
      </c>
      <c r="G364" s="64" t="e">
        <f>VLOOKUP($A364,#REF!,7,FALSE)&amp;""</f>
        <v>#REF!</v>
      </c>
      <c r="H364" s="64" t="e">
        <f>VLOOKUP($A364,#REF!,8,FALSE)&amp;""</f>
        <v>#REF!</v>
      </c>
      <c r="I364" s="64" t="e">
        <f>VLOOKUP($A364,#REF!,9,FALSE)&amp;""</f>
        <v>#REF!</v>
      </c>
      <c r="J364" s="64" t="e">
        <f>VLOOKUP($A364,#REF!,10,FALSE)&amp;""</f>
        <v>#REF!</v>
      </c>
      <c r="K364" s="64" t="e">
        <f>VLOOKUP($A364,#REF!,11,FALSE)&amp;""</f>
        <v>#REF!</v>
      </c>
      <c r="L364" s="64" t="e">
        <f>VLOOKUP($A364,#REF!,12,FALSE)&amp;""</f>
        <v>#REF!</v>
      </c>
      <c r="M364" s="64" t="e">
        <f>VLOOKUP($A364,#REF!,13,FALSE)&amp;""</f>
        <v>#REF!</v>
      </c>
      <c r="N364" s="64" t="e">
        <f>VLOOKUP($A364,#REF!,14,FALSE)&amp;""</f>
        <v>#REF!</v>
      </c>
      <c r="O364" s="64" t="e">
        <f>VLOOKUP($A364,#REF!,15,FALSE)&amp;""</f>
        <v>#REF!</v>
      </c>
      <c r="P364" s="64" t="e">
        <f>VLOOKUP($A364,#REF!,16,FALSE)&amp;""</f>
        <v>#REF!</v>
      </c>
      <c r="Q364" s="64" t="e">
        <f>VLOOKUP($A364,#REF!,17,FALSE)&amp;""</f>
        <v>#REF!</v>
      </c>
      <c r="R364" s="64" t="e">
        <f>VLOOKUP($A364,#REF!,18,FALSE)&amp;""</f>
        <v>#REF!</v>
      </c>
      <c r="S364" s="64" t="e">
        <f>VLOOKUP($A364,#REF!,19,FALSE)&amp;""</f>
        <v>#REF!</v>
      </c>
    </row>
    <row r="365" spans="1:19" ht="25.2" customHeight="1" x14ac:dyDescent="0.45">
      <c r="A365" s="140">
        <v>40</v>
      </c>
      <c r="B365" s="356" t="e">
        <f>VLOOKUP($A365,#REF!,4,FALSE)&amp;""</f>
        <v>#REF!</v>
      </c>
      <c r="C365" s="356"/>
      <c r="D365" s="64" t="e">
        <f>VLOOKUP($A365,#REF!,3,FALSE)&amp;""</f>
        <v>#REF!</v>
      </c>
      <c r="E365" s="64" t="e">
        <f>VLOOKUP($A365,#REF!,5,FALSE)&amp;""</f>
        <v>#REF!</v>
      </c>
      <c r="F365" s="64" t="e">
        <f>VLOOKUP($A365,#REF!,6,FALSE)&amp;""</f>
        <v>#REF!</v>
      </c>
      <c r="G365" s="64" t="e">
        <f>VLOOKUP($A365,#REF!,7,FALSE)&amp;""</f>
        <v>#REF!</v>
      </c>
      <c r="H365" s="64" t="e">
        <f>VLOOKUP($A365,#REF!,8,FALSE)&amp;""</f>
        <v>#REF!</v>
      </c>
      <c r="I365" s="64" t="e">
        <f>VLOOKUP($A365,#REF!,9,FALSE)&amp;""</f>
        <v>#REF!</v>
      </c>
      <c r="J365" s="64" t="e">
        <f>VLOOKUP($A365,#REF!,10,FALSE)&amp;""</f>
        <v>#REF!</v>
      </c>
      <c r="K365" s="64" t="e">
        <f>VLOOKUP($A365,#REF!,11,FALSE)&amp;""</f>
        <v>#REF!</v>
      </c>
      <c r="L365" s="64" t="e">
        <f>VLOOKUP($A365,#REF!,12,FALSE)&amp;""</f>
        <v>#REF!</v>
      </c>
      <c r="M365" s="64" t="e">
        <f>VLOOKUP($A365,#REF!,13,FALSE)&amp;""</f>
        <v>#REF!</v>
      </c>
      <c r="N365" s="64" t="e">
        <f>VLOOKUP($A365,#REF!,14,FALSE)&amp;""</f>
        <v>#REF!</v>
      </c>
      <c r="O365" s="64" t="e">
        <f>VLOOKUP($A365,#REF!,15,FALSE)&amp;""</f>
        <v>#REF!</v>
      </c>
      <c r="P365" s="64" t="e">
        <f>VLOOKUP($A365,#REF!,16,FALSE)&amp;""</f>
        <v>#REF!</v>
      </c>
      <c r="Q365" s="64" t="e">
        <f>VLOOKUP($A365,#REF!,17,FALSE)&amp;""</f>
        <v>#REF!</v>
      </c>
      <c r="R365" s="64" t="e">
        <f>VLOOKUP($A365,#REF!,18,FALSE)&amp;""</f>
        <v>#REF!</v>
      </c>
      <c r="S365" s="64" t="e">
        <f>VLOOKUP($A365,#REF!,19,FALSE)&amp;""</f>
        <v>#REF!</v>
      </c>
    </row>
    <row r="366" spans="1:19" ht="25.2" customHeight="1" x14ac:dyDescent="0.45">
      <c r="A366" s="140">
        <v>41</v>
      </c>
      <c r="B366" s="356" t="e">
        <f>VLOOKUP($A366,#REF!,4,FALSE)&amp;""</f>
        <v>#REF!</v>
      </c>
      <c r="C366" s="356"/>
      <c r="D366" s="64" t="e">
        <f>VLOOKUP($A366,#REF!,3,FALSE)&amp;""</f>
        <v>#REF!</v>
      </c>
      <c r="E366" s="64" t="e">
        <f>VLOOKUP($A366,#REF!,5,FALSE)&amp;""</f>
        <v>#REF!</v>
      </c>
      <c r="F366" s="64" t="e">
        <f>VLOOKUP($A366,#REF!,6,FALSE)&amp;""</f>
        <v>#REF!</v>
      </c>
      <c r="G366" s="64" t="e">
        <f>VLOOKUP($A366,#REF!,7,FALSE)&amp;""</f>
        <v>#REF!</v>
      </c>
      <c r="H366" s="64" t="e">
        <f>VLOOKUP($A366,#REF!,8,FALSE)&amp;""</f>
        <v>#REF!</v>
      </c>
      <c r="I366" s="64" t="e">
        <f>VLOOKUP($A366,#REF!,9,FALSE)&amp;""</f>
        <v>#REF!</v>
      </c>
      <c r="J366" s="64" t="e">
        <f>VLOOKUP($A366,#REF!,10,FALSE)&amp;""</f>
        <v>#REF!</v>
      </c>
      <c r="K366" s="64" t="e">
        <f>VLOOKUP($A366,#REF!,11,FALSE)&amp;""</f>
        <v>#REF!</v>
      </c>
      <c r="L366" s="64" t="e">
        <f>VLOOKUP($A366,#REF!,12,FALSE)&amp;""</f>
        <v>#REF!</v>
      </c>
      <c r="M366" s="64" t="e">
        <f>VLOOKUP($A366,#REF!,13,FALSE)&amp;""</f>
        <v>#REF!</v>
      </c>
      <c r="N366" s="64" t="e">
        <f>VLOOKUP($A366,#REF!,14,FALSE)&amp;""</f>
        <v>#REF!</v>
      </c>
      <c r="O366" s="64" t="e">
        <f>VLOOKUP($A366,#REF!,15,FALSE)&amp;""</f>
        <v>#REF!</v>
      </c>
      <c r="P366" s="64" t="e">
        <f>VLOOKUP($A366,#REF!,16,FALSE)&amp;""</f>
        <v>#REF!</v>
      </c>
      <c r="Q366" s="64" t="e">
        <f>VLOOKUP($A366,#REF!,17,FALSE)&amp;""</f>
        <v>#REF!</v>
      </c>
      <c r="R366" s="64" t="e">
        <f>VLOOKUP($A366,#REF!,18,FALSE)&amp;""</f>
        <v>#REF!</v>
      </c>
      <c r="S366" s="64" t="e">
        <f>VLOOKUP($A366,#REF!,19,FALSE)&amp;""</f>
        <v>#REF!</v>
      </c>
    </row>
    <row r="367" spans="1:19" ht="25.2" customHeight="1" x14ac:dyDescent="0.45">
      <c r="A367" s="140">
        <v>42</v>
      </c>
      <c r="B367" s="356" t="e">
        <f>VLOOKUP($A367,#REF!,4,FALSE)&amp;""</f>
        <v>#REF!</v>
      </c>
      <c r="C367" s="356"/>
      <c r="D367" s="64" t="e">
        <f>VLOOKUP($A367,#REF!,3,FALSE)&amp;""</f>
        <v>#REF!</v>
      </c>
      <c r="E367" s="64" t="e">
        <f>VLOOKUP($A367,#REF!,5,FALSE)&amp;""</f>
        <v>#REF!</v>
      </c>
      <c r="F367" s="64" t="e">
        <f>VLOOKUP($A367,#REF!,6,FALSE)&amp;""</f>
        <v>#REF!</v>
      </c>
      <c r="G367" s="64" t="e">
        <f>VLOOKUP($A367,#REF!,7,FALSE)&amp;""</f>
        <v>#REF!</v>
      </c>
      <c r="H367" s="64" t="e">
        <f>VLOOKUP($A367,#REF!,8,FALSE)&amp;""</f>
        <v>#REF!</v>
      </c>
      <c r="I367" s="64" t="e">
        <f>VLOOKUP($A367,#REF!,9,FALSE)&amp;""</f>
        <v>#REF!</v>
      </c>
      <c r="J367" s="64" t="e">
        <f>VLOOKUP($A367,#REF!,10,FALSE)&amp;""</f>
        <v>#REF!</v>
      </c>
      <c r="K367" s="64" t="e">
        <f>VLOOKUP($A367,#REF!,11,FALSE)&amp;""</f>
        <v>#REF!</v>
      </c>
      <c r="L367" s="64" t="e">
        <f>VLOOKUP($A367,#REF!,12,FALSE)&amp;""</f>
        <v>#REF!</v>
      </c>
      <c r="M367" s="64" t="e">
        <f>VLOOKUP($A367,#REF!,13,FALSE)&amp;""</f>
        <v>#REF!</v>
      </c>
      <c r="N367" s="64" t="e">
        <f>VLOOKUP($A367,#REF!,14,FALSE)&amp;""</f>
        <v>#REF!</v>
      </c>
      <c r="O367" s="64" t="e">
        <f>VLOOKUP($A367,#REF!,15,FALSE)&amp;""</f>
        <v>#REF!</v>
      </c>
      <c r="P367" s="64" t="e">
        <f>VLOOKUP($A367,#REF!,16,FALSE)&amp;""</f>
        <v>#REF!</v>
      </c>
      <c r="Q367" s="64" t="e">
        <f>VLOOKUP($A367,#REF!,17,FALSE)&amp;""</f>
        <v>#REF!</v>
      </c>
      <c r="R367" s="64" t="e">
        <f>VLOOKUP($A367,#REF!,18,FALSE)&amp;""</f>
        <v>#REF!</v>
      </c>
      <c r="S367" s="64" t="e">
        <f>VLOOKUP($A367,#REF!,19,FALSE)&amp;""</f>
        <v>#REF!</v>
      </c>
    </row>
    <row r="368" spans="1:19" ht="25.2" customHeight="1" x14ac:dyDescent="0.45">
      <c r="A368" s="140">
        <v>43</v>
      </c>
      <c r="B368" s="356" t="e">
        <f>VLOOKUP($A368,#REF!,4,FALSE)&amp;""</f>
        <v>#REF!</v>
      </c>
      <c r="C368" s="356"/>
      <c r="D368" s="64" t="e">
        <f>VLOOKUP($A368,#REF!,3,FALSE)&amp;""</f>
        <v>#REF!</v>
      </c>
      <c r="E368" s="64" t="e">
        <f>VLOOKUP($A368,#REF!,5,FALSE)&amp;""</f>
        <v>#REF!</v>
      </c>
      <c r="F368" s="64" t="e">
        <f>VLOOKUP($A368,#REF!,6,FALSE)&amp;""</f>
        <v>#REF!</v>
      </c>
      <c r="G368" s="64" t="e">
        <f>VLOOKUP($A368,#REF!,7,FALSE)&amp;""</f>
        <v>#REF!</v>
      </c>
      <c r="H368" s="64" t="e">
        <f>VLOOKUP($A368,#REF!,8,FALSE)&amp;""</f>
        <v>#REF!</v>
      </c>
      <c r="I368" s="64" t="e">
        <f>VLOOKUP($A368,#REF!,9,FALSE)&amp;""</f>
        <v>#REF!</v>
      </c>
      <c r="J368" s="64" t="e">
        <f>VLOOKUP($A368,#REF!,10,FALSE)&amp;""</f>
        <v>#REF!</v>
      </c>
      <c r="K368" s="64" t="e">
        <f>VLOOKUP($A368,#REF!,11,FALSE)&amp;""</f>
        <v>#REF!</v>
      </c>
      <c r="L368" s="64" t="e">
        <f>VLOOKUP($A368,#REF!,12,FALSE)&amp;""</f>
        <v>#REF!</v>
      </c>
      <c r="M368" s="64" t="e">
        <f>VLOOKUP($A368,#REF!,13,FALSE)&amp;""</f>
        <v>#REF!</v>
      </c>
      <c r="N368" s="64" t="e">
        <f>VLOOKUP($A368,#REF!,14,FALSE)&amp;""</f>
        <v>#REF!</v>
      </c>
      <c r="O368" s="64" t="e">
        <f>VLOOKUP($A368,#REF!,15,FALSE)&amp;""</f>
        <v>#REF!</v>
      </c>
      <c r="P368" s="64" t="e">
        <f>VLOOKUP($A368,#REF!,16,FALSE)&amp;""</f>
        <v>#REF!</v>
      </c>
      <c r="Q368" s="64" t="e">
        <f>VLOOKUP($A368,#REF!,17,FALSE)&amp;""</f>
        <v>#REF!</v>
      </c>
      <c r="R368" s="64" t="e">
        <f>VLOOKUP($A368,#REF!,18,FALSE)&amp;""</f>
        <v>#REF!</v>
      </c>
      <c r="S368" s="64" t="e">
        <f>VLOOKUP($A368,#REF!,19,FALSE)&amp;""</f>
        <v>#REF!</v>
      </c>
    </row>
    <row r="369" spans="1:19" ht="25.2" customHeight="1" x14ac:dyDescent="0.45">
      <c r="A369" s="140">
        <v>44</v>
      </c>
      <c r="B369" s="356" t="e">
        <f>VLOOKUP($A369,#REF!,4,FALSE)&amp;""</f>
        <v>#REF!</v>
      </c>
      <c r="C369" s="356"/>
      <c r="D369" s="64" t="e">
        <f>VLOOKUP($A369,#REF!,3,FALSE)&amp;""</f>
        <v>#REF!</v>
      </c>
      <c r="E369" s="64" t="e">
        <f>VLOOKUP($A369,#REF!,5,FALSE)&amp;""</f>
        <v>#REF!</v>
      </c>
      <c r="F369" s="64" t="e">
        <f>VLOOKUP($A369,#REF!,6,FALSE)&amp;""</f>
        <v>#REF!</v>
      </c>
      <c r="G369" s="64" t="e">
        <f>VLOOKUP($A369,#REF!,7,FALSE)&amp;""</f>
        <v>#REF!</v>
      </c>
      <c r="H369" s="64" t="e">
        <f>VLOOKUP($A369,#REF!,8,FALSE)&amp;""</f>
        <v>#REF!</v>
      </c>
      <c r="I369" s="64" t="e">
        <f>VLOOKUP($A369,#REF!,9,FALSE)&amp;""</f>
        <v>#REF!</v>
      </c>
      <c r="J369" s="64" t="e">
        <f>VLOOKUP($A369,#REF!,10,FALSE)&amp;""</f>
        <v>#REF!</v>
      </c>
      <c r="K369" s="64" t="e">
        <f>VLOOKUP($A369,#REF!,11,FALSE)&amp;""</f>
        <v>#REF!</v>
      </c>
      <c r="L369" s="64" t="e">
        <f>VLOOKUP($A369,#REF!,12,FALSE)&amp;""</f>
        <v>#REF!</v>
      </c>
      <c r="M369" s="64" t="e">
        <f>VLOOKUP($A369,#REF!,13,FALSE)&amp;""</f>
        <v>#REF!</v>
      </c>
      <c r="N369" s="64" t="e">
        <f>VLOOKUP($A369,#REF!,14,FALSE)&amp;""</f>
        <v>#REF!</v>
      </c>
      <c r="O369" s="64" t="e">
        <f>VLOOKUP($A369,#REF!,15,FALSE)&amp;""</f>
        <v>#REF!</v>
      </c>
      <c r="P369" s="64" t="e">
        <f>VLOOKUP($A369,#REF!,16,FALSE)&amp;""</f>
        <v>#REF!</v>
      </c>
      <c r="Q369" s="64" t="e">
        <f>VLOOKUP($A369,#REF!,17,FALSE)&amp;""</f>
        <v>#REF!</v>
      </c>
      <c r="R369" s="64" t="e">
        <f>VLOOKUP($A369,#REF!,18,FALSE)&amp;""</f>
        <v>#REF!</v>
      </c>
      <c r="S369" s="64" t="e">
        <f>VLOOKUP($A369,#REF!,19,FALSE)&amp;""</f>
        <v>#REF!</v>
      </c>
    </row>
    <row r="370" spans="1:19" ht="25.2" customHeight="1" x14ac:dyDescent="0.45">
      <c r="A370" s="140">
        <v>45</v>
      </c>
      <c r="B370" s="356" t="e">
        <f>VLOOKUP($A370,#REF!,4,FALSE)&amp;""</f>
        <v>#REF!</v>
      </c>
      <c r="C370" s="356"/>
      <c r="D370" s="64" t="e">
        <f>VLOOKUP($A370,#REF!,3,FALSE)&amp;""</f>
        <v>#REF!</v>
      </c>
      <c r="E370" s="64" t="e">
        <f>VLOOKUP($A370,#REF!,5,FALSE)&amp;""</f>
        <v>#REF!</v>
      </c>
      <c r="F370" s="64" t="e">
        <f>VLOOKUP($A370,#REF!,6,FALSE)&amp;""</f>
        <v>#REF!</v>
      </c>
      <c r="G370" s="64" t="e">
        <f>VLOOKUP($A370,#REF!,7,FALSE)&amp;""</f>
        <v>#REF!</v>
      </c>
      <c r="H370" s="64" t="e">
        <f>VLOOKUP($A370,#REF!,8,FALSE)&amp;""</f>
        <v>#REF!</v>
      </c>
      <c r="I370" s="64" t="e">
        <f>VLOOKUP($A370,#REF!,9,FALSE)&amp;""</f>
        <v>#REF!</v>
      </c>
      <c r="J370" s="64" t="e">
        <f>VLOOKUP($A370,#REF!,10,FALSE)&amp;""</f>
        <v>#REF!</v>
      </c>
      <c r="K370" s="64" t="e">
        <f>VLOOKUP($A370,#REF!,11,FALSE)&amp;""</f>
        <v>#REF!</v>
      </c>
      <c r="L370" s="64" t="e">
        <f>VLOOKUP($A370,#REF!,12,FALSE)&amp;""</f>
        <v>#REF!</v>
      </c>
      <c r="M370" s="64" t="e">
        <f>VLOOKUP($A370,#REF!,13,FALSE)&amp;""</f>
        <v>#REF!</v>
      </c>
      <c r="N370" s="64" t="e">
        <f>VLOOKUP($A370,#REF!,14,FALSE)&amp;""</f>
        <v>#REF!</v>
      </c>
      <c r="O370" s="64" t="e">
        <f>VLOOKUP($A370,#REF!,15,FALSE)&amp;""</f>
        <v>#REF!</v>
      </c>
      <c r="P370" s="64" t="e">
        <f>VLOOKUP($A370,#REF!,16,FALSE)&amp;""</f>
        <v>#REF!</v>
      </c>
      <c r="Q370" s="64" t="e">
        <f>VLOOKUP($A370,#REF!,17,FALSE)&amp;""</f>
        <v>#REF!</v>
      </c>
      <c r="R370" s="64" t="e">
        <f>VLOOKUP($A370,#REF!,18,FALSE)&amp;""</f>
        <v>#REF!</v>
      </c>
      <c r="S370" s="64" t="e">
        <f>VLOOKUP($A370,#REF!,19,FALSE)&amp;""</f>
        <v>#REF!</v>
      </c>
    </row>
    <row r="371" spans="1:19" ht="25.2" customHeight="1" x14ac:dyDescent="0.45">
      <c r="A371" s="140">
        <v>46</v>
      </c>
      <c r="B371" s="356" t="e">
        <f>VLOOKUP($A371,#REF!,4,FALSE)&amp;""</f>
        <v>#REF!</v>
      </c>
      <c r="C371" s="356"/>
      <c r="D371" s="64" t="e">
        <f>VLOOKUP($A371,#REF!,3,FALSE)&amp;""</f>
        <v>#REF!</v>
      </c>
      <c r="E371" s="64" t="e">
        <f>VLOOKUP($A371,#REF!,5,FALSE)&amp;""</f>
        <v>#REF!</v>
      </c>
      <c r="F371" s="64" t="e">
        <f>VLOOKUP($A371,#REF!,6,FALSE)&amp;""</f>
        <v>#REF!</v>
      </c>
      <c r="G371" s="64" t="e">
        <f>VLOOKUP($A371,#REF!,7,FALSE)&amp;""</f>
        <v>#REF!</v>
      </c>
      <c r="H371" s="64" t="e">
        <f>VLOOKUP($A371,#REF!,8,FALSE)&amp;""</f>
        <v>#REF!</v>
      </c>
      <c r="I371" s="64" t="e">
        <f>VLOOKUP($A371,#REF!,9,FALSE)&amp;""</f>
        <v>#REF!</v>
      </c>
      <c r="J371" s="64" t="e">
        <f>VLOOKUP($A371,#REF!,10,FALSE)&amp;""</f>
        <v>#REF!</v>
      </c>
      <c r="K371" s="64" t="e">
        <f>VLOOKUP($A371,#REF!,11,FALSE)&amp;""</f>
        <v>#REF!</v>
      </c>
      <c r="L371" s="64" t="e">
        <f>VLOOKUP($A371,#REF!,12,FALSE)&amp;""</f>
        <v>#REF!</v>
      </c>
      <c r="M371" s="64" t="e">
        <f>VLOOKUP($A371,#REF!,13,FALSE)&amp;""</f>
        <v>#REF!</v>
      </c>
      <c r="N371" s="64" t="e">
        <f>VLOOKUP($A371,#REF!,14,FALSE)&amp;""</f>
        <v>#REF!</v>
      </c>
      <c r="O371" s="64" t="e">
        <f>VLOOKUP($A371,#REF!,15,FALSE)&amp;""</f>
        <v>#REF!</v>
      </c>
      <c r="P371" s="64" t="e">
        <f>VLOOKUP($A371,#REF!,16,FALSE)&amp;""</f>
        <v>#REF!</v>
      </c>
      <c r="Q371" s="64" t="e">
        <f>VLOOKUP($A371,#REF!,17,FALSE)&amp;""</f>
        <v>#REF!</v>
      </c>
      <c r="R371" s="64" t="e">
        <f>VLOOKUP($A371,#REF!,18,FALSE)&amp;""</f>
        <v>#REF!</v>
      </c>
      <c r="S371" s="64" t="e">
        <f>VLOOKUP($A371,#REF!,19,FALSE)&amp;""</f>
        <v>#REF!</v>
      </c>
    </row>
    <row r="372" spans="1:19" ht="25.2" customHeight="1" x14ac:dyDescent="0.45">
      <c r="A372" s="140">
        <v>47</v>
      </c>
      <c r="B372" s="356" t="e">
        <f>VLOOKUP($A372,#REF!,4,FALSE)&amp;""</f>
        <v>#REF!</v>
      </c>
      <c r="C372" s="356"/>
      <c r="D372" s="64" t="e">
        <f>VLOOKUP($A372,#REF!,3,FALSE)&amp;""</f>
        <v>#REF!</v>
      </c>
      <c r="E372" s="64" t="e">
        <f>VLOOKUP($A372,#REF!,5,FALSE)&amp;""</f>
        <v>#REF!</v>
      </c>
      <c r="F372" s="64" t="e">
        <f>VLOOKUP($A372,#REF!,6,FALSE)&amp;""</f>
        <v>#REF!</v>
      </c>
      <c r="G372" s="64" t="e">
        <f>VLOOKUP($A372,#REF!,7,FALSE)&amp;""</f>
        <v>#REF!</v>
      </c>
      <c r="H372" s="64" t="e">
        <f>VLOOKUP($A372,#REF!,8,FALSE)&amp;""</f>
        <v>#REF!</v>
      </c>
      <c r="I372" s="64" t="e">
        <f>VLOOKUP($A372,#REF!,9,FALSE)&amp;""</f>
        <v>#REF!</v>
      </c>
      <c r="J372" s="64" t="e">
        <f>VLOOKUP($A372,#REF!,10,FALSE)&amp;""</f>
        <v>#REF!</v>
      </c>
      <c r="K372" s="64" t="e">
        <f>VLOOKUP($A372,#REF!,11,FALSE)&amp;""</f>
        <v>#REF!</v>
      </c>
      <c r="L372" s="64" t="e">
        <f>VLOOKUP($A372,#REF!,12,FALSE)&amp;""</f>
        <v>#REF!</v>
      </c>
      <c r="M372" s="64" t="e">
        <f>VLOOKUP($A372,#REF!,13,FALSE)&amp;""</f>
        <v>#REF!</v>
      </c>
      <c r="N372" s="64" t="e">
        <f>VLOOKUP($A372,#REF!,14,FALSE)&amp;""</f>
        <v>#REF!</v>
      </c>
      <c r="O372" s="64" t="e">
        <f>VLOOKUP($A372,#REF!,15,FALSE)&amp;""</f>
        <v>#REF!</v>
      </c>
      <c r="P372" s="64" t="e">
        <f>VLOOKUP($A372,#REF!,16,FALSE)&amp;""</f>
        <v>#REF!</v>
      </c>
      <c r="Q372" s="64" t="e">
        <f>VLOOKUP($A372,#REF!,17,FALSE)&amp;""</f>
        <v>#REF!</v>
      </c>
      <c r="R372" s="64" t="e">
        <f>VLOOKUP($A372,#REF!,18,FALSE)&amp;""</f>
        <v>#REF!</v>
      </c>
      <c r="S372" s="64" t="e">
        <f>VLOOKUP($A372,#REF!,19,FALSE)&amp;""</f>
        <v>#REF!</v>
      </c>
    </row>
    <row r="373" spans="1:19" ht="25.2" customHeight="1" x14ac:dyDescent="0.45">
      <c r="A373" s="140">
        <v>48</v>
      </c>
      <c r="B373" s="356" t="e">
        <f>VLOOKUP($A373,#REF!,4,FALSE)&amp;""</f>
        <v>#REF!</v>
      </c>
      <c r="C373" s="356"/>
      <c r="D373" s="64" t="e">
        <f>VLOOKUP($A373,#REF!,3,FALSE)&amp;""</f>
        <v>#REF!</v>
      </c>
      <c r="E373" s="64" t="e">
        <f>VLOOKUP($A373,#REF!,5,FALSE)&amp;""</f>
        <v>#REF!</v>
      </c>
      <c r="F373" s="64" t="e">
        <f>VLOOKUP($A373,#REF!,6,FALSE)&amp;""</f>
        <v>#REF!</v>
      </c>
      <c r="G373" s="64" t="e">
        <f>VLOOKUP($A373,#REF!,7,FALSE)&amp;""</f>
        <v>#REF!</v>
      </c>
      <c r="H373" s="64" t="e">
        <f>VLOOKUP($A373,#REF!,8,FALSE)&amp;""</f>
        <v>#REF!</v>
      </c>
      <c r="I373" s="64" t="e">
        <f>VLOOKUP($A373,#REF!,9,FALSE)&amp;""</f>
        <v>#REF!</v>
      </c>
      <c r="J373" s="64" t="e">
        <f>VLOOKUP($A373,#REF!,10,FALSE)&amp;""</f>
        <v>#REF!</v>
      </c>
      <c r="K373" s="64" t="e">
        <f>VLOOKUP($A373,#REF!,11,FALSE)&amp;""</f>
        <v>#REF!</v>
      </c>
      <c r="L373" s="64" t="e">
        <f>VLOOKUP($A373,#REF!,12,FALSE)&amp;""</f>
        <v>#REF!</v>
      </c>
      <c r="M373" s="64" t="e">
        <f>VLOOKUP($A373,#REF!,13,FALSE)&amp;""</f>
        <v>#REF!</v>
      </c>
      <c r="N373" s="64" t="e">
        <f>VLOOKUP($A373,#REF!,14,FALSE)&amp;""</f>
        <v>#REF!</v>
      </c>
      <c r="O373" s="64" t="e">
        <f>VLOOKUP($A373,#REF!,15,FALSE)&amp;""</f>
        <v>#REF!</v>
      </c>
      <c r="P373" s="64" t="e">
        <f>VLOOKUP($A373,#REF!,16,FALSE)&amp;""</f>
        <v>#REF!</v>
      </c>
      <c r="Q373" s="64" t="e">
        <f>VLOOKUP($A373,#REF!,17,FALSE)&amp;""</f>
        <v>#REF!</v>
      </c>
      <c r="R373" s="64" t="e">
        <f>VLOOKUP($A373,#REF!,18,FALSE)&amp;""</f>
        <v>#REF!</v>
      </c>
      <c r="S373" s="64" t="e">
        <f>VLOOKUP($A373,#REF!,19,FALSE)&amp;""</f>
        <v>#REF!</v>
      </c>
    </row>
    <row r="374" spans="1:19" ht="25.2" customHeight="1" x14ac:dyDescent="0.45">
      <c r="A374" s="140">
        <v>49</v>
      </c>
      <c r="B374" s="356" t="e">
        <f>VLOOKUP($A374,#REF!,4,FALSE)&amp;""</f>
        <v>#REF!</v>
      </c>
      <c r="C374" s="356"/>
      <c r="D374" s="64" t="e">
        <f>VLOOKUP($A374,#REF!,3,FALSE)&amp;""</f>
        <v>#REF!</v>
      </c>
      <c r="E374" s="64" t="e">
        <f>VLOOKUP($A374,#REF!,5,FALSE)&amp;""</f>
        <v>#REF!</v>
      </c>
      <c r="F374" s="64" t="e">
        <f>VLOOKUP($A374,#REF!,6,FALSE)&amp;""</f>
        <v>#REF!</v>
      </c>
      <c r="G374" s="64" t="e">
        <f>VLOOKUP($A374,#REF!,7,FALSE)&amp;""</f>
        <v>#REF!</v>
      </c>
      <c r="H374" s="64" t="e">
        <f>VLOOKUP($A374,#REF!,8,FALSE)&amp;""</f>
        <v>#REF!</v>
      </c>
      <c r="I374" s="64" t="e">
        <f>VLOOKUP($A374,#REF!,9,FALSE)&amp;""</f>
        <v>#REF!</v>
      </c>
      <c r="J374" s="64" t="e">
        <f>VLOOKUP($A374,#REF!,10,FALSE)&amp;""</f>
        <v>#REF!</v>
      </c>
      <c r="K374" s="64" t="e">
        <f>VLOOKUP($A374,#REF!,11,FALSE)&amp;""</f>
        <v>#REF!</v>
      </c>
      <c r="L374" s="64" t="e">
        <f>VLOOKUP($A374,#REF!,12,FALSE)&amp;""</f>
        <v>#REF!</v>
      </c>
      <c r="M374" s="64" t="e">
        <f>VLOOKUP($A374,#REF!,13,FALSE)&amp;""</f>
        <v>#REF!</v>
      </c>
      <c r="N374" s="64" t="e">
        <f>VLOOKUP($A374,#REF!,14,FALSE)&amp;""</f>
        <v>#REF!</v>
      </c>
      <c r="O374" s="64" t="e">
        <f>VLOOKUP($A374,#REF!,15,FALSE)&amp;""</f>
        <v>#REF!</v>
      </c>
      <c r="P374" s="64" t="e">
        <f>VLOOKUP($A374,#REF!,16,FALSE)&amp;""</f>
        <v>#REF!</v>
      </c>
      <c r="Q374" s="64" t="e">
        <f>VLOOKUP($A374,#REF!,17,FALSE)&amp;""</f>
        <v>#REF!</v>
      </c>
      <c r="R374" s="64" t="e">
        <f>VLOOKUP($A374,#REF!,18,FALSE)&amp;""</f>
        <v>#REF!</v>
      </c>
      <c r="S374" s="64" t="e">
        <f>VLOOKUP($A374,#REF!,19,FALSE)&amp;""</f>
        <v>#REF!</v>
      </c>
    </row>
    <row r="375" spans="1:19" ht="25.2" customHeight="1" x14ac:dyDescent="0.45">
      <c r="A375" s="140">
        <v>50</v>
      </c>
      <c r="B375" s="356" t="e">
        <f>VLOOKUP($A375,#REF!,4,FALSE)&amp;""</f>
        <v>#REF!</v>
      </c>
      <c r="C375" s="356"/>
      <c r="D375" s="64" t="e">
        <f>VLOOKUP($A375,#REF!,3,FALSE)&amp;""</f>
        <v>#REF!</v>
      </c>
      <c r="E375" s="64" t="e">
        <f>VLOOKUP($A375,#REF!,5,FALSE)&amp;""</f>
        <v>#REF!</v>
      </c>
      <c r="F375" s="64" t="e">
        <f>VLOOKUP($A375,#REF!,6,FALSE)&amp;""</f>
        <v>#REF!</v>
      </c>
      <c r="G375" s="64" t="e">
        <f>VLOOKUP($A375,#REF!,7,FALSE)&amp;""</f>
        <v>#REF!</v>
      </c>
      <c r="H375" s="64" t="e">
        <f>VLOOKUP($A375,#REF!,8,FALSE)&amp;""</f>
        <v>#REF!</v>
      </c>
      <c r="I375" s="64" t="e">
        <f>VLOOKUP($A375,#REF!,9,FALSE)&amp;""</f>
        <v>#REF!</v>
      </c>
      <c r="J375" s="64" t="e">
        <f>VLOOKUP($A375,#REF!,10,FALSE)&amp;""</f>
        <v>#REF!</v>
      </c>
      <c r="K375" s="64" t="e">
        <f>VLOOKUP($A375,#REF!,11,FALSE)&amp;""</f>
        <v>#REF!</v>
      </c>
      <c r="L375" s="64" t="e">
        <f>VLOOKUP($A375,#REF!,12,FALSE)&amp;""</f>
        <v>#REF!</v>
      </c>
      <c r="M375" s="64" t="e">
        <f>VLOOKUP($A375,#REF!,13,FALSE)&amp;""</f>
        <v>#REF!</v>
      </c>
      <c r="N375" s="64" t="e">
        <f>VLOOKUP($A375,#REF!,14,FALSE)&amp;""</f>
        <v>#REF!</v>
      </c>
      <c r="O375" s="64" t="e">
        <f>VLOOKUP($A375,#REF!,15,FALSE)&amp;""</f>
        <v>#REF!</v>
      </c>
      <c r="P375" s="64" t="e">
        <f>VLOOKUP($A375,#REF!,16,FALSE)&amp;""</f>
        <v>#REF!</v>
      </c>
      <c r="Q375" s="64" t="e">
        <f>VLOOKUP($A375,#REF!,17,FALSE)&amp;""</f>
        <v>#REF!</v>
      </c>
      <c r="R375" s="64" t="e">
        <f>VLOOKUP($A375,#REF!,18,FALSE)&amp;""</f>
        <v>#REF!</v>
      </c>
      <c r="S375" s="64" t="e">
        <f>VLOOKUP($A375,#REF!,19,FALSE)&amp;""</f>
        <v>#REF!</v>
      </c>
    </row>
    <row r="376" spans="1:19" ht="25.2" customHeight="1" x14ac:dyDescent="0.45">
      <c r="A376" s="140">
        <v>51</v>
      </c>
      <c r="B376" s="356" t="e">
        <f>VLOOKUP($A376,#REF!,4,FALSE)&amp;""</f>
        <v>#REF!</v>
      </c>
      <c r="C376" s="356"/>
      <c r="D376" s="64" t="e">
        <f>VLOOKUP($A376,#REF!,3,FALSE)&amp;""</f>
        <v>#REF!</v>
      </c>
      <c r="E376" s="64" t="e">
        <f>VLOOKUP($A376,#REF!,5,FALSE)&amp;""</f>
        <v>#REF!</v>
      </c>
      <c r="F376" s="64" t="e">
        <f>VLOOKUP($A376,#REF!,6,FALSE)&amp;""</f>
        <v>#REF!</v>
      </c>
      <c r="G376" s="64" t="e">
        <f>VLOOKUP($A376,#REF!,7,FALSE)&amp;""</f>
        <v>#REF!</v>
      </c>
      <c r="H376" s="64" t="e">
        <f>VLOOKUP($A376,#REF!,8,FALSE)&amp;""</f>
        <v>#REF!</v>
      </c>
      <c r="I376" s="64" t="e">
        <f>VLOOKUP($A376,#REF!,9,FALSE)&amp;""</f>
        <v>#REF!</v>
      </c>
      <c r="J376" s="64" t="e">
        <f>VLOOKUP($A376,#REF!,10,FALSE)&amp;""</f>
        <v>#REF!</v>
      </c>
      <c r="K376" s="64" t="e">
        <f>VLOOKUP($A376,#REF!,11,FALSE)&amp;""</f>
        <v>#REF!</v>
      </c>
      <c r="L376" s="64" t="e">
        <f>VLOOKUP($A376,#REF!,12,FALSE)&amp;""</f>
        <v>#REF!</v>
      </c>
      <c r="M376" s="64" t="e">
        <f>VLOOKUP($A376,#REF!,13,FALSE)&amp;""</f>
        <v>#REF!</v>
      </c>
      <c r="N376" s="64" t="e">
        <f>VLOOKUP($A376,#REF!,14,FALSE)&amp;""</f>
        <v>#REF!</v>
      </c>
      <c r="O376" s="64" t="e">
        <f>VLOOKUP($A376,#REF!,15,FALSE)&amp;""</f>
        <v>#REF!</v>
      </c>
      <c r="P376" s="64" t="e">
        <f>VLOOKUP($A376,#REF!,16,FALSE)&amp;""</f>
        <v>#REF!</v>
      </c>
      <c r="Q376" s="64" t="e">
        <f>VLOOKUP($A376,#REF!,17,FALSE)&amp;""</f>
        <v>#REF!</v>
      </c>
      <c r="R376" s="64" t="e">
        <f>VLOOKUP($A376,#REF!,18,FALSE)&amp;""</f>
        <v>#REF!</v>
      </c>
      <c r="S376" s="64" t="e">
        <f>VLOOKUP($A376,#REF!,19,FALSE)&amp;""</f>
        <v>#REF!</v>
      </c>
    </row>
    <row r="377" spans="1:19" ht="25.2" customHeight="1" x14ac:dyDescent="0.45">
      <c r="A377" s="140">
        <v>52</v>
      </c>
      <c r="B377" s="356" t="e">
        <f>VLOOKUP($A377,#REF!,4,FALSE)&amp;""</f>
        <v>#REF!</v>
      </c>
      <c r="C377" s="356"/>
      <c r="D377" s="64" t="e">
        <f>VLOOKUP($A377,#REF!,3,FALSE)&amp;""</f>
        <v>#REF!</v>
      </c>
      <c r="E377" s="64" t="e">
        <f>VLOOKUP($A377,#REF!,5,FALSE)&amp;""</f>
        <v>#REF!</v>
      </c>
      <c r="F377" s="64" t="e">
        <f>VLOOKUP($A377,#REF!,6,FALSE)&amp;""</f>
        <v>#REF!</v>
      </c>
      <c r="G377" s="64" t="e">
        <f>VLOOKUP($A377,#REF!,7,FALSE)&amp;""</f>
        <v>#REF!</v>
      </c>
      <c r="H377" s="64" t="e">
        <f>VLOOKUP($A377,#REF!,8,FALSE)&amp;""</f>
        <v>#REF!</v>
      </c>
      <c r="I377" s="64" t="e">
        <f>VLOOKUP($A377,#REF!,9,FALSE)&amp;""</f>
        <v>#REF!</v>
      </c>
      <c r="J377" s="64" t="e">
        <f>VLOOKUP($A377,#REF!,10,FALSE)&amp;""</f>
        <v>#REF!</v>
      </c>
      <c r="K377" s="64" t="e">
        <f>VLOOKUP($A377,#REF!,11,FALSE)&amp;""</f>
        <v>#REF!</v>
      </c>
      <c r="L377" s="64" t="e">
        <f>VLOOKUP($A377,#REF!,12,FALSE)&amp;""</f>
        <v>#REF!</v>
      </c>
      <c r="M377" s="64" t="e">
        <f>VLOOKUP($A377,#REF!,13,FALSE)&amp;""</f>
        <v>#REF!</v>
      </c>
      <c r="N377" s="64" t="e">
        <f>VLOOKUP($A377,#REF!,14,FALSE)&amp;""</f>
        <v>#REF!</v>
      </c>
      <c r="O377" s="64" t="e">
        <f>VLOOKUP($A377,#REF!,15,FALSE)&amp;""</f>
        <v>#REF!</v>
      </c>
      <c r="P377" s="64" t="e">
        <f>VLOOKUP($A377,#REF!,16,FALSE)&amp;""</f>
        <v>#REF!</v>
      </c>
      <c r="Q377" s="64" t="e">
        <f>VLOOKUP($A377,#REF!,17,FALSE)&amp;""</f>
        <v>#REF!</v>
      </c>
      <c r="R377" s="64" t="e">
        <f>VLOOKUP($A377,#REF!,18,FALSE)&amp;""</f>
        <v>#REF!</v>
      </c>
      <c r="S377" s="64" t="e">
        <f>VLOOKUP($A377,#REF!,19,FALSE)&amp;""</f>
        <v>#REF!</v>
      </c>
    </row>
    <row r="378" spans="1:19" ht="25.2" customHeight="1" x14ac:dyDescent="0.45">
      <c r="A378" s="140">
        <v>53</v>
      </c>
      <c r="B378" s="356" t="e">
        <f>VLOOKUP($A378,#REF!,4,FALSE)&amp;""</f>
        <v>#REF!</v>
      </c>
      <c r="C378" s="356"/>
      <c r="D378" s="64" t="e">
        <f>VLOOKUP($A378,#REF!,3,FALSE)&amp;""</f>
        <v>#REF!</v>
      </c>
      <c r="E378" s="64" t="e">
        <f>VLOOKUP($A378,#REF!,5,FALSE)&amp;""</f>
        <v>#REF!</v>
      </c>
      <c r="F378" s="64" t="e">
        <f>VLOOKUP($A378,#REF!,6,FALSE)&amp;""</f>
        <v>#REF!</v>
      </c>
      <c r="G378" s="64" t="e">
        <f>VLOOKUP($A378,#REF!,7,FALSE)&amp;""</f>
        <v>#REF!</v>
      </c>
      <c r="H378" s="64" t="e">
        <f>VLOOKUP($A378,#REF!,8,FALSE)&amp;""</f>
        <v>#REF!</v>
      </c>
      <c r="I378" s="64" t="e">
        <f>VLOOKUP($A378,#REF!,9,FALSE)&amp;""</f>
        <v>#REF!</v>
      </c>
      <c r="J378" s="64" t="e">
        <f>VLOOKUP($A378,#REF!,10,FALSE)&amp;""</f>
        <v>#REF!</v>
      </c>
      <c r="K378" s="64" t="e">
        <f>VLOOKUP($A378,#REF!,11,FALSE)&amp;""</f>
        <v>#REF!</v>
      </c>
      <c r="L378" s="64" t="e">
        <f>VLOOKUP($A378,#REF!,12,FALSE)&amp;""</f>
        <v>#REF!</v>
      </c>
      <c r="M378" s="64" t="e">
        <f>VLOOKUP($A378,#REF!,13,FALSE)&amp;""</f>
        <v>#REF!</v>
      </c>
      <c r="N378" s="64" t="e">
        <f>VLOOKUP($A378,#REF!,14,FALSE)&amp;""</f>
        <v>#REF!</v>
      </c>
      <c r="O378" s="64" t="e">
        <f>VLOOKUP($A378,#REF!,15,FALSE)&amp;""</f>
        <v>#REF!</v>
      </c>
      <c r="P378" s="64" t="e">
        <f>VLOOKUP($A378,#REF!,16,FALSE)&amp;""</f>
        <v>#REF!</v>
      </c>
      <c r="Q378" s="64" t="e">
        <f>VLOOKUP($A378,#REF!,17,FALSE)&amp;""</f>
        <v>#REF!</v>
      </c>
      <c r="R378" s="64" t="e">
        <f>VLOOKUP($A378,#REF!,18,FALSE)&amp;""</f>
        <v>#REF!</v>
      </c>
      <c r="S378" s="64" t="e">
        <f>VLOOKUP($A378,#REF!,19,FALSE)&amp;""</f>
        <v>#REF!</v>
      </c>
    </row>
    <row r="379" spans="1:19" ht="25.2" customHeight="1" x14ac:dyDescent="0.45">
      <c r="A379" s="140">
        <v>54</v>
      </c>
      <c r="B379" s="356" t="e">
        <f>VLOOKUP($A379,#REF!,4,FALSE)&amp;""</f>
        <v>#REF!</v>
      </c>
      <c r="C379" s="356"/>
      <c r="D379" s="64" t="e">
        <f>VLOOKUP($A379,#REF!,3,FALSE)&amp;""</f>
        <v>#REF!</v>
      </c>
      <c r="E379" s="64" t="e">
        <f>VLOOKUP($A379,#REF!,5,FALSE)&amp;""</f>
        <v>#REF!</v>
      </c>
      <c r="F379" s="64" t="e">
        <f>VLOOKUP($A379,#REF!,6,FALSE)&amp;""</f>
        <v>#REF!</v>
      </c>
      <c r="G379" s="64" t="e">
        <f>VLOOKUP($A379,#REF!,7,FALSE)&amp;""</f>
        <v>#REF!</v>
      </c>
      <c r="H379" s="64" t="e">
        <f>VLOOKUP($A379,#REF!,8,FALSE)&amp;""</f>
        <v>#REF!</v>
      </c>
      <c r="I379" s="64" t="e">
        <f>VLOOKUP($A379,#REF!,9,FALSE)&amp;""</f>
        <v>#REF!</v>
      </c>
      <c r="J379" s="64" t="e">
        <f>VLOOKUP($A379,#REF!,10,FALSE)&amp;""</f>
        <v>#REF!</v>
      </c>
      <c r="K379" s="64" t="e">
        <f>VLOOKUP($A379,#REF!,11,FALSE)&amp;""</f>
        <v>#REF!</v>
      </c>
      <c r="L379" s="64" t="e">
        <f>VLOOKUP($A379,#REF!,12,FALSE)&amp;""</f>
        <v>#REF!</v>
      </c>
      <c r="M379" s="64" t="e">
        <f>VLOOKUP($A379,#REF!,13,FALSE)&amp;""</f>
        <v>#REF!</v>
      </c>
      <c r="N379" s="64" t="e">
        <f>VLOOKUP($A379,#REF!,14,FALSE)&amp;""</f>
        <v>#REF!</v>
      </c>
      <c r="O379" s="64" t="e">
        <f>VLOOKUP($A379,#REF!,15,FALSE)&amp;""</f>
        <v>#REF!</v>
      </c>
      <c r="P379" s="64" t="e">
        <f>VLOOKUP($A379,#REF!,16,FALSE)&amp;""</f>
        <v>#REF!</v>
      </c>
      <c r="Q379" s="64" t="e">
        <f>VLOOKUP($A379,#REF!,17,FALSE)&amp;""</f>
        <v>#REF!</v>
      </c>
      <c r="R379" s="64" t="e">
        <f>VLOOKUP($A379,#REF!,18,FALSE)&amp;""</f>
        <v>#REF!</v>
      </c>
      <c r="S379" s="64" t="e">
        <f>VLOOKUP($A379,#REF!,19,FALSE)&amp;""</f>
        <v>#REF!</v>
      </c>
    </row>
    <row r="380" spans="1:19" ht="25.2" customHeight="1" x14ac:dyDescent="0.45">
      <c r="A380" s="140">
        <v>55</v>
      </c>
      <c r="B380" s="356" t="e">
        <f>VLOOKUP($A380,#REF!,4,FALSE)&amp;""</f>
        <v>#REF!</v>
      </c>
      <c r="C380" s="356"/>
      <c r="D380" s="64" t="e">
        <f>VLOOKUP($A380,#REF!,3,FALSE)&amp;""</f>
        <v>#REF!</v>
      </c>
      <c r="E380" s="64" t="e">
        <f>VLOOKUP($A380,#REF!,5,FALSE)&amp;""</f>
        <v>#REF!</v>
      </c>
      <c r="F380" s="64" t="e">
        <f>VLOOKUP($A380,#REF!,6,FALSE)&amp;""</f>
        <v>#REF!</v>
      </c>
      <c r="G380" s="64" t="e">
        <f>VLOOKUP($A380,#REF!,7,FALSE)&amp;""</f>
        <v>#REF!</v>
      </c>
      <c r="H380" s="64" t="e">
        <f>VLOOKUP($A380,#REF!,8,FALSE)&amp;""</f>
        <v>#REF!</v>
      </c>
      <c r="I380" s="64" t="e">
        <f>VLOOKUP($A380,#REF!,9,FALSE)&amp;""</f>
        <v>#REF!</v>
      </c>
      <c r="J380" s="64" t="e">
        <f>VLOOKUP($A380,#REF!,10,FALSE)&amp;""</f>
        <v>#REF!</v>
      </c>
      <c r="K380" s="64" t="e">
        <f>VLOOKUP($A380,#REF!,11,FALSE)&amp;""</f>
        <v>#REF!</v>
      </c>
      <c r="L380" s="64" t="e">
        <f>VLOOKUP($A380,#REF!,12,FALSE)&amp;""</f>
        <v>#REF!</v>
      </c>
      <c r="M380" s="64" t="e">
        <f>VLOOKUP($A380,#REF!,13,FALSE)&amp;""</f>
        <v>#REF!</v>
      </c>
      <c r="N380" s="64" t="e">
        <f>VLOOKUP($A380,#REF!,14,FALSE)&amp;""</f>
        <v>#REF!</v>
      </c>
      <c r="O380" s="64" t="e">
        <f>VLOOKUP($A380,#REF!,15,FALSE)&amp;""</f>
        <v>#REF!</v>
      </c>
      <c r="P380" s="64" t="e">
        <f>VLOOKUP($A380,#REF!,16,FALSE)&amp;""</f>
        <v>#REF!</v>
      </c>
      <c r="Q380" s="64" t="e">
        <f>VLOOKUP($A380,#REF!,17,FALSE)&amp;""</f>
        <v>#REF!</v>
      </c>
      <c r="R380" s="64" t="e">
        <f>VLOOKUP($A380,#REF!,18,FALSE)&amp;""</f>
        <v>#REF!</v>
      </c>
      <c r="S380" s="64" t="e">
        <f>VLOOKUP($A380,#REF!,19,FALSE)&amp;""</f>
        <v>#REF!</v>
      </c>
    </row>
    <row r="381" spans="1:19" ht="25.2" customHeight="1" x14ac:dyDescent="0.45">
      <c r="A381" s="140">
        <v>56</v>
      </c>
      <c r="B381" s="356" t="e">
        <f>VLOOKUP($A381,#REF!,4,FALSE)&amp;""</f>
        <v>#REF!</v>
      </c>
      <c r="C381" s="356"/>
      <c r="D381" s="64" t="e">
        <f>VLOOKUP($A381,#REF!,3,FALSE)&amp;""</f>
        <v>#REF!</v>
      </c>
      <c r="E381" s="64" t="e">
        <f>VLOOKUP($A381,#REF!,5,FALSE)&amp;""</f>
        <v>#REF!</v>
      </c>
      <c r="F381" s="64" t="e">
        <f>VLOOKUP($A381,#REF!,6,FALSE)&amp;""</f>
        <v>#REF!</v>
      </c>
      <c r="G381" s="64" t="e">
        <f>VLOOKUP($A381,#REF!,7,FALSE)&amp;""</f>
        <v>#REF!</v>
      </c>
      <c r="H381" s="64" t="e">
        <f>VLOOKUP($A381,#REF!,8,FALSE)&amp;""</f>
        <v>#REF!</v>
      </c>
      <c r="I381" s="64" t="e">
        <f>VLOOKUP($A381,#REF!,9,FALSE)&amp;""</f>
        <v>#REF!</v>
      </c>
      <c r="J381" s="64" t="e">
        <f>VLOOKUP($A381,#REF!,10,FALSE)&amp;""</f>
        <v>#REF!</v>
      </c>
      <c r="K381" s="64" t="e">
        <f>VLOOKUP($A381,#REF!,11,FALSE)&amp;""</f>
        <v>#REF!</v>
      </c>
      <c r="L381" s="64" t="e">
        <f>VLOOKUP($A381,#REF!,12,FALSE)&amp;""</f>
        <v>#REF!</v>
      </c>
      <c r="M381" s="64" t="e">
        <f>VLOOKUP($A381,#REF!,13,FALSE)&amp;""</f>
        <v>#REF!</v>
      </c>
      <c r="N381" s="64" t="e">
        <f>VLOOKUP($A381,#REF!,14,FALSE)&amp;""</f>
        <v>#REF!</v>
      </c>
      <c r="O381" s="64" t="e">
        <f>VLOOKUP($A381,#REF!,15,FALSE)&amp;""</f>
        <v>#REF!</v>
      </c>
      <c r="P381" s="64" t="e">
        <f>VLOOKUP($A381,#REF!,16,FALSE)&amp;""</f>
        <v>#REF!</v>
      </c>
      <c r="Q381" s="64" t="e">
        <f>VLOOKUP($A381,#REF!,17,FALSE)&amp;""</f>
        <v>#REF!</v>
      </c>
      <c r="R381" s="64" t="e">
        <f>VLOOKUP($A381,#REF!,18,FALSE)&amp;""</f>
        <v>#REF!</v>
      </c>
      <c r="S381" s="64" t="e">
        <f>VLOOKUP($A381,#REF!,19,FALSE)&amp;""</f>
        <v>#REF!</v>
      </c>
    </row>
    <row r="382" spans="1:19" ht="25.2" customHeight="1" x14ac:dyDescent="0.45">
      <c r="A382" s="140">
        <v>57</v>
      </c>
      <c r="B382" s="356" t="e">
        <f>VLOOKUP($A382,#REF!,4,FALSE)&amp;""</f>
        <v>#REF!</v>
      </c>
      <c r="C382" s="356"/>
      <c r="D382" s="64" t="e">
        <f>VLOOKUP($A382,#REF!,3,FALSE)&amp;""</f>
        <v>#REF!</v>
      </c>
      <c r="E382" s="64" t="e">
        <f>VLOOKUP($A382,#REF!,5,FALSE)&amp;""</f>
        <v>#REF!</v>
      </c>
      <c r="F382" s="64" t="e">
        <f>VLOOKUP($A382,#REF!,6,FALSE)&amp;""</f>
        <v>#REF!</v>
      </c>
      <c r="G382" s="64" t="e">
        <f>VLOOKUP($A382,#REF!,7,FALSE)&amp;""</f>
        <v>#REF!</v>
      </c>
      <c r="H382" s="64" t="e">
        <f>VLOOKUP($A382,#REF!,8,FALSE)&amp;""</f>
        <v>#REF!</v>
      </c>
      <c r="I382" s="64" t="e">
        <f>VLOOKUP($A382,#REF!,9,FALSE)&amp;""</f>
        <v>#REF!</v>
      </c>
      <c r="J382" s="64" t="e">
        <f>VLOOKUP($A382,#REF!,10,FALSE)&amp;""</f>
        <v>#REF!</v>
      </c>
      <c r="K382" s="64" t="e">
        <f>VLOOKUP($A382,#REF!,11,FALSE)&amp;""</f>
        <v>#REF!</v>
      </c>
      <c r="L382" s="64" t="e">
        <f>VLOOKUP($A382,#REF!,12,FALSE)&amp;""</f>
        <v>#REF!</v>
      </c>
      <c r="M382" s="64" t="e">
        <f>VLOOKUP($A382,#REF!,13,FALSE)&amp;""</f>
        <v>#REF!</v>
      </c>
      <c r="N382" s="64" t="e">
        <f>VLOOKUP($A382,#REF!,14,FALSE)&amp;""</f>
        <v>#REF!</v>
      </c>
      <c r="O382" s="64" t="e">
        <f>VLOOKUP($A382,#REF!,15,FALSE)&amp;""</f>
        <v>#REF!</v>
      </c>
      <c r="P382" s="64" t="e">
        <f>VLOOKUP($A382,#REF!,16,FALSE)&amp;""</f>
        <v>#REF!</v>
      </c>
      <c r="Q382" s="64" t="e">
        <f>VLOOKUP($A382,#REF!,17,FALSE)&amp;""</f>
        <v>#REF!</v>
      </c>
      <c r="R382" s="64" t="e">
        <f>VLOOKUP($A382,#REF!,18,FALSE)&amp;""</f>
        <v>#REF!</v>
      </c>
      <c r="S382" s="64" t="e">
        <f>VLOOKUP($A382,#REF!,19,FALSE)&amp;""</f>
        <v>#REF!</v>
      </c>
    </row>
    <row r="383" spans="1:19" ht="25.2" customHeight="1" x14ac:dyDescent="0.45">
      <c r="A383" s="140">
        <v>58</v>
      </c>
      <c r="B383" s="356" t="e">
        <f>VLOOKUP($A383,#REF!,4,FALSE)&amp;""</f>
        <v>#REF!</v>
      </c>
      <c r="C383" s="356"/>
      <c r="D383" s="64" t="e">
        <f>VLOOKUP($A383,#REF!,3,FALSE)&amp;""</f>
        <v>#REF!</v>
      </c>
      <c r="E383" s="64" t="e">
        <f>VLOOKUP($A383,#REF!,5,FALSE)&amp;""</f>
        <v>#REF!</v>
      </c>
      <c r="F383" s="64" t="e">
        <f>VLOOKUP($A383,#REF!,6,FALSE)&amp;""</f>
        <v>#REF!</v>
      </c>
      <c r="G383" s="64" t="e">
        <f>VLOOKUP($A383,#REF!,7,FALSE)&amp;""</f>
        <v>#REF!</v>
      </c>
      <c r="H383" s="64" t="e">
        <f>VLOOKUP($A383,#REF!,8,FALSE)&amp;""</f>
        <v>#REF!</v>
      </c>
      <c r="I383" s="64" t="e">
        <f>VLOOKUP($A383,#REF!,9,FALSE)&amp;""</f>
        <v>#REF!</v>
      </c>
      <c r="J383" s="64" t="e">
        <f>VLOOKUP($A383,#REF!,10,FALSE)&amp;""</f>
        <v>#REF!</v>
      </c>
      <c r="K383" s="64" t="e">
        <f>VLOOKUP($A383,#REF!,11,FALSE)&amp;""</f>
        <v>#REF!</v>
      </c>
      <c r="L383" s="64" t="e">
        <f>VLOOKUP($A383,#REF!,12,FALSE)&amp;""</f>
        <v>#REF!</v>
      </c>
      <c r="M383" s="64" t="e">
        <f>VLOOKUP($A383,#REF!,13,FALSE)&amp;""</f>
        <v>#REF!</v>
      </c>
      <c r="N383" s="64" t="e">
        <f>VLOOKUP($A383,#REF!,14,FALSE)&amp;""</f>
        <v>#REF!</v>
      </c>
      <c r="O383" s="64" t="e">
        <f>VLOOKUP($A383,#REF!,15,FALSE)&amp;""</f>
        <v>#REF!</v>
      </c>
      <c r="P383" s="64" t="e">
        <f>VLOOKUP($A383,#REF!,16,FALSE)&amp;""</f>
        <v>#REF!</v>
      </c>
      <c r="Q383" s="64" t="e">
        <f>VLOOKUP($A383,#REF!,17,FALSE)&amp;""</f>
        <v>#REF!</v>
      </c>
      <c r="R383" s="64" t="e">
        <f>VLOOKUP($A383,#REF!,18,FALSE)&amp;""</f>
        <v>#REF!</v>
      </c>
      <c r="S383" s="64" t="e">
        <f>VLOOKUP($A383,#REF!,19,FALSE)&amp;""</f>
        <v>#REF!</v>
      </c>
    </row>
    <row r="384" spans="1:19" ht="25.2" customHeight="1" x14ac:dyDescent="0.45">
      <c r="A384" s="140">
        <v>59</v>
      </c>
      <c r="B384" s="356" t="e">
        <f>VLOOKUP($A384,#REF!,4,FALSE)&amp;""</f>
        <v>#REF!</v>
      </c>
      <c r="C384" s="356"/>
      <c r="D384" s="64" t="e">
        <f>VLOOKUP($A384,#REF!,3,FALSE)&amp;""</f>
        <v>#REF!</v>
      </c>
      <c r="E384" s="64" t="e">
        <f>VLOOKUP($A384,#REF!,5,FALSE)&amp;""</f>
        <v>#REF!</v>
      </c>
      <c r="F384" s="64" t="e">
        <f>VLOOKUP($A384,#REF!,6,FALSE)&amp;""</f>
        <v>#REF!</v>
      </c>
      <c r="G384" s="64" t="e">
        <f>VLOOKUP($A384,#REF!,7,FALSE)&amp;""</f>
        <v>#REF!</v>
      </c>
      <c r="H384" s="64" t="e">
        <f>VLOOKUP($A384,#REF!,8,FALSE)&amp;""</f>
        <v>#REF!</v>
      </c>
      <c r="I384" s="64" t="e">
        <f>VLOOKUP($A384,#REF!,9,FALSE)&amp;""</f>
        <v>#REF!</v>
      </c>
      <c r="J384" s="64" t="e">
        <f>VLOOKUP($A384,#REF!,10,FALSE)&amp;""</f>
        <v>#REF!</v>
      </c>
      <c r="K384" s="64" t="e">
        <f>VLOOKUP($A384,#REF!,11,FALSE)&amp;""</f>
        <v>#REF!</v>
      </c>
      <c r="L384" s="64" t="e">
        <f>VLOOKUP($A384,#REF!,12,FALSE)&amp;""</f>
        <v>#REF!</v>
      </c>
      <c r="M384" s="64" t="e">
        <f>VLOOKUP($A384,#REF!,13,FALSE)&amp;""</f>
        <v>#REF!</v>
      </c>
      <c r="N384" s="64" t="e">
        <f>VLOOKUP($A384,#REF!,14,FALSE)&amp;""</f>
        <v>#REF!</v>
      </c>
      <c r="O384" s="64" t="e">
        <f>VLOOKUP($A384,#REF!,15,FALSE)&amp;""</f>
        <v>#REF!</v>
      </c>
      <c r="P384" s="64" t="e">
        <f>VLOOKUP($A384,#REF!,16,FALSE)&amp;""</f>
        <v>#REF!</v>
      </c>
      <c r="Q384" s="64" t="e">
        <f>VLOOKUP($A384,#REF!,17,FALSE)&amp;""</f>
        <v>#REF!</v>
      </c>
      <c r="R384" s="64" t="e">
        <f>VLOOKUP($A384,#REF!,18,FALSE)&amp;""</f>
        <v>#REF!</v>
      </c>
      <c r="S384" s="64" t="e">
        <f>VLOOKUP($A384,#REF!,19,FALSE)&amp;""</f>
        <v>#REF!</v>
      </c>
    </row>
    <row r="385" spans="1:19" ht="25.2" customHeight="1" x14ac:dyDescent="0.45">
      <c r="A385" s="140">
        <v>60</v>
      </c>
      <c r="B385" s="356" t="e">
        <f>VLOOKUP($A385,#REF!,4,FALSE)&amp;""</f>
        <v>#REF!</v>
      </c>
      <c r="C385" s="356"/>
      <c r="D385" s="64" t="e">
        <f>VLOOKUP($A385,#REF!,3,FALSE)&amp;""</f>
        <v>#REF!</v>
      </c>
      <c r="E385" s="64" t="e">
        <f>VLOOKUP($A385,#REF!,5,FALSE)&amp;""</f>
        <v>#REF!</v>
      </c>
      <c r="F385" s="64" t="e">
        <f>VLOOKUP($A385,#REF!,6,FALSE)&amp;""</f>
        <v>#REF!</v>
      </c>
      <c r="G385" s="64" t="e">
        <f>VLOOKUP($A385,#REF!,7,FALSE)&amp;""</f>
        <v>#REF!</v>
      </c>
      <c r="H385" s="64" t="e">
        <f>VLOOKUP($A385,#REF!,8,FALSE)&amp;""</f>
        <v>#REF!</v>
      </c>
      <c r="I385" s="64" t="e">
        <f>VLOOKUP($A385,#REF!,9,FALSE)&amp;""</f>
        <v>#REF!</v>
      </c>
      <c r="J385" s="64" t="e">
        <f>VLOOKUP($A385,#REF!,10,FALSE)&amp;""</f>
        <v>#REF!</v>
      </c>
      <c r="K385" s="64" t="e">
        <f>VLOOKUP($A385,#REF!,11,FALSE)&amp;""</f>
        <v>#REF!</v>
      </c>
      <c r="L385" s="64" t="e">
        <f>VLOOKUP($A385,#REF!,12,FALSE)&amp;""</f>
        <v>#REF!</v>
      </c>
      <c r="M385" s="64" t="e">
        <f>VLOOKUP($A385,#REF!,13,FALSE)&amp;""</f>
        <v>#REF!</v>
      </c>
      <c r="N385" s="64" t="e">
        <f>VLOOKUP($A385,#REF!,14,FALSE)&amp;""</f>
        <v>#REF!</v>
      </c>
      <c r="O385" s="64" t="e">
        <f>VLOOKUP($A385,#REF!,15,FALSE)&amp;""</f>
        <v>#REF!</v>
      </c>
      <c r="P385" s="64" t="e">
        <f>VLOOKUP($A385,#REF!,16,FALSE)&amp;""</f>
        <v>#REF!</v>
      </c>
      <c r="Q385" s="64" t="e">
        <f>VLOOKUP($A385,#REF!,17,FALSE)&amp;""</f>
        <v>#REF!</v>
      </c>
      <c r="R385" s="64" t="e">
        <f>VLOOKUP($A385,#REF!,18,FALSE)&amp;""</f>
        <v>#REF!</v>
      </c>
      <c r="S385" s="64" t="e">
        <f>VLOOKUP($A385,#REF!,19,FALSE)&amp;""</f>
        <v>#REF!</v>
      </c>
    </row>
    <row r="386" spans="1:19" ht="25.2" customHeight="1" x14ac:dyDescent="0.45">
      <c r="A386" s="140">
        <v>61</v>
      </c>
      <c r="B386" s="356" t="e">
        <f>VLOOKUP($A386,#REF!,4,FALSE)&amp;""</f>
        <v>#REF!</v>
      </c>
      <c r="C386" s="356"/>
      <c r="D386" s="64" t="e">
        <f>VLOOKUP($A386,#REF!,3,FALSE)&amp;""</f>
        <v>#REF!</v>
      </c>
      <c r="E386" s="64" t="e">
        <f>VLOOKUP($A386,#REF!,5,FALSE)&amp;""</f>
        <v>#REF!</v>
      </c>
      <c r="F386" s="64" t="e">
        <f>VLOOKUP($A386,#REF!,6,FALSE)&amp;""</f>
        <v>#REF!</v>
      </c>
      <c r="G386" s="64" t="e">
        <f>VLOOKUP($A386,#REF!,7,FALSE)&amp;""</f>
        <v>#REF!</v>
      </c>
      <c r="H386" s="64" t="e">
        <f>VLOOKUP($A386,#REF!,8,FALSE)&amp;""</f>
        <v>#REF!</v>
      </c>
      <c r="I386" s="64" t="e">
        <f>VLOOKUP($A386,#REF!,9,FALSE)&amp;""</f>
        <v>#REF!</v>
      </c>
      <c r="J386" s="64" t="e">
        <f>VLOOKUP($A386,#REF!,10,FALSE)&amp;""</f>
        <v>#REF!</v>
      </c>
      <c r="K386" s="64" t="e">
        <f>VLOOKUP($A386,#REF!,11,FALSE)&amp;""</f>
        <v>#REF!</v>
      </c>
      <c r="L386" s="64" t="e">
        <f>VLOOKUP($A386,#REF!,12,FALSE)&amp;""</f>
        <v>#REF!</v>
      </c>
      <c r="M386" s="64" t="e">
        <f>VLOOKUP($A386,#REF!,13,FALSE)&amp;""</f>
        <v>#REF!</v>
      </c>
      <c r="N386" s="64" t="e">
        <f>VLOOKUP($A386,#REF!,14,FALSE)&amp;""</f>
        <v>#REF!</v>
      </c>
      <c r="O386" s="64" t="e">
        <f>VLOOKUP($A386,#REF!,15,FALSE)&amp;""</f>
        <v>#REF!</v>
      </c>
      <c r="P386" s="64" t="e">
        <f>VLOOKUP($A386,#REF!,16,FALSE)&amp;""</f>
        <v>#REF!</v>
      </c>
      <c r="Q386" s="64" t="e">
        <f>VLOOKUP($A386,#REF!,17,FALSE)&amp;""</f>
        <v>#REF!</v>
      </c>
      <c r="R386" s="64" t="e">
        <f>VLOOKUP($A386,#REF!,18,FALSE)&amp;""</f>
        <v>#REF!</v>
      </c>
      <c r="S386" s="64" t="e">
        <f>VLOOKUP($A386,#REF!,19,FALSE)&amp;""</f>
        <v>#REF!</v>
      </c>
    </row>
    <row r="387" spans="1:19" ht="25.2" customHeight="1" x14ac:dyDescent="0.45">
      <c r="A387" s="140">
        <v>62</v>
      </c>
      <c r="B387" s="356" t="e">
        <f>VLOOKUP($A387,#REF!,4,FALSE)&amp;""</f>
        <v>#REF!</v>
      </c>
      <c r="C387" s="356"/>
      <c r="D387" s="64" t="e">
        <f>VLOOKUP($A387,#REF!,3,FALSE)&amp;""</f>
        <v>#REF!</v>
      </c>
      <c r="E387" s="64" t="e">
        <f>VLOOKUP($A387,#REF!,5,FALSE)&amp;""</f>
        <v>#REF!</v>
      </c>
      <c r="F387" s="64" t="e">
        <f>VLOOKUP($A387,#REF!,6,FALSE)&amp;""</f>
        <v>#REF!</v>
      </c>
      <c r="G387" s="64" t="e">
        <f>VLOOKUP($A387,#REF!,7,FALSE)&amp;""</f>
        <v>#REF!</v>
      </c>
      <c r="H387" s="64" t="e">
        <f>VLOOKUP($A387,#REF!,8,FALSE)&amp;""</f>
        <v>#REF!</v>
      </c>
      <c r="I387" s="64" t="e">
        <f>VLOOKUP($A387,#REF!,9,FALSE)&amp;""</f>
        <v>#REF!</v>
      </c>
      <c r="J387" s="64" t="e">
        <f>VLOOKUP($A387,#REF!,10,FALSE)&amp;""</f>
        <v>#REF!</v>
      </c>
      <c r="K387" s="64" t="e">
        <f>VLOOKUP($A387,#REF!,11,FALSE)&amp;""</f>
        <v>#REF!</v>
      </c>
      <c r="L387" s="64" t="e">
        <f>VLOOKUP($A387,#REF!,12,FALSE)&amp;""</f>
        <v>#REF!</v>
      </c>
      <c r="M387" s="64" t="e">
        <f>VLOOKUP($A387,#REF!,13,FALSE)&amp;""</f>
        <v>#REF!</v>
      </c>
      <c r="N387" s="64" t="e">
        <f>VLOOKUP($A387,#REF!,14,FALSE)&amp;""</f>
        <v>#REF!</v>
      </c>
      <c r="O387" s="64" t="e">
        <f>VLOOKUP($A387,#REF!,15,FALSE)&amp;""</f>
        <v>#REF!</v>
      </c>
      <c r="P387" s="64" t="e">
        <f>VLOOKUP($A387,#REF!,16,FALSE)&amp;""</f>
        <v>#REF!</v>
      </c>
      <c r="Q387" s="64" t="e">
        <f>VLOOKUP($A387,#REF!,17,FALSE)&amp;""</f>
        <v>#REF!</v>
      </c>
      <c r="R387" s="64" t="e">
        <f>VLOOKUP($A387,#REF!,18,FALSE)&amp;""</f>
        <v>#REF!</v>
      </c>
      <c r="S387" s="64" t="e">
        <f>VLOOKUP($A387,#REF!,19,FALSE)&amp;""</f>
        <v>#REF!</v>
      </c>
    </row>
    <row r="388" spans="1:19" ht="25.2" customHeight="1" x14ac:dyDescent="0.45">
      <c r="A388" s="140">
        <v>63</v>
      </c>
      <c r="B388" s="356" t="e">
        <f>VLOOKUP($A388,#REF!,4,FALSE)&amp;""</f>
        <v>#REF!</v>
      </c>
      <c r="C388" s="356"/>
      <c r="D388" s="64" t="e">
        <f>VLOOKUP($A388,#REF!,3,FALSE)&amp;""</f>
        <v>#REF!</v>
      </c>
      <c r="E388" s="64" t="e">
        <f>VLOOKUP($A388,#REF!,5,FALSE)&amp;""</f>
        <v>#REF!</v>
      </c>
      <c r="F388" s="64" t="e">
        <f>VLOOKUP($A388,#REF!,6,FALSE)&amp;""</f>
        <v>#REF!</v>
      </c>
      <c r="G388" s="64" t="e">
        <f>VLOOKUP($A388,#REF!,7,FALSE)&amp;""</f>
        <v>#REF!</v>
      </c>
      <c r="H388" s="64" t="e">
        <f>VLOOKUP($A388,#REF!,8,FALSE)&amp;""</f>
        <v>#REF!</v>
      </c>
      <c r="I388" s="64" t="e">
        <f>VLOOKUP($A388,#REF!,9,FALSE)&amp;""</f>
        <v>#REF!</v>
      </c>
      <c r="J388" s="64" t="e">
        <f>VLOOKUP($A388,#REF!,10,FALSE)&amp;""</f>
        <v>#REF!</v>
      </c>
      <c r="K388" s="64" t="e">
        <f>VLOOKUP($A388,#REF!,11,FALSE)&amp;""</f>
        <v>#REF!</v>
      </c>
      <c r="L388" s="64" t="e">
        <f>VLOOKUP($A388,#REF!,12,FALSE)&amp;""</f>
        <v>#REF!</v>
      </c>
      <c r="M388" s="64" t="e">
        <f>VLOOKUP($A388,#REF!,13,FALSE)&amp;""</f>
        <v>#REF!</v>
      </c>
      <c r="N388" s="64" t="e">
        <f>VLOOKUP($A388,#REF!,14,FALSE)&amp;""</f>
        <v>#REF!</v>
      </c>
      <c r="O388" s="64" t="e">
        <f>VLOOKUP($A388,#REF!,15,FALSE)&amp;""</f>
        <v>#REF!</v>
      </c>
      <c r="P388" s="64" t="e">
        <f>VLOOKUP($A388,#REF!,16,FALSE)&amp;""</f>
        <v>#REF!</v>
      </c>
      <c r="Q388" s="64" t="e">
        <f>VLOOKUP($A388,#REF!,17,FALSE)&amp;""</f>
        <v>#REF!</v>
      </c>
      <c r="R388" s="64" t="e">
        <f>VLOOKUP($A388,#REF!,18,FALSE)&amp;""</f>
        <v>#REF!</v>
      </c>
      <c r="S388" s="64" t="e">
        <f>VLOOKUP($A388,#REF!,19,FALSE)&amp;""</f>
        <v>#REF!</v>
      </c>
    </row>
    <row r="389" spans="1:19" ht="25.2" customHeight="1" x14ac:dyDescent="0.45">
      <c r="A389" s="140">
        <v>64</v>
      </c>
      <c r="B389" s="356" t="e">
        <f>VLOOKUP($A389,#REF!,4,FALSE)&amp;""</f>
        <v>#REF!</v>
      </c>
      <c r="C389" s="356"/>
      <c r="D389" s="64" t="e">
        <f>VLOOKUP($A389,#REF!,3,FALSE)&amp;""</f>
        <v>#REF!</v>
      </c>
      <c r="E389" s="64" t="e">
        <f>VLOOKUP($A389,#REF!,5,FALSE)&amp;""</f>
        <v>#REF!</v>
      </c>
      <c r="F389" s="64" t="e">
        <f>VLOOKUP($A389,#REF!,6,FALSE)&amp;""</f>
        <v>#REF!</v>
      </c>
      <c r="G389" s="64" t="e">
        <f>VLOOKUP($A389,#REF!,7,FALSE)&amp;""</f>
        <v>#REF!</v>
      </c>
      <c r="H389" s="64" t="e">
        <f>VLOOKUP($A389,#REF!,8,FALSE)&amp;""</f>
        <v>#REF!</v>
      </c>
      <c r="I389" s="64" t="e">
        <f>VLOOKUP($A389,#REF!,9,FALSE)&amp;""</f>
        <v>#REF!</v>
      </c>
      <c r="J389" s="64" t="e">
        <f>VLOOKUP($A389,#REF!,10,FALSE)&amp;""</f>
        <v>#REF!</v>
      </c>
      <c r="K389" s="64" t="e">
        <f>VLOOKUP($A389,#REF!,11,FALSE)&amp;""</f>
        <v>#REF!</v>
      </c>
      <c r="L389" s="64" t="e">
        <f>VLOOKUP($A389,#REF!,12,FALSE)&amp;""</f>
        <v>#REF!</v>
      </c>
      <c r="M389" s="64" t="e">
        <f>VLOOKUP($A389,#REF!,13,FALSE)&amp;""</f>
        <v>#REF!</v>
      </c>
      <c r="N389" s="64" t="e">
        <f>VLOOKUP($A389,#REF!,14,FALSE)&amp;""</f>
        <v>#REF!</v>
      </c>
      <c r="O389" s="64" t="e">
        <f>VLOOKUP($A389,#REF!,15,FALSE)&amp;""</f>
        <v>#REF!</v>
      </c>
      <c r="P389" s="64" t="e">
        <f>VLOOKUP($A389,#REF!,16,FALSE)&amp;""</f>
        <v>#REF!</v>
      </c>
      <c r="Q389" s="64" t="e">
        <f>VLOOKUP($A389,#REF!,17,FALSE)&amp;""</f>
        <v>#REF!</v>
      </c>
      <c r="R389" s="64" t="e">
        <f>VLOOKUP($A389,#REF!,18,FALSE)&amp;""</f>
        <v>#REF!</v>
      </c>
      <c r="S389" s="64" t="e">
        <f>VLOOKUP($A389,#REF!,19,FALSE)&amp;""</f>
        <v>#REF!</v>
      </c>
    </row>
    <row r="390" spans="1:19" ht="25.2" customHeight="1" x14ac:dyDescent="0.45">
      <c r="A390" s="140">
        <v>65</v>
      </c>
      <c r="B390" s="356" t="e">
        <f>VLOOKUP($A390,#REF!,4,FALSE)&amp;""</f>
        <v>#REF!</v>
      </c>
      <c r="C390" s="356"/>
      <c r="D390" s="64" t="e">
        <f>VLOOKUP($A390,#REF!,3,FALSE)&amp;""</f>
        <v>#REF!</v>
      </c>
      <c r="E390" s="64" t="e">
        <f>VLOOKUP($A390,#REF!,5,FALSE)&amp;""</f>
        <v>#REF!</v>
      </c>
      <c r="F390" s="64" t="e">
        <f>VLOOKUP($A390,#REF!,6,FALSE)&amp;""</f>
        <v>#REF!</v>
      </c>
      <c r="G390" s="64" t="e">
        <f>VLOOKUP($A390,#REF!,7,FALSE)&amp;""</f>
        <v>#REF!</v>
      </c>
      <c r="H390" s="64" t="e">
        <f>VLOOKUP($A390,#REF!,8,FALSE)&amp;""</f>
        <v>#REF!</v>
      </c>
      <c r="I390" s="64" t="e">
        <f>VLOOKUP($A390,#REF!,9,FALSE)&amp;""</f>
        <v>#REF!</v>
      </c>
      <c r="J390" s="64" t="e">
        <f>VLOOKUP($A390,#REF!,10,FALSE)&amp;""</f>
        <v>#REF!</v>
      </c>
      <c r="K390" s="64" t="e">
        <f>VLOOKUP($A390,#REF!,11,FALSE)&amp;""</f>
        <v>#REF!</v>
      </c>
      <c r="L390" s="64" t="e">
        <f>VLOOKUP($A390,#REF!,12,FALSE)&amp;""</f>
        <v>#REF!</v>
      </c>
      <c r="M390" s="64" t="e">
        <f>VLOOKUP($A390,#REF!,13,FALSE)&amp;""</f>
        <v>#REF!</v>
      </c>
      <c r="N390" s="64" t="e">
        <f>VLOOKUP($A390,#REF!,14,FALSE)&amp;""</f>
        <v>#REF!</v>
      </c>
      <c r="O390" s="64" t="e">
        <f>VLOOKUP($A390,#REF!,15,FALSE)&amp;""</f>
        <v>#REF!</v>
      </c>
      <c r="P390" s="64" t="e">
        <f>VLOOKUP($A390,#REF!,16,FALSE)&amp;""</f>
        <v>#REF!</v>
      </c>
      <c r="Q390" s="64" t="e">
        <f>VLOOKUP($A390,#REF!,17,FALSE)&amp;""</f>
        <v>#REF!</v>
      </c>
      <c r="R390" s="64" t="e">
        <f>VLOOKUP($A390,#REF!,18,FALSE)&amp;""</f>
        <v>#REF!</v>
      </c>
      <c r="S390" s="64" t="e">
        <f>VLOOKUP($A390,#REF!,19,FALSE)&amp;""</f>
        <v>#REF!</v>
      </c>
    </row>
    <row r="391" spans="1:19" ht="25.2" customHeight="1" x14ac:dyDescent="0.45">
      <c r="A391" s="140">
        <v>66</v>
      </c>
      <c r="B391" s="336" t="e">
        <f>VLOOKUP($A391,#REF!,4,FALSE)&amp;""</f>
        <v>#REF!</v>
      </c>
      <c r="C391" s="338"/>
      <c r="D391" s="64" t="e">
        <f>VLOOKUP($A391,#REF!,3,FALSE)&amp;""</f>
        <v>#REF!</v>
      </c>
      <c r="E391" s="64" t="e">
        <f>VLOOKUP($A391,#REF!,5,FALSE)&amp;""</f>
        <v>#REF!</v>
      </c>
      <c r="F391" s="64" t="e">
        <f>VLOOKUP($A391,#REF!,6,FALSE)&amp;""</f>
        <v>#REF!</v>
      </c>
      <c r="G391" s="64" t="e">
        <f>VLOOKUP($A391,#REF!,7,FALSE)&amp;""</f>
        <v>#REF!</v>
      </c>
      <c r="H391" s="64" t="e">
        <f>VLOOKUP($A391,#REF!,8,FALSE)&amp;""</f>
        <v>#REF!</v>
      </c>
      <c r="I391" s="64" t="e">
        <f>VLOOKUP($A391,#REF!,9,FALSE)&amp;""</f>
        <v>#REF!</v>
      </c>
      <c r="J391" s="64" t="e">
        <f>VLOOKUP($A391,#REF!,10,FALSE)&amp;""</f>
        <v>#REF!</v>
      </c>
      <c r="K391" s="64" t="e">
        <f>VLOOKUP($A391,#REF!,11,FALSE)&amp;""</f>
        <v>#REF!</v>
      </c>
      <c r="L391" s="64" t="e">
        <f>VLOOKUP($A391,#REF!,12,FALSE)&amp;""</f>
        <v>#REF!</v>
      </c>
      <c r="M391" s="64" t="e">
        <f>VLOOKUP($A391,#REF!,13,FALSE)&amp;""</f>
        <v>#REF!</v>
      </c>
      <c r="N391" s="64" t="e">
        <f>VLOOKUP($A391,#REF!,14,FALSE)&amp;""</f>
        <v>#REF!</v>
      </c>
      <c r="O391" s="64" t="e">
        <f>VLOOKUP($A391,#REF!,15,FALSE)&amp;""</f>
        <v>#REF!</v>
      </c>
      <c r="P391" s="64" t="e">
        <f>VLOOKUP($A391,#REF!,16,FALSE)&amp;""</f>
        <v>#REF!</v>
      </c>
      <c r="Q391" s="64" t="e">
        <f>VLOOKUP($A391,#REF!,17,FALSE)&amp;""</f>
        <v>#REF!</v>
      </c>
      <c r="R391" s="64" t="e">
        <f>VLOOKUP($A391,#REF!,18,FALSE)&amp;""</f>
        <v>#REF!</v>
      </c>
      <c r="S391" s="64" t="e">
        <f>VLOOKUP($A391,#REF!,19,FALSE)&amp;""</f>
        <v>#REF!</v>
      </c>
    </row>
    <row r="392" spans="1:19" ht="25.2" customHeight="1" x14ac:dyDescent="0.45">
      <c r="A392" s="140">
        <v>67</v>
      </c>
      <c r="B392" s="336" t="e">
        <f>VLOOKUP($A392,#REF!,4,FALSE)&amp;""</f>
        <v>#REF!</v>
      </c>
      <c r="C392" s="338"/>
      <c r="D392" s="64" t="e">
        <f>VLOOKUP($A392,#REF!,3,FALSE)&amp;""</f>
        <v>#REF!</v>
      </c>
      <c r="E392" s="64" t="e">
        <f>VLOOKUP($A392,#REF!,5,FALSE)&amp;""</f>
        <v>#REF!</v>
      </c>
      <c r="F392" s="64" t="e">
        <f>VLOOKUP($A392,#REF!,6,FALSE)&amp;""</f>
        <v>#REF!</v>
      </c>
      <c r="G392" s="64" t="e">
        <f>VLOOKUP($A392,#REF!,7,FALSE)&amp;""</f>
        <v>#REF!</v>
      </c>
      <c r="H392" s="64" t="e">
        <f>VLOOKUP($A392,#REF!,8,FALSE)&amp;""</f>
        <v>#REF!</v>
      </c>
      <c r="I392" s="64" t="e">
        <f>VLOOKUP($A392,#REF!,9,FALSE)&amp;""</f>
        <v>#REF!</v>
      </c>
      <c r="J392" s="64" t="e">
        <f>VLOOKUP($A392,#REF!,10,FALSE)&amp;""</f>
        <v>#REF!</v>
      </c>
      <c r="K392" s="64" t="e">
        <f>VLOOKUP($A392,#REF!,11,FALSE)&amp;""</f>
        <v>#REF!</v>
      </c>
      <c r="L392" s="64" t="e">
        <f>VLOOKUP($A392,#REF!,12,FALSE)&amp;""</f>
        <v>#REF!</v>
      </c>
      <c r="M392" s="64" t="e">
        <f>VLOOKUP($A392,#REF!,13,FALSE)&amp;""</f>
        <v>#REF!</v>
      </c>
      <c r="N392" s="64" t="e">
        <f>VLOOKUP($A392,#REF!,14,FALSE)&amp;""</f>
        <v>#REF!</v>
      </c>
      <c r="O392" s="64" t="e">
        <f>VLOOKUP($A392,#REF!,15,FALSE)&amp;""</f>
        <v>#REF!</v>
      </c>
      <c r="P392" s="64" t="e">
        <f>VLOOKUP($A392,#REF!,16,FALSE)&amp;""</f>
        <v>#REF!</v>
      </c>
      <c r="Q392" s="64" t="e">
        <f>VLOOKUP($A392,#REF!,17,FALSE)&amp;""</f>
        <v>#REF!</v>
      </c>
      <c r="R392" s="64" t="e">
        <f>VLOOKUP($A392,#REF!,18,FALSE)&amp;""</f>
        <v>#REF!</v>
      </c>
      <c r="S392" s="64" t="e">
        <f>VLOOKUP($A392,#REF!,19,FALSE)&amp;""</f>
        <v>#REF!</v>
      </c>
    </row>
    <row r="393" spans="1:19" ht="25.2" customHeight="1" x14ac:dyDescent="0.45">
      <c r="A393" s="140">
        <v>68</v>
      </c>
      <c r="B393" s="336" t="e">
        <f>VLOOKUP($A393,#REF!,4,FALSE)&amp;""</f>
        <v>#REF!</v>
      </c>
      <c r="C393" s="338"/>
      <c r="D393" s="64" t="e">
        <f>VLOOKUP($A393,#REF!,3,FALSE)&amp;""</f>
        <v>#REF!</v>
      </c>
      <c r="E393" s="64" t="e">
        <f>VLOOKUP($A393,#REF!,5,FALSE)&amp;""</f>
        <v>#REF!</v>
      </c>
      <c r="F393" s="64" t="e">
        <f>VLOOKUP($A393,#REF!,6,FALSE)&amp;""</f>
        <v>#REF!</v>
      </c>
      <c r="G393" s="64" t="e">
        <f>VLOOKUP($A393,#REF!,7,FALSE)&amp;""</f>
        <v>#REF!</v>
      </c>
      <c r="H393" s="64" t="e">
        <f>VLOOKUP($A393,#REF!,8,FALSE)&amp;""</f>
        <v>#REF!</v>
      </c>
      <c r="I393" s="64" t="e">
        <f>VLOOKUP($A393,#REF!,9,FALSE)&amp;""</f>
        <v>#REF!</v>
      </c>
      <c r="J393" s="64" t="e">
        <f>VLOOKUP($A393,#REF!,10,FALSE)&amp;""</f>
        <v>#REF!</v>
      </c>
      <c r="K393" s="64" t="e">
        <f>VLOOKUP($A393,#REF!,11,FALSE)&amp;""</f>
        <v>#REF!</v>
      </c>
      <c r="L393" s="64" t="e">
        <f>VLOOKUP($A393,#REF!,12,FALSE)&amp;""</f>
        <v>#REF!</v>
      </c>
      <c r="M393" s="64" t="e">
        <f>VLOOKUP($A393,#REF!,13,FALSE)&amp;""</f>
        <v>#REF!</v>
      </c>
      <c r="N393" s="64" t="e">
        <f>VLOOKUP($A393,#REF!,14,FALSE)&amp;""</f>
        <v>#REF!</v>
      </c>
      <c r="O393" s="64" t="e">
        <f>VLOOKUP($A393,#REF!,15,FALSE)&amp;""</f>
        <v>#REF!</v>
      </c>
      <c r="P393" s="64" t="e">
        <f>VLOOKUP($A393,#REF!,16,FALSE)&amp;""</f>
        <v>#REF!</v>
      </c>
      <c r="Q393" s="64" t="e">
        <f>VLOOKUP($A393,#REF!,17,FALSE)&amp;""</f>
        <v>#REF!</v>
      </c>
      <c r="R393" s="64" t="e">
        <f>VLOOKUP($A393,#REF!,18,FALSE)&amp;""</f>
        <v>#REF!</v>
      </c>
      <c r="S393" s="64" t="e">
        <f>VLOOKUP($A393,#REF!,19,FALSE)&amp;""</f>
        <v>#REF!</v>
      </c>
    </row>
    <row r="394" spans="1:19" ht="25.2" customHeight="1" x14ac:dyDescent="0.45">
      <c r="A394" s="140">
        <v>69</v>
      </c>
      <c r="B394" s="336" t="e">
        <f>VLOOKUP($A394,#REF!,4,FALSE)&amp;""</f>
        <v>#REF!</v>
      </c>
      <c r="C394" s="338"/>
      <c r="D394" s="64" t="e">
        <f>VLOOKUP($A394,#REF!,3,FALSE)&amp;""</f>
        <v>#REF!</v>
      </c>
      <c r="E394" s="64" t="e">
        <f>VLOOKUP($A394,#REF!,5,FALSE)&amp;""</f>
        <v>#REF!</v>
      </c>
      <c r="F394" s="64" t="e">
        <f>VLOOKUP($A394,#REF!,6,FALSE)&amp;""</f>
        <v>#REF!</v>
      </c>
      <c r="G394" s="64" t="e">
        <f>VLOOKUP($A394,#REF!,7,FALSE)&amp;""</f>
        <v>#REF!</v>
      </c>
      <c r="H394" s="64" t="e">
        <f>VLOOKUP($A394,#REF!,8,FALSE)&amp;""</f>
        <v>#REF!</v>
      </c>
      <c r="I394" s="64" t="e">
        <f>VLOOKUP($A394,#REF!,9,FALSE)&amp;""</f>
        <v>#REF!</v>
      </c>
      <c r="J394" s="64" t="e">
        <f>VLOOKUP($A394,#REF!,10,FALSE)&amp;""</f>
        <v>#REF!</v>
      </c>
      <c r="K394" s="64" t="e">
        <f>VLOOKUP($A394,#REF!,11,FALSE)&amp;""</f>
        <v>#REF!</v>
      </c>
      <c r="L394" s="64" t="e">
        <f>VLOOKUP($A394,#REF!,12,FALSE)&amp;""</f>
        <v>#REF!</v>
      </c>
      <c r="M394" s="64" t="e">
        <f>VLOOKUP($A394,#REF!,13,FALSE)&amp;""</f>
        <v>#REF!</v>
      </c>
      <c r="N394" s="64" t="e">
        <f>VLOOKUP($A394,#REF!,14,FALSE)&amp;""</f>
        <v>#REF!</v>
      </c>
      <c r="O394" s="64" t="e">
        <f>VLOOKUP($A394,#REF!,15,FALSE)&amp;""</f>
        <v>#REF!</v>
      </c>
      <c r="P394" s="64" t="e">
        <f>VLOOKUP($A394,#REF!,16,FALSE)&amp;""</f>
        <v>#REF!</v>
      </c>
      <c r="Q394" s="64" t="e">
        <f>VLOOKUP($A394,#REF!,17,FALSE)&amp;""</f>
        <v>#REF!</v>
      </c>
      <c r="R394" s="64" t="e">
        <f>VLOOKUP($A394,#REF!,18,FALSE)&amp;""</f>
        <v>#REF!</v>
      </c>
      <c r="S394" s="64" t="e">
        <f>VLOOKUP($A394,#REF!,19,FALSE)&amp;""</f>
        <v>#REF!</v>
      </c>
    </row>
    <row r="395" spans="1:19" ht="25.2" customHeight="1" x14ac:dyDescent="0.45">
      <c r="A395" s="140">
        <v>70</v>
      </c>
      <c r="B395" s="336" t="e">
        <f>VLOOKUP($A395,#REF!,4,FALSE)&amp;""</f>
        <v>#REF!</v>
      </c>
      <c r="C395" s="338"/>
      <c r="D395" s="64" t="e">
        <f>VLOOKUP($A395,#REF!,3,FALSE)&amp;""</f>
        <v>#REF!</v>
      </c>
      <c r="E395" s="64" t="e">
        <f>VLOOKUP($A395,#REF!,5,FALSE)&amp;""</f>
        <v>#REF!</v>
      </c>
      <c r="F395" s="64" t="e">
        <f>VLOOKUP($A395,#REF!,6,FALSE)&amp;""</f>
        <v>#REF!</v>
      </c>
      <c r="G395" s="64" t="e">
        <f>VLOOKUP($A395,#REF!,7,FALSE)&amp;""</f>
        <v>#REF!</v>
      </c>
      <c r="H395" s="64" t="e">
        <f>VLOOKUP($A395,#REF!,8,FALSE)&amp;""</f>
        <v>#REF!</v>
      </c>
      <c r="I395" s="64" t="e">
        <f>VLOOKUP($A395,#REF!,9,FALSE)&amp;""</f>
        <v>#REF!</v>
      </c>
      <c r="J395" s="64" t="e">
        <f>VLOOKUP($A395,#REF!,10,FALSE)&amp;""</f>
        <v>#REF!</v>
      </c>
      <c r="K395" s="64" t="e">
        <f>VLOOKUP($A395,#REF!,11,FALSE)&amp;""</f>
        <v>#REF!</v>
      </c>
      <c r="L395" s="64" t="e">
        <f>VLOOKUP($A395,#REF!,12,FALSE)&amp;""</f>
        <v>#REF!</v>
      </c>
      <c r="M395" s="64" t="e">
        <f>VLOOKUP($A395,#REF!,13,FALSE)&amp;""</f>
        <v>#REF!</v>
      </c>
      <c r="N395" s="64" t="e">
        <f>VLOOKUP($A395,#REF!,14,FALSE)&amp;""</f>
        <v>#REF!</v>
      </c>
      <c r="O395" s="64" t="e">
        <f>VLOOKUP($A395,#REF!,15,FALSE)&amp;""</f>
        <v>#REF!</v>
      </c>
      <c r="P395" s="64" t="e">
        <f>VLOOKUP($A395,#REF!,16,FALSE)&amp;""</f>
        <v>#REF!</v>
      </c>
      <c r="Q395" s="64" t="e">
        <f>VLOOKUP($A395,#REF!,17,FALSE)&amp;""</f>
        <v>#REF!</v>
      </c>
      <c r="R395" s="64" t="e">
        <f>VLOOKUP($A395,#REF!,18,FALSE)&amp;""</f>
        <v>#REF!</v>
      </c>
      <c r="S395" s="64" t="e">
        <f>VLOOKUP($A395,#REF!,19,FALSE)&amp;""</f>
        <v>#REF!</v>
      </c>
    </row>
    <row r="396" spans="1:19" ht="25.2" customHeight="1" x14ac:dyDescent="0.45">
      <c r="B396" s="75"/>
      <c r="J396" s="75"/>
      <c r="K396" s="75"/>
      <c r="L396" s="75"/>
      <c r="M396" s="75"/>
      <c r="N396" s="75"/>
      <c r="O396" s="75"/>
      <c r="P396" s="75"/>
      <c r="Q396" s="75"/>
      <c r="R396" s="75"/>
      <c r="S396" s="75"/>
    </row>
    <row r="397" spans="1:19" ht="25.2" customHeight="1" x14ac:dyDescent="0.45">
      <c r="B397" s="163" t="s">
        <v>2010</v>
      </c>
      <c r="J397" s="75"/>
      <c r="K397" s="75"/>
      <c r="L397" s="75"/>
      <c r="M397" s="75"/>
      <c r="N397" s="75"/>
      <c r="O397" s="75"/>
      <c r="P397" s="75"/>
      <c r="Q397" s="75"/>
      <c r="R397" s="75"/>
      <c r="S397" s="75"/>
    </row>
    <row r="398" spans="1:19" ht="25.2" customHeight="1" x14ac:dyDescent="0.45">
      <c r="B398" s="163" t="s">
        <v>2011</v>
      </c>
      <c r="J398" s="75"/>
      <c r="K398" s="75"/>
      <c r="L398" s="75"/>
      <c r="M398" s="75"/>
      <c r="N398" s="75"/>
      <c r="O398" s="75"/>
      <c r="P398" s="75"/>
      <c r="Q398" s="75"/>
      <c r="R398" s="75"/>
      <c r="S398" s="75"/>
    </row>
    <row r="399" spans="1:19" ht="25.2" customHeight="1" x14ac:dyDescent="0.45">
      <c r="B399" s="163" t="s">
        <v>2012</v>
      </c>
      <c r="J399" s="75"/>
      <c r="K399" s="75"/>
      <c r="L399" s="75"/>
      <c r="M399" s="75"/>
      <c r="N399" s="75"/>
      <c r="O399" s="75"/>
      <c r="P399" s="75"/>
      <c r="Q399" s="75"/>
      <c r="R399" s="75"/>
      <c r="S399" s="75"/>
    </row>
    <row r="400" spans="1:19" ht="25.2" customHeight="1" x14ac:dyDescent="0.45">
      <c r="B400" s="163" t="s">
        <v>2013</v>
      </c>
      <c r="J400" s="75"/>
      <c r="K400" s="75"/>
      <c r="L400" s="75"/>
      <c r="M400" s="75"/>
      <c r="N400" s="75"/>
      <c r="O400" s="75"/>
      <c r="P400" s="75"/>
      <c r="Q400" s="75"/>
      <c r="R400" s="75"/>
      <c r="S400" s="75"/>
    </row>
    <row r="401" spans="2:19" ht="25.2" customHeight="1" thickBot="1" x14ac:dyDescent="0.5">
      <c r="B401" s="75"/>
      <c r="J401" s="75"/>
      <c r="K401" s="75"/>
      <c r="L401" s="75"/>
      <c r="M401" s="75"/>
      <c r="N401" s="75"/>
      <c r="O401" s="75"/>
      <c r="P401" s="75"/>
      <c r="Q401" s="75"/>
      <c r="R401" s="75"/>
      <c r="S401" s="75"/>
    </row>
    <row r="402" spans="2:19" ht="25.2" customHeight="1" x14ac:dyDescent="0.45">
      <c r="B402" s="166" t="s">
        <v>2015</v>
      </c>
      <c r="C402" s="167"/>
      <c r="D402" s="168"/>
      <c r="E402" s="169"/>
      <c r="J402" s="75"/>
      <c r="K402" s="75"/>
      <c r="L402" s="75"/>
      <c r="M402" s="75"/>
      <c r="N402" s="75"/>
      <c r="O402" s="75"/>
      <c r="P402" s="75"/>
      <c r="Q402" s="75"/>
      <c r="R402" s="75"/>
      <c r="S402" s="75"/>
    </row>
    <row r="403" spans="2:19" ht="10.199999999999999" customHeight="1" x14ac:dyDescent="0.45">
      <c r="B403" s="164"/>
      <c r="C403" s="165"/>
      <c r="D403" s="162"/>
      <c r="E403" s="170"/>
      <c r="J403" s="75"/>
      <c r="K403" s="75"/>
      <c r="L403" s="75"/>
      <c r="M403" s="75"/>
      <c r="N403" s="75"/>
      <c r="O403" s="75"/>
      <c r="P403" s="75"/>
      <c r="Q403" s="75"/>
      <c r="R403" s="75"/>
      <c r="S403" s="75"/>
    </row>
    <row r="404" spans="2:19" ht="25.2" customHeight="1" x14ac:dyDescent="0.45">
      <c r="B404" s="171" t="s">
        <v>2016</v>
      </c>
      <c r="C404" s="172" t="s">
        <v>1998</v>
      </c>
      <c r="D404" s="173"/>
      <c r="E404" s="174"/>
      <c r="J404" s="75"/>
      <c r="K404" s="75"/>
      <c r="L404" s="75"/>
      <c r="M404" s="75"/>
      <c r="N404" s="75"/>
      <c r="O404" s="75"/>
      <c r="P404" s="75"/>
      <c r="Q404" s="75"/>
      <c r="R404" s="75"/>
      <c r="S404" s="75"/>
    </row>
    <row r="405" spans="2:19" ht="25.2" customHeight="1" x14ac:dyDescent="0.45">
      <c r="B405" s="171" t="s">
        <v>1983</v>
      </c>
      <c r="C405" s="172" t="s">
        <v>1999</v>
      </c>
      <c r="D405" s="173"/>
      <c r="E405" s="174"/>
      <c r="J405" s="75"/>
      <c r="K405" s="75"/>
      <c r="L405" s="75"/>
      <c r="M405" s="75"/>
      <c r="N405" s="75"/>
      <c r="O405" s="75"/>
      <c r="P405" s="75"/>
      <c r="Q405" s="75"/>
      <c r="R405" s="75"/>
      <c r="S405" s="75"/>
    </row>
    <row r="406" spans="2:19" ht="25.2" customHeight="1" x14ac:dyDescent="0.45">
      <c r="B406" s="171" t="s">
        <v>1984</v>
      </c>
      <c r="C406" s="172" t="s">
        <v>2000</v>
      </c>
      <c r="D406" s="173"/>
      <c r="E406" s="174"/>
      <c r="J406" s="75"/>
      <c r="K406" s="75"/>
      <c r="L406" s="75"/>
      <c r="M406" s="75"/>
      <c r="N406" s="75"/>
      <c r="O406" s="75"/>
      <c r="P406" s="75"/>
      <c r="Q406" s="75"/>
      <c r="R406" s="75"/>
      <c r="S406" s="75"/>
    </row>
    <row r="407" spans="2:19" ht="25.2" customHeight="1" x14ac:dyDescent="0.45">
      <c r="B407" s="171" t="s">
        <v>1985</v>
      </c>
      <c r="C407" s="172" t="s">
        <v>2001</v>
      </c>
      <c r="D407" s="173"/>
      <c r="E407" s="174"/>
      <c r="J407" s="75"/>
      <c r="K407" s="75"/>
      <c r="L407" s="75"/>
      <c r="M407" s="75"/>
      <c r="N407" s="75"/>
      <c r="O407" s="75"/>
      <c r="P407" s="75"/>
      <c r="Q407" s="75"/>
      <c r="R407" s="75"/>
      <c r="S407" s="75"/>
    </row>
    <row r="408" spans="2:19" ht="25.2" customHeight="1" x14ac:dyDescent="0.45">
      <c r="B408" s="171" t="s">
        <v>1986</v>
      </c>
      <c r="C408" s="172" t="s">
        <v>2002</v>
      </c>
      <c r="D408" s="173"/>
      <c r="E408" s="174"/>
      <c r="J408" s="75"/>
      <c r="K408" s="75"/>
      <c r="L408" s="75"/>
      <c r="M408" s="75"/>
      <c r="N408" s="75"/>
      <c r="O408" s="75"/>
      <c r="P408" s="75"/>
      <c r="Q408" s="75"/>
      <c r="R408" s="75"/>
      <c r="S408" s="75"/>
    </row>
    <row r="409" spans="2:19" ht="25.2" customHeight="1" x14ac:dyDescent="0.45">
      <c r="B409" s="171" t="s">
        <v>1987</v>
      </c>
      <c r="C409" s="172" t="s">
        <v>2017</v>
      </c>
      <c r="D409" s="173"/>
      <c r="E409" s="174"/>
      <c r="J409" s="75"/>
      <c r="K409" s="75"/>
      <c r="L409" s="75"/>
      <c r="M409" s="75"/>
      <c r="N409" s="75"/>
      <c r="O409" s="75"/>
      <c r="P409" s="75"/>
      <c r="Q409" s="75"/>
      <c r="R409" s="75"/>
      <c r="S409" s="75"/>
    </row>
    <row r="410" spans="2:19" ht="25.2" customHeight="1" x14ac:dyDescent="0.45">
      <c r="B410" s="171" t="s">
        <v>1988</v>
      </c>
      <c r="C410" s="172" t="s">
        <v>2003</v>
      </c>
      <c r="D410" s="173"/>
      <c r="E410" s="174"/>
      <c r="J410" s="75"/>
      <c r="K410" s="75"/>
      <c r="L410" s="75"/>
      <c r="M410" s="75"/>
      <c r="N410" s="75"/>
      <c r="O410" s="75"/>
      <c r="P410" s="75"/>
      <c r="Q410" s="75"/>
      <c r="R410" s="75"/>
      <c r="S410" s="75"/>
    </row>
    <row r="411" spans="2:19" ht="25.2" customHeight="1" x14ac:dyDescent="0.45">
      <c r="B411" s="171" t="s">
        <v>1989</v>
      </c>
      <c r="C411" s="172" t="s">
        <v>2004</v>
      </c>
      <c r="D411" s="173"/>
      <c r="E411" s="174"/>
      <c r="J411" s="75"/>
      <c r="K411" s="75"/>
      <c r="L411" s="75"/>
      <c r="M411" s="75"/>
      <c r="N411" s="75"/>
      <c r="O411" s="75"/>
      <c r="P411" s="75"/>
      <c r="Q411" s="75"/>
      <c r="R411" s="75"/>
      <c r="S411" s="75"/>
    </row>
    <row r="412" spans="2:19" ht="25.2" customHeight="1" x14ac:dyDescent="0.45">
      <c r="B412" s="171" t="s">
        <v>1990</v>
      </c>
      <c r="C412" s="172" t="s">
        <v>2005</v>
      </c>
      <c r="D412" s="173"/>
      <c r="E412" s="174"/>
      <c r="J412" s="75"/>
      <c r="K412" s="75"/>
      <c r="L412" s="75"/>
      <c r="M412" s="75"/>
      <c r="N412" s="75"/>
      <c r="O412" s="75"/>
      <c r="P412" s="75"/>
      <c r="Q412" s="75"/>
      <c r="R412" s="75"/>
      <c r="S412" s="75"/>
    </row>
    <row r="413" spans="2:19" ht="25.2" customHeight="1" x14ac:dyDescent="0.45">
      <c r="B413" s="171" t="s">
        <v>1991</v>
      </c>
      <c r="C413" s="172" t="s">
        <v>2006</v>
      </c>
      <c r="D413" s="173"/>
      <c r="E413" s="174"/>
      <c r="J413" s="75"/>
      <c r="K413" s="75"/>
      <c r="L413" s="75"/>
      <c r="M413" s="75"/>
      <c r="N413" s="75"/>
      <c r="O413" s="75"/>
      <c r="P413" s="75"/>
      <c r="Q413" s="75"/>
      <c r="R413" s="75"/>
      <c r="S413" s="75"/>
    </row>
    <row r="414" spans="2:19" ht="25.2" customHeight="1" x14ac:dyDescent="0.45">
      <c r="B414" s="171" t="s">
        <v>1992</v>
      </c>
      <c r="C414" s="172" t="s">
        <v>2007</v>
      </c>
      <c r="D414" s="173"/>
      <c r="E414" s="174"/>
      <c r="J414" s="75"/>
      <c r="K414" s="75"/>
      <c r="L414" s="75"/>
      <c r="M414" s="75"/>
      <c r="N414" s="75"/>
      <c r="O414" s="75"/>
      <c r="P414" s="75"/>
      <c r="Q414" s="75"/>
      <c r="R414" s="75"/>
      <c r="S414" s="75"/>
    </row>
    <row r="415" spans="2:19" ht="25.2" customHeight="1" x14ac:dyDescent="0.45">
      <c r="B415" s="171" t="s">
        <v>1993</v>
      </c>
      <c r="C415" s="172" t="s">
        <v>2008</v>
      </c>
      <c r="D415" s="173"/>
      <c r="E415" s="174"/>
      <c r="J415" s="75"/>
      <c r="K415" s="75"/>
      <c r="L415" s="75"/>
      <c r="M415" s="75"/>
      <c r="N415" s="75"/>
      <c r="O415" s="75"/>
      <c r="P415" s="75"/>
      <c r="Q415" s="75"/>
      <c r="R415" s="75"/>
      <c r="S415" s="75"/>
    </row>
    <row r="416" spans="2:19" ht="25.2" customHeight="1" x14ac:dyDescent="0.45">
      <c r="B416" s="171" t="s">
        <v>1994</v>
      </c>
      <c r="C416" s="172" t="s">
        <v>2009</v>
      </c>
      <c r="D416" s="173"/>
      <c r="E416" s="174"/>
      <c r="J416" s="75"/>
      <c r="K416" s="75"/>
      <c r="L416" s="75"/>
      <c r="M416" s="75"/>
      <c r="N416" s="75"/>
      <c r="O416" s="75"/>
      <c r="P416" s="75"/>
      <c r="Q416" s="75"/>
      <c r="R416" s="75"/>
      <c r="S416" s="75"/>
    </row>
    <row r="417" spans="2:19" ht="25.2" customHeight="1" x14ac:dyDescent="0.45">
      <c r="B417" s="171" t="s">
        <v>1995</v>
      </c>
      <c r="C417" s="172"/>
      <c r="D417" s="173"/>
      <c r="E417" s="174"/>
      <c r="J417" s="75"/>
      <c r="K417" s="75"/>
      <c r="L417" s="75"/>
      <c r="M417" s="75"/>
      <c r="N417" s="75"/>
      <c r="O417" s="75"/>
      <c r="P417" s="75"/>
      <c r="Q417" s="75"/>
      <c r="R417" s="75"/>
      <c r="S417" s="75"/>
    </row>
    <row r="418" spans="2:19" ht="25.2" customHeight="1" x14ac:dyDescent="0.45">
      <c r="B418" s="171" t="s">
        <v>1996</v>
      </c>
      <c r="C418" s="172"/>
      <c r="D418" s="173"/>
      <c r="E418" s="174"/>
      <c r="J418" s="75"/>
      <c r="K418" s="75"/>
      <c r="L418" s="75"/>
      <c r="M418" s="75"/>
      <c r="N418" s="75"/>
      <c r="O418" s="75"/>
      <c r="P418" s="75"/>
      <c r="Q418" s="75"/>
      <c r="R418" s="75"/>
      <c r="S418" s="75"/>
    </row>
    <row r="419" spans="2:19" ht="25.2" customHeight="1" thickBot="1" x14ac:dyDescent="0.5">
      <c r="B419" s="175" t="s">
        <v>1997</v>
      </c>
      <c r="C419" s="176"/>
      <c r="D419" s="177"/>
      <c r="E419" s="178"/>
      <c r="J419" s="75"/>
      <c r="K419" s="75"/>
      <c r="L419" s="75"/>
      <c r="M419" s="75"/>
      <c r="N419" s="75"/>
      <c r="O419" s="75"/>
      <c r="P419" s="75"/>
      <c r="Q419" s="75"/>
      <c r="R419" s="75"/>
      <c r="S419" s="75"/>
    </row>
    <row r="420" spans="2:19" x14ac:dyDescent="0.45">
      <c r="B420" s="75"/>
      <c r="J420" s="75"/>
      <c r="K420" s="75"/>
      <c r="L420" s="75"/>
      <c r="M420" s="75"/>
      <c r="N420" s="75"/>
      <c r="O420" s="75"/>
      <c r="P420" s="75"/>
      <c r="Q420" s="75"/>
      <c r="R420" s="75"/>
      <c r="S420" s="75"/>
    </row>
    <row r="421" spans="2:19" x14ac:dyDescent="0.45">
      <c r="B421" s="75"/>
      <c r="J421" s="75"/>
      <c r="K421" s="75"/>
      <c r="L421" s="75"/>
      <c r="M421" s="75"/>
      <c r="N421" s="75"/>
      <c r="O421" s="75"/>
      <c r="P421" s="75"/>
      <c r="Q421" s="75"/>
      <c r="R421" s="75"/>
      <c r="S421" s="75"/>
    </row>
    <row r="422" spans="2:19" x14ac:dyDescent="0.45">
      <c r="B422" s="75"/>
      <c r="J422" s="75"/>
      <c r="K422" s="75"/>
      <c r="L422" s="75"/>
      <c r="M422" s="75"/>
      <c r="N422" s="75"/>
      <c r="O422" s="75"/>
      <c r="P422" s="75"/>
      <c r="Q422" s="75"/>
      <c r="R422" s="75"/>
      <c r="S422" s="75"/>
    </row>
  </sheetData>
  <mergeCells count="138">
    <mergeCell ref="S134:S135"/>
    <mergeCell ref="A324:A325"/>
    <mergeCell ref="B324:C325"/>
    <mergeCell ref="D324:D325"/>
    <mergeCell ref="E324:G324"/>
    <mergeCell ref="S324:S325"/>
    <mergeCell ref="Q134:Q135"/>
    <mergeCell ref="Q324:Q325"/>
    <mergeCell ref="R134:R135"/>
    <mergeCell ref="R324:R325"/>
    <mergeCell ref="J134:J135"/>
    <mergeCell ref="K134:K135"/>
    <mergeCell ref="L134:L135"/>
    <mergeCell ref="M134:M135"/>
    <mergeCell ref="N134:N135"/>
    <mergeCell ref="O134:O135"/>
    <mergeCell ref="O324:O325"/>
    <mergeCell ref="P134:P135"/>
    <mergeCell ref="P324:P325"/>
    <mergeCell ref="L267:L268"/>
    <mergeCell ref="M267:M268"/>
    <mergeCell ref="N267:N268"/>
    <mergeCell ref="O267:O268"/>
    <mergeCell ref="P267:P268"/>
    <mergeCell ref="B341:C341"/>
    <mergeCell ref="A1:S1"/>
    <mergeCell ref="A3:A4"/>
    <mergeCell ref="B3:B4"/>
    <mergeCell ref="C3:C4"/>
    <mergeCell ref="D3:D4"/>
    <mergeCell ref="E3:G3"/>
    <mergeCell ref="S3:S4"/>
    <mergeCell ref="R3:R4"/>
    <mergeCell ref="P3:P4"/>
    <mergeCell ref="J3:J4"/>
    <mergeCell ref="K3:K4"/>
    <mergeCell ref="L3:L4"/>
    <mergeCell ref="M3:M4"/>
    <mergeCell ref="N3:N4"/>
    <mergeCell ref="Q3:Q4"/>
    <mergeCell ref="O3:O4"/>
    <mergeCell ref="A134:A135"/>
    <mergeCell ref="B134:B135"/>
    <mergeCell ref="C134:C135"/>
    <mergeCell ref="D134:D135"/>
    <mergeCell ref="E134:G134"/>
    <mergeCell ref="H134:H135"/>
    <mergeCell ref="I134:I135"/>
    <mergeCell ref="B340:C340"/>
    <mergeCell ref="B326:C326"/>
    <mergeCell ref="B339:C339"/>
    <mergeCell ref="B338:C338"/>
    <mergeCell ref="B327:C327"/>
    <mergeCell ref="B328:C328"/>
    <mergeCell ref="B329:C329"/>
    <mergeCell ref="B330:C330"/>
    <mergeCell ref="B331:C331"/>
    <mergeCell ref="B332:C332"/>
    <mergeCell ref="B333:C333"/>
    <mergeCell ref="B334:C334"/>
    <mergeCell ref="B335:C335"/>
    <mergeCell ref="B336:C336"/>
    <mergeCell ref="B337:C337"/>
    <mergeCell ref="B362:C362"/>
    <mergeCell ref="B342:C342"/>
    <mergeCell ref="B343:C343"/>
    <mergeCell ref="B344:C344"/>
    <mergeCell ref="B345:C345"/>
    <mergeCell ref="B346:C346"/>
    <mergeCell ref="B347:C347"/>
    <mergeCell ref="B348:C348"/>
    <mergeCell ref="B349:C349"/>
    <mergeCell ref="B350:C350"/>
    <mergeCell ref="B352:C352"/>
    <mergeCell ref="B353:C353"/>
    <mergeCell ref="B354:C354"/>
    <mergeCell ref="B355:C355"/>
    <mergeCell ref="B356:C356"/>
    <mergeCell ref="B357:C357"/>
    <mergeCell ref="B358:C358"/>
    <mergeCell ref="B351:C351"/>
    <mergeCell ref="B394:C394"/>
    <mergeCell ref="B395:C395"/>
    <mergeCell ref="H3:H4"/>
    <mergeCell ref="I3:I4"/>
    <mergeCell ref="H324:H325"/>
    <mergeCell ref="I324:I325"/>
    <mergeCell ref="B387:C387"/>
    <mergeCell ref="B388:C388"/>
    <mergeCell ref="B389:C389"/>
    <mergeCell ref="B390:C390"/>
    <mergeCell ref="B391:C391"/>
    <mergeCell ref="B382:C382"/>
    <mergeCell ref="B383:C383"/>
    <mergeCell ref="B384:C384"/>
    <mergeCell ref="B385:C385"/>
    <mergeCell ref="B386:C386"/>
    <mergeCell ref="B377:C377"/>
    <mergeCell ref="B378:C378"/>
    <mergeCell ref="B379:C379"/>
    <mergeCell ref="B380:C380"/>
    <mergeCell ref="B381:C381"/>
    <mergeCell ref="B372:C372"/>
    <mergeCell ref="B373:C373"/>
    <mergeCell ref="B374:C374"/>
    <mergeCell ref="Q267:Q268"/>
    <mergeCell ref="R267:R268"/>
    <mergeCell ref="B393:C393"/>
    <mergeCell ref="S267:S268"/>
    <mergeCell ref="J324:J325"/>
    <mergeCell ref="K324:K325"/>
    <mergeCell ref="L324:L325"/>
    <mergeCell ref="M324:M325"/>
    <mergeCell ref="N324:N325"/>
    <mergeCell ref="B392:C392"/>
    <mergeCell ref="B375:C375"/>
    <mergeCell ref="B376:C376"/>
    <mergeCell ref="B359:C359"/>
    <mergeCell ref="B360:C360"/>
    <mergeCell ref="B370:C370"/>
    <mergeCell ref="B371:C371"/>
    <mergeCell ref="B364:C364"/>
    <mergeCell ref="B365:C365"/>
    <mergeCell ref="B366:C366"/>
    <mergeCell ref="B367:C367"/>
    <mergeCell ref="B368:C368"/>
    <mergeCell ref="B369:C369"/>
    <mergeCell ref="B363:C363"/>
    <mergeCell ref="B361:C361"/>
    <mergeCell ref="A267:A268"/>
    <mergeCell ref="B267:B268"/>
    <mergeCell ref="C267:C268"/>
    <mergeCell ref="D267:D268"/>
    <mergeCell ref="E267:G267"/>
    <mergeCell ref="H267:H268"/>
    <mergeCell ref="I267:I268"/>
    <mergeCell ref="J267:J268"/>
    <mergeCell ref="K267:K268"/>
  </mergeCells>
  <phoneticPr fontId="2"/>
  <pageMargins left="0.7" right="0.7" top="0.75" bottom="0.75" header="0.3" footer="0.3"/>
  <pageSetup paperSize="8" scale="22" fitToHeight="0" orientation="landscape" horizontalDpi="1200" verticalDpi="1200" r:id="rId1"/>
  <rowBreaks count="3" manualBreakCount="3">
    <brk id="132" max="18" man="1"/>
    <brk id="265" max="18" man="1"/>
    <brk id="395"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E99D-DC59-403C-A6F7-AC384A57E132}">
  <sheetPr>
    <pageSetUpPr fitToPage="1"/>
  </sheetPr>
  <dimension ref="A1:Q402"/>
  <sheetViews>
    <sheetView tabSelected="1" view="pageBreakPreview" zoomScale="25" zoomScaleNormal="85" zoomScaleSheetLayoutView="25" workbookViewId="0">
      <pane ySplit="4" topLeftCell="A5" activePane="bottomLeft" state="frozen"/>
      <selection pane="bottomLeft" activeCell="O5" sqref="O5"/>
    </sheetView>
  </sheetViews>
  <sheetFormatPr defaultColWidth="8.69921875" defaultRowHeight="21.6" customHeight="1" x14ac:dyDescent="0.45"/>
  <cols>
    <col min="1" max="1" width="13.69921875" style="186" customWidth="1"/>
    <col min="2" max="2" width="115.69921875" style="184" customWidth="1"/>
    <col min="3" max="3" width="25.5" style="185" customWidth="1"/>
    <col min="4" max="4" width="38.69921875" style="184" customWidth="1"/>
    <col min="5" max="7" width="16.69921875" style="185" customWidth="1"/>
    <col min="8" max="10" width="38.69921875" style="185" customWidth="1"/>
    <col min="11" max="15" width="61.69921875" style="184" customWidth="1"/>
    <col min="16" max="16" width="8.69921875" style="184"/>
    <col min="17" max="17" width="23.3984375" style="184" hidden="1" customWidth="1"/>
    <col min="18" max="16384" width="8.69921875" style="184"/>
  </cols>
  <sheetData>
    <row r="1" spans="1:17" ht="120" customHeight="1" x14ac:dyDescent="0.45">
      <c r="A1" s="279" t="s">
        <v>3077</v>
      </c>
      <c r="B1" s="279"/>
      <c r="C1" s="279"/>
      <c r="D1" s="279"/>
      <c r="E1" s="279"/>
      <c r="F1" s="279"/>
      <c r="G1" s="279"/>
      <c r="H1" s="279"/>
      <c r="I1" s="279"/>
      <c r="J1" s="279"/>
      <c r="K1" s="279"/>
      <c r="L1" s="279"/>
      <c r="M1" s="279"/>
      <c r="N1" s="279"/>
      <c r="O1" s="279"/>
    </row>
    <row r="2" spans="1:17" ht="70.2" customHeight="1" x14ac:dyDescent="0.45">
      <c r="A2" s="234" t="s">
        <v>3017</v>
      </c>
      <c r="B2" s="232"/>
      <c r="C2" s="232"/>
      <c r="D2" s="232"/>
      <c r="E2" s="233"/>
      <c r="F2" s="233"/>
      <c r="G2" s="233"/>
      <c r="H2" s="232"/>
      <c r="I2" s="232"/>
      <c r="J2" s="232"/>
      <c r="K2" s="232"/>
      <c r="L2" s="232"/>
      <c r="M2" s="232"/>
      <c r="N2" s="232"/>
      <c r="O2" s="231" t="s">
        <v>1979</v>
      </c>
    </row>
    <row r="3" spans="1:17" s="185" customFormat="1" ht="74.400000000000006" customHeight="1" x14ac:dyDescent="0.45">
      <c r="A3" s="280" t="s">
        <v>2306</v>
      </c>
      <c r="B3" s="280" t="s">
        <v>2305</v>
      </c>
      <c r="C3" s="280" t="s">
        <v>2441</v>
      </c>
      <c r="D3" s="280" t="s">
        <v>2440</v>
      </c>
      <c r="E3" s="282" t="s">
        <v>2304</v>
      </c>
      <c r="F3" s="283"/>
      <c r="G3" s="284"/>
      <c r="H3" s="285" t="s">
        <v>2996</v>
      </c>
      <c r="I3" s="280" t="s">
        <v>2302</v>
      </c>
      <c r="J3" s="280" t="s">
        <v>3002</v>
      </c>
      <c r="K3" s="280" t="s">
        <v>2301</v>
      </c>
      <c r="L3" s="280" t="s">
        <v>2300</v>
      </c>
      <c r="M3" s="280" t="s">
        <v>2299</v>
      </c>
      <c r="N3" s="280" t="s">
        <v>2298</v>
      </c>
      <c r="O3" s="280" t="s">
        <v>2297</v>
      </c>
    </row>
    <row r="4" spans="1:17" s="185" customFormat="1" ht="74.400000000000006" customHeight="1" x14ac:dyDescent="0.45">
      <c r="A4" s="281"/>
      <c r="B4" s="281"/>
      <c r="C4" s="281"/>
      <c r="D4" s="281"/>
      <c r="E4" s="244" t="s">
        <v>232</v>
      </c>
      <c r="F4" s="245" t="s">
        <v>2296</v>
      </c>
      <c r="G4" s="245" t="s">
        <v>2295</v>
      </c>
      <c r="H4" s="286"/>
      <c r="I4" s="281"/>
      <c r="J4" s="281"/>
      <c r="K4" s="281"/>
      <c r="L4" s="281"/>
      <c r="M4" s="281"/>
      <c r="N4" s="281"/>
      <c r="O4" s="281"/>
    </row>
    <row r="5" spans="1:17" ht="110.4" customHeight="1" x14ac:dyDescent="0.45">
      <c r="A5" s="210">
        <f>MAX($A$1:A3)+1</f>
        <v>1</v>
      </c>
      <c r="B5" s="235" t="s">
        <v>163</v>
      </c>
      <c r="C5" s="208" t="s">
        <v>1469</v>
      </c>
      <c r="D5" s="235" t="s">
        <v>2553</v>
      </c>
      <c r="E5" s="208" t="s">
        <v>1469</v>
      </c>
      <c r="F5" s="208" t="s">
        <v>1469</v>
      </c>
      <c r="G5" s="208" t="s">
        <v>1297</v>
      </c>
      <c r="H5" s="208" t="s">
        <v>1469</v>
      </c>
      <c r="I5" s="208" t="s">
        <v>1591</v>
      </c>
      <c r="J5" s="208"/>
      <c r="K5" s="206"/>
      <c r="L5" s="206"/>
      <c r="M5" s="206"/>
      <c r="N5" s="206"/>
      <c r="O5" s="206"/>
      <c r="Q5" s="205" cm="1">
        <f t="array" ref="Q5">MOD(LOOKUP(2,1/(A$5:A5&lt;&gt;""),A$5:A5),2)</f>
        <v>1</v>
      </c>
    </row>
    <row r="6" spans="1:17" ht="110.4" customHeight="1" x14ac:dyDescent="0.45">
      <c r="A6" s="210">
        <f>MAX($A$1:A5)+1</f>
        <v>2</v>
      </c>
      <c r="B6" s="235" t="s">
        <v>49</v>
      </c>
      <c r="C6" s="208" t="s">
        <v>1469</v>
      </c>
      <c r="D6" s="235" t="s">
        <v>2453</v>
      </c>
      <c r="E6" s="208" t="s">
        <v>1469</v>
      </c>
      <c r="F6" s="208" t="s">
        <v>1469</v>
      </c>
      <c r="G6" s="208" t="s">
        <v>1297</v>
      </c>
      <c r="H6" s="208" t="s">
        <v>1469</v>
      </c>
      <c r="I6" s="208" t="s">
        <v>2473</v>
      </c>
      <c r="J6" s="208"/>
      <c r="K6" s="206"/>
      <c r="L6" s="206"/>
      <c r="M6" s="206"/>
      <c r="N6" s="206"/>
      <c r="O6" s="206"/>
      <c r="Q6" s="205" cm="1">
        <f t="array" ref="Q6">MOD(LOOKUP(2,1/(A$5:A6&lt;&gt;""),A$5:A6),2)</f>
        <v>0</v>
      </c>
    </row>
    <row r="7" spans="1:17" ht="110.4" customHeight="1" x14ac:dyDescent="0.45">
      <c r="A7" s="210">
        <f>MAX($A$1:A6)+1</f>
        <v>3</v>
      </c>
      <c r="B7" s="235" t="s">
        <v>2957</v>
      </c>
      <c r="C7" s="208" t="s">
        <v>1469</v>
      </c>
      <c r="D7" s="235" t="s">
        <v>2956</v>
      </c>
      <c r="E7" s="208" t="s">
        <v>1469</v>
      </c>
      <c r="F7" s="208" t="s">
        <v>1297</v>
      </c>
      <c r="G7" s="208" t="s">
        <v>1469</v>
      </c>
      <c r="H7" s="208" t="s">
        <v>1469</v>
      </c>
      <c r="I7" s="208" t="s">
        <v>1469</v>
      </c>
      <c r="J7" s="208"/>
      <c r="K7" s="209" t="s">
        <v>2955</v>
      </c>
      <c r="L7" s="206"/>
      <c r="M7" s="206"/>
      <c r="N7" s="206"/>
      <c r="O7" s="206"/>
      <c r="Q7" s="205" cm="1">
        <f t="array" ref="Q7">MOD(LOOKUP(2,1/(A$5:A7&lt;&gt;""),A$5:A7),2)</f>
        <v>1</v>
      </c>
    </row>
    <row r="8" spans="1:17" ht="110.4" customHeight="1" x14ac:dyDescent="0.45">
      <c r="A8" s="210">
        <f>MAX($A$1:A7)+1</f>
        <v>4</v>
      </c>
      <c r="B8" s="235" t="s">
        <v>31</v>
      </c>
      <c r="C8" s="208" t="s">
        <v>1469</v>
      </c>
      <c r="D8" s="235" t="s">
        <v>2444</v>
      </c>
      <c r="E8" s="208" t="s">
        <v>1469</v>
      </c>
      <c r="F8" s="208" t="s">
        <v>1469</v>
      </c>
      <c r="G8" s="208" t="s">
        <v>1297</v>
      </c>
      <c r="H8" s="208" t="s">
        <v>1469</v>
      </c>
      <c r="I8" s="208" t="s">
        <v>2362</v>
      </c>
      <c r="J8" s="208"/>
      <c r="K8" s="209" t="s">
        <v>2224</v>
      </c>
      <c r="L8" s="209" t="s">
        <v>2226</v>
      </c>
      <c r="M8" s="206"/>
      <c r="N8" s="209" t="s">
        <v>2225</v>
      </c>
      <c r="O8" s="209" t="s">
        <v>2227</v>
      </c>
      <c r="Q8" s="205" cm="1">
        <f t="array" ref="Q8">MOD(LOOKUP(2,1/(A$5:A8&lt;&gt;""),A$5:A8),2)</f>
        <v>0</v>
      </c>
    </row>
    <row r="9" spans="1:17" ht="110.4" customHeight="1" x14ac:dyDescent="0.45">
      <c r="A9" s="210">
        <f>MAX($A$1:A8)+1</f>
        <v>5</v>
      </c>
      <c r="B9" s="235" t="s">
        <v>1208</v>
      </c>
      <c r="C9" s="208" t="s">
        <v>1469</v>
      </c>
      <c r="D9" s="235" t="s">
        <v>2453</v>
      </c>
      <c r="E9" s="208" t="s">
        <v>1297</v>
      </c>
      <c r="F9" s="208" t="s">
        <v>1469</v>
      </c>
      <c r="G9" s="208" t="s">
        <v>1469</v>
      </c>
      <c r="H9" s="208" t="s">
        <v>2978</v>
      </c>
      <c r="I9" s="208" t="s">
        <v>1469</v>
      </c>
      <c r="J9" s="208"/>
      <c r="K9" s="206"/>
      <c r="L9" s="206"/>
      <c r="M9" s="206"/>
      <c r="N9" s="206"/>
      <c r="O9" s="206"/>
      <c r="Q9" s="205" cm="1">
        <f t="array" ref="Q9">MOD(LOOKUP(2,1/(A$5:A9&lt;&gt;""),A$5:A9),2)</f>
        <v>1</v>
      </c>
    </row>
    <row r="10" spans="1:17" ht="110.4" customHeight="1" x14ac:dyDescent="0.45">
      <c r="A10" s="287">
        <f>MAX($A$1:A9)+1</f>
        <v>6</v>
      </c>
      <c r="B10" s="289" t="s">
        <v>28</v>
      </c>
      <c r="C10" s="278" t="s">
        <v>1469</v>
      </c>
      <c r="D10" s="289" t="s">
        <v>2954</v>
      </c>
      <c r="E10" s="278" t="s">
        <v>1297</v>
      </c>
      <c r="F10" s="278" t="s">
        <v>1469</v>
      </c>
      <c r="G10" s="278" t="s">
        <v>1297</v>
      </c>
      <c r="H10" s="278" t="s">
        <v>2975</v>
      </c>
      <c r="I10" s="278" t="s">
        <v>2953</v>
      </c>
      <c r="J10" s="249"/>
      <c r="K10" s="250" t="s">
        <v>2254</v>
      </c>
      <c r="L10" s="250" t="s">
        <v>2255</v>
      </c>
      <c r="M10" s="239"/>
      <c r="N10" s="239"/>
      <c r="O10" s="239"/>
      <c r="Q10" s="205" cm="1">
        <f t="array" ref="Q10">MOD(LOOKUP(2,1/(A$5:A10&lt;&gt;""),A$5:A10),2)</f>
        <v>0</v>
      </c>
    </row>
    <row r="11" spans="1:17" ht="110.4" customHeight="1" x14ac:dyDescent="0.45">
      <c r="A11" s="288"/>
      <c r="B11" s="289"/>
      <c r="C11" s="278"/>
      <c r="D11" s="289"/>
      <c r="E11" s="278"/>
      <c r="F11" s="278"/>
      <c r="G11" s="278"/>
      <c r="H11" s="278"/>
      <c r="I11" s="278"/>
      <c r="J11" s="222"/>
      <c r="K11" s="219" t="s">
        <v>2952</v>
      </c>
      <c r="L11" s="221"/>
      <c r="M11" s="221"/>
      <c r="N11" s="221"/>
      <c r="O11" s="221"/>
      <c r="Q11" s="205" cm="1">
        <f t="array" ref="Q11">MOD(LOOKUP(2,1/(A$5:A11&lt;&gt;""),A$5:A11),2)</f>
        <v>0</v>
      </c>
    </row>
    <row r="12" spans="1:17" ht="110.4" customHeight="1" x14ac:dyDescent="0.45">
      <c r="A12" s="210">
        <f>MAX($A$1:A11)+1</f>
        <v>7</v>
      </c>
      <c r="B12" s="235" t="s">
        <v>1209</v>
      </c>
      <c r="C12" s="208" t="s">
        <v>1469</v>
      </c>
      <c r="D12" s="235" t="s">
        <v>2536</v>
      </c>
      <c r="E12" s="208" t="s">
        <v>1469</v>
      </c>
      <c r="F12" s="208" t="s">
        <v>1469</v>
      </c>
      <c r="G12" s="208" t="s">
        <v>1297</v>
      </c>
      <c r="H12" s="208" t="s">
        <v>1469</v>
      </c>
      <c r="I12" s="208" t="s">
        <v>2377</v>
      </c>
      <c r="J12" s="208"/>
      <c r="K12" s="206"/>
      <c r="L12" s="206"/>
      <c r="M12" s="206"/>
      <c r="N12" s="206"/>
      <c r="O12" s="206"/>
      <c r="Q12" s="205" cm="1">
        <f t="array" ref="Q12">MOD(LOOKUP(2,1/(A$5:A12&lt;&gt;""),A$5:A12),2)</f>
        <v>1</v>
      </c>
    </row>
    <row r="13" spans="1:17" ht="110.4" customHeight="1" x14ac:dyDescent="0.45">
      <c r="A13" s="210">
        <f>MAX($A$1:A12)+1</f>
        <v>8</v>
      </c>
      <c r="B13" s="235" t="s">
        <v>1210</v>
      </c>
      <c r="C13" s="208" t="s">
        <v>1469</v>
      </c>
      <c r="D13" s="235" t="s">
        <v>2915</v>
      </c>
      <c r="E13" s="208" t="s">
        <v>1297</v>
      </c>
      <c r="F13" s="208" t="s">
        <v>1469</v>
      </c>
      <c r="G13" s="208" t="s">
        <v>1469</v>
      </c>
      <c r="H13" s="208" t="s">
        <v>2982</v>
      </c>
      <c r="I13" s="208" t="s">
        <v>1469</v>
      </c>
      <c r="J13" s="208"/>
      <c r="K13" s="206"/>
      <c r="L13" s="206"/>
      <c r="M13" s="206"/>
      <c r="N13" s="206"/>
      <c r="O13" s="206"/>
      <c r="Q13" s="205" cm="1">
        <f t="array" ref="Q13">MOD(LOOKUP(2,1/(A$5:A13&lt;&gt;""),A$5:A13),2)</f>
        <v>0</v>
      </c>
    </row>
    <row r="14" spans="1:17" ht="110.4" customHeight="1" x14ac:dyDescent="0.45">
      <c r="A14" s="210">
        <f>MAX($A$1:A13)+1</f>
        <v>9</v>
      </c>
      <c r="B14" s="235" t="s">
        <v>1850</v>
      </c>
      <c r="C14" s="208" t="s">
        <v>1469</v>
      </c>
      <c r="D14" s="235" t="s">
        <v>2453</v>
      </c>
      <c r="E14" s="208" t="s">
        <v>1469</v>
      </c>
      <c r="F14" s="208" t="s">
        <v>1469</v>
      </c>
      <c r="G14" s="208" t="s">
        <v>1297</v>
      </c>
      <c r="H14" s="208" t="s">
        <v>1469</v>
      </c>
      <c r="I14" s="208" t="s">
        <v>2276</v>
      </c>
      <c r="J14" s="208"/>
      <c r="K14" s="206"/>
      <c r="L14" s="206"/>
      <c r="M14" s="206"/>
      <c r="N14" s="206"/>
      <c r="O14" s="206"/>
      <c r="Q14" s="205" cm="1">
        <f t="array" ref="Q14">MOD(LOOKUP(2,1/(A$5:A14&lt;&gt;""),A$5:A14),2)</f>
        <v>1</v>
      </c>
    </row>
    <row r="15" spans="1:17" ht="110.4" customHeight="1" x14ac:dyDescent="0.45">
      <c r="A15" s="210">
        <f>MAX($A$1:A14)+1</f>
        <v>10</v>
      </c>
      <c r="B15" s="235" t="s">
        <v>2951</v>
      </c>
      <c r="C15" s="208" t="s">
        <v>1297</v>
      </c>
      <c r="D15" s="235" t="s">
        <v>2453</v>
      </c>
      <c r="E15" s="208" t="s">
        <v>1297</v>
      </c>
      <c r="F15" s="208" t="s">
        <v>1469</v>
      </c>
      <c r="G15" s="208" t="s">
        <v>1469</v>
      </c>
      <c r="H15" s="208" t="s">
        <v>2972</v>
      </c>
      <c r="I15" s="208" t="s">
        <v>1469</v>
      </c>
      <c r="J15" s="208"/>
      <c r="K15" s="413" t="s">
        <v>3040</v>
      </c>
      <c r="L15" s="206"/>
      <c r="M15" s="206"/>
      <c r="N15" s="206"/>
      <c r="O15" s="206"/>
      <c r="Q15" s="205" cm="1">
        <f t="array" ref="Q15">MOD(LOOKUP(2,1/(A$5:A15&lt;&gt;""),A$5:A15),2)</f>
        <v>0</v>
      </c>
    </row>
    <row r="16" spans="1:17" ht="110.4" customHeight="1" x14ac:dyDescent="0.45">
      <c r="A16" s="210">
        <f>MAX($A$1:A15)+1</f>
        <v>11</v>
      </c>
      <c r="B16" s="235" t="s">
        <v>14</v>
      </c>
      <c r="C16" s="208" t="s">
        <v>1469</v>
      </c>
      <c r="D16" s="235" t="s">
        <v>2453</v>
      </c>
      <c r="E16" s="208" t="s">
        <v>1297</v>
      </c>
      <c r="F16" s="208" t="s">
        <v>1469</v>
      </c>
      <c r="G16" s="208" t="s">
        <v>1469</v>
      </c>
      <c r="H16" s="208" t="s">
        <v>2982</v>
      </c>
      <c r="I16" s="208" t="s">
        <v>1469</v>
      </c>
      <c r="J16" s="208"/>
      <c r="K16" s="206"/>
      <c r="L16" s="206"/>
      <c r="M16" s="206"/>
      <c r="N16" s="206"/>
      <c r="O16" s="206"/>
      <c r="Q16" s="205" cm="1">
        <f t="array" ref="Q16">MOD(LOOKUP(2,1/(A$5:A16&lt;&gt;""),A$5:A16),2)</f>
        <v>1</v>
      </c>
    </row>
    <row r="17" spans="1:17" ht="110.4" customHeight="1" x14ac:dyDescent="0.45">
      <c r="A17" s="210">
        <f>MAX($A$1:A16)+1</f>
        <v>12</v>
      </c>
      <c r="B17" s="235" t="s">
        <v>1852</v>
      </c>
      <c r="C17" s="208" t="s">
        <v>1469</v>
      </c>
      <c r="D17" s="235" t="s">
        <v>2453</v>
      </c>
      <c r="E17" s="208" t="s">
        <v>1469</v>
      </c>
      <c r="F17" s="208" t="s">
        <v>1469</v>
      </c>
      <c r="G17" s="208" t="s">
        <v>1297</v>
      </c>
      <c r="H17" s="208" t="s">
        <v>1469</v>
      </c>
      <c r="I17" s="208" t="s">
        <v>2276</v>
      </c>
      <c r="J17" s="208"/>
      <c r="K17" s="206"/>
      <c r="L17" s="206"/>
      <c r="M17" s="206"/>
      <c r="N17" s="206"/>
      <c r="O17" s="206"/>
      <c r="Q17" s="205" cm="1">
        <f t="array" ref="Q17">MOD(LOOKUP(2,1/(A$5:A17&lt;&gt;""),A$5:A17),2)</f>
        <v>0</v>
      </c>
    </row>
    <row r="18" spans="1:17" ht="110.4" customHeight="1" x14ac:dyDescent="0.45">
      <c r="A18" s="210">
        <f>MAX($A$1:A17)+1</f>
        <v>13</v>
      </c>
      <c r="B18" s="235" t="s">
        <v>1212</v>
      </c>
      <c r="C18" s="208" t="s">
        <v>1469</v>
      </c>
      <c r="D18" s="235" t="s">
        <v>2950</v>
      </c>
      <c r="E18" s="208" t="s">
        <v>1469</v>
      </c>
      <c r="F18" s="208" t="s">
        <v>1469</v>
      </c>
      <c r="G18" s="208" t="s">
        <v>1297</v>
      </c>
      <c r="H18" s="208" t="s">
        <v>1469</v>
      </c>
      <c r="I18" s="208" t="s">
        <v>2949</v>
      </c>
      <c r="J18" s="208"/>
      <c r="K18" s="209" t="s">
        <v>2244</v>
      </c>
      <c r="L18" s="209" t="s">
        <v>2245</v>
      </c>
      <c r="M18" s="209" t="s">
        <v>2246</v>
      </c>
      <c r="N18" s="206"/>
      <c r="O18" s="206"/>
      <c r="Q18" s="205" cm="1">
        <f t="array" ref="Q18">MOD(LOOKUP(2,1/(A$5:A18&lt;&gt;""),A$5:A18),2)</f>
        <v>1</v>
      </c>
    </row>
    <row r="19" spans="1:17" ht="110.4" customHeight="1" x14ac:dyDescent="0.45">
      <c r="A19" s="210">
        <f>MAX($A$1:A18)+1</f>
        <v>14</v>
      </c>
      <c r="B19" s="235" t="s">
        <v>25</v>
      </c>
      <c r="C19" s="208" t="s">
        <v>1469</v>
      </c>
      <c r="D19" s="235" t="s">
        <v>2453</v>
      </c>
      <c r="E19" s="208" t="s">
        <v>1469</v>
      </c>
      <c r="F19" s="208" t="s">
        <v>1469</v>
      </c>
      <c r="G19" s="208" t="s">
        <v>1297</v>
      </c>
      <c r="H19" s="208" t="s">
        <v>1469</v>
      </c>
      <c r="I19" s="208" t="s">
        <v>2396</v>
      </c>
      <c r="J19" s="208"/>
      <c r="K19" s="209" t="s">
        <v>2090</v>
      </c>
      <c r="L19" s="209" t="s">
        <v>2091</v>
      </c>
      <c r="M19" s="206"/>
      <c r="N19" s="206"/>
      <c r="O19" s="206"/>
      <c r="Q19" s="205" cm="1">
        <f t="array" ref="Q19">MOD(LOOKUP(2,1/(A$5:A19&lt;&gt;""),A$5:A19),2)</f>
        <v>0</v>
      </c>
    </row>
    <row r="20" spans="1:17" ht="110.4" customHeight="1" x14ac:dyDescent="0.45">
      <c r="A20" s="210">
        <f>MAX($A$1:A19)+1</f>
        <v>15</v>
      </c>
      <c r="B20" s="235" t="s">
        <v>1213</v>
      </c>
      <c r="C20" s="208" t="s">
        <v>1469</v>
      </c>
      <c r="D20" s="235" t="s">
        <v>2486</v>
      </c>
      <c r="E20" s="208" t="s">
        <v>1297</v>
      </c>
      <c r="F20" s="208" t="s">
        <v>1469</v>
      </c>
      <c r="G20" s="208" t="s">
        <v>1469</v>
      </c>
      <c r="H20" s="208" t="s">
        <v>2972</v>
      </c>
      <c r="I20" s="208" t="s">
        <v>1469</v>
      </c>
      <c r="J20" s="208"/>
      <c r="K20" s="414" t="s">
        <v>3035</v>
      </c>
      <c r="L20" s="414" t="s">
        <v>3036</v>
      </c>
      <c r="M20" s="206"/>
      <c r="N20" s="206"/>
      <c r="O20" s="206"/>
      <c r="Q20" s="205" cm="1">
        <f t="array" ref="Q20">MOD(LOOKUP(2,1/(A$5:A20&lt;&gt;""),A$5:A20),2)</f>
        <v>1</v>
      </c>
    </row>
    <row r="21" spans="1:17" ht="110.4" customHeight="1" x14ac:dyDescent="0.45">
      <c r="A21" s="210">
        <f>MAX($A$1:A20)+1</f>
        <v>16</v>
      </c>
      <c r="B21" s="235" t="s">
        <v>1853</v>
      </c>
      <c r="C21" s="208" t="s">
        <v>1297</v>
      </c>
      <c r="D21" s="235" t="s">
        <v>2948</v>
      </c>
      <c r="E21" s="208" t="s">
        <v>1297</v>
      </c>
      <c r="F21" s="208" t="s">
        <v>1469</v>
      </c>
      <c r="G21" s="208" t="s">
        <v>1469</v>
      </c>
      <c r="H21" s="208" t="s">
        <v>2978</v>
      </c>
      <c r="I21" s="208" t="s">
        <v>1469</v>
      </c>
      <c r="J21" s="208"/>
      <c r="K21" s="206"/>
      <c r="L21" s="206"/>
      <c r="M21" s="206"/>
      <c r="N21" s="206"/>
      <c r="O21" s="206"/>
      <c r="Q21" s="205" cm="1">
        <f t="array" ref="Q21">MOD(LOOKUP(2,1/(A$5:A21&lt;&gt;""),A$5:A21),2)</f>
        <v>0</v>
      </c>
    </row>
    <row r="22" spans="1:17" ht="110.4" customHeight="1" x14ac:dyDescent="0.45">
      <c r="A22" s="210">
        <f>MAX($A$1:A21)+1</f>
        <v>17</v>
      </c>
      <c r="B22" s="235" t="s">
        <v>1854</v>
      </c>
      <c r="C22" s="208" t="s">
        <v>1297</v>
      </c>
      <c r="D22" s="235" t="s">
        <v>2947</v>
      </c>
      <c r="E22" s="208" t="s">
        <v>1469</v>
      </c>
      <c r="F22" s="208" t="s">
        <v>1469</v>
      </c>
      <c r="G22" s="208" t="s">
        <v>1297</v>
      </c>
      <c r="H22" s="208" t="s">
        <v>1469</v>
      </c>
      <c r="I22" s="208" t="s">
        <v>2396</v>
      </c>
      <c r="J22" s="208"/>
      <c r="K22" s="206"/>
      <c r="L22" s="206"/>
      <c r="M22" s="206"/>
      <c r="N22" s="206"/>
      <c r="O22" s="206"/>
      <c r="Q22" s="205" cm="1">
        <f t="array" ref="Q22">MOD(LOOKUP(2,1/(A$5:A22&lt;&gt;""),A$5:A22),2)</f>
        <v>1</v>
      </c>
    </row>
    <row r="23" spans="1:17" ht="110.4" customHeight="1" x14ac:dyDescent="0.45">
      <c r="A23" s="210">
        <f>MAX($A$1:A22)+1</f>
        <v>18</v>
      </c>
      <c r="B23" s="235" t="s">
        <v>1214</v>
      </c>
      <c r="C23" s="208" t="s">
        <v>1469</v>
      </c>
      <c r="D23" s="235" t="s">
        <v>2658</v>
      </c>
      <c r="E23" s="208" t="s">
        <v>1469</v>
      </c>
      <c r="F23" s="208" t="s">
        <v>1469</v>
      </c>
      <c r="G23" s="208" t="s">
        <v>1297</v>
      </c>
      <c r="H23" s="208" t="s">
        <v>1469</v>
      </c>
      <c r="I23" s="208" t="s">
        <v>2049</v>
      </c>
      <c r="J23" s="208"/>
      <c r="K23" s="206"/>
      <c r="L23" s="206"/>
      <c r="M23" s="206"/>
      <c r="N23" s="206"/>
      <c r="O23" s="206"/>
      <c r="Q23" s="205" cm="1">
        <f t="array" ref="Q23">MOD(LOOKUP(2,1/(A$5:A23&lt;&gt;""),A$5:A23),2)</f>
        <v>0</v>
      </c>
    </row>
    <row r="24" spans="1:17" ht="110.4" customHeight="1" x14ac:dyDescent="0.45">
      <c r="A24" s="210">
        <f>MAX($A$1:A23)+1</f>
        <v>19</v>
      </c>
      <c r="B24" s="235" t="s">
        <v>2050</v>
      </c>
      <c r="C24" s="208" t="s">
        <v>1297</v>
      </c>
      <c r="D24" s="235" t="s">
        <v>2536</v>
      </c>
      <c r="E24" s="208" t="s">
        <v>1469</v>
      </c>
      <c r="F24" s="208" t="s">
        <v>1469</v>
      </c>
      <c r="G24" s="208" t="s">
        <v>1297</v>
      </c>
      <c r="H24" s="208" t="s">
        <v>1469</v>
      </c>
      <c r="I24" s="208" t="s">
        <v>2051</v>
      </c>
      <c r="J24" s="208"/>
      <c r="K24" s="206"/>
      <c r="L24" s="206"/>
      <c r="M24" s="206"/>
      <c r="N24" s="206"/>
      <c r="O24" s="206"/>
      <c r="Q24" s="205" cm="1">
        <f t="array" ref="Q24">MOD(LOOKUP(2,1/(A$5:A24&lt;&gt;""),A$5:A24),2)</f>
        <v>1</v>
      </c>
    </row>
    <row r="25" spans="1:17" ht="110.4" customHeight="1" x14ac:dyDescent="0.45">
      <c r="A25" s="287">
        <f>MAX($A$1:A24)+1</f>
        <v>20</v>
      </c>
      <c r="B25" s="289" t="s">
        <v>2946</v>
      </c>
      <c r="C25" s="278" t="s">
        <v>1469</v>
      </c>
      <c r="D25" s="289" t="s">
        <v>2945</v>
      </c>
      <c r="E25" s="278" t="s">
        <v>1469</v>
      </c>
      <c r="F25" s="278" t="s">
        <v>1469</v>
      </c>
      <c r="G25" s="278" t="s">
        <v>1297</v>
      </c>
      <c r="H25" s="278" t="s">
        <v>1469</v>
      </c>
      <c r="I25" s="278" t="s">
        <v>2053</v>
      </c>
      <c r="J25" s="249"/>
      <c r="K25" s="250" t="s">
        <v>2242</v>
      </c>
      <c r="L25" s="250" t="s">
        <v>2243</v>
      </c>
      <c r="M25" s="239"/>
      <c r="N25" s="239"/>
      <c r="O25" s="239"/>
      <c r="Q25" s="205" cm="1">
        <f t="array" ref="Q25">MOD(LOOKUP(2,1/(A$5:A25&lt;&gt;""),A$5:A25),2)</f>
        <v>0</v>
      </c>
    </row>
    <row r="26" spans="1:17" ht="110.4" customHeight="1" x14ac:dyDescent="0.45">
      <c r="A26" s="288"/>
      <c r="B26" s="289"/>
      <c r="C26" s="278"/>
      <c r="D26" s="289"/>
      <c r="E26" s="278"/>
      <c r="F26" s="278"/>
      <c r="G26" s="278"/>
      <c r="H26" s="278"/>
      <c r="I26" s="278"/>
      <c r="J26" s="222"/>
      <c r="K26" s="219" t="s">
        <v>2944</v>
      </c>
      <c r="L26" s="221"/>
      <c r="M26" s="221"/>
      <c r="N26" s="221"/>
      <c r="O26" s="221"/>
      <c r="Q26" s="205" cm="1">
        <f t="array" ref="Q26">MOD(LOOKUP(2,1/(A$5:A26&lt;&gt;""),A$5:A26),2)</f>
        <v>0</v>
      </c>
    </row>
    <row r="27" spans="1:17" ht="110.4" customHeight="1" x14ac:dyDescent="0.45">
      <c r="A27" s="210">
        <f>MAX($A$1:A26)+1</f>
        <v>21</v>
      </c>
      <c r="B27" s="235" t="s">
        <v>127</v>
      </c>
      <c r="C27" s="208" t="s">
        <v>1469</v>
      </c>
      <c r="D27" s="235" t="s">
        <v>2453</v>
      </c>
      <c r="E27" s="208" t="s">
        <v>1297</v>
      </c>
      <c r="F27" s="208" t="s">
        <v>1469</v>
      </c>
      <c r="G27" s="208" t="s">
        <v>1469</v>
      </c>
      <c r="H27" s="208" t="s">
        <v>3060</v>
      </c>
      <c r="I27" s="208" t="s">
        <v>1469</v>
      </c>
      <c r="J27" s="208"/>
      <c r="K27" s="415" t="s">
        <v>3066</v>
      </c>
      <c r="L27" s="206"/>
      <c r="M27" s="206"/>
      <c r="N27" s="206"/>
      <c r="O27" s="206"/>
      <c r="Q27" s="205" cm="1">
        <f t="array" ref="Q27">MOD(LOOKUP(2,1/(A$5:A27&lt;&gt;""),A$5:A27),2)</f>
        <v>1</v>
      </c>
    </row>
    <row r="28" spans="1:17" ht="110.4" customHeight="1" x14ac:dyDescent="0.45">
      <c r="A28" s="210">
        <f>MAX($A$1:A27)+1</f>
        <v>22</v>
      </c>
      <c r="B28" s="235" t="s">
        <v>81</v>
      </c>
      <c r="C28" s="208" t="s">
        <v>1469</v>
      </c>
      <c r="D28" s="235" t="s">
        <v>2453</v>
      </c>
      <c r="E28" s="208" t="s">
        <v>1469</v>
      </c>
      <c r="F28" s="208" t="s">
        <v>1297</v>
      </c>
      <c r="G28" s="208" t="s">
        <v>1469</v>
      </c>
      <c r="H28" s="208" t="s">
        <v>1469</v>
      </c>
      <c r="I28" s="208" t="s">
        <v>1469</v>
      </c>
      <c r="J28" s="208"/>
      <c r="K28" s="206"/>
      <c r="L28" s="206"/>
      <c r="M28" s="206"/>
      <c r="N28" s="206"/>
      <c r="O28" s="206"/>
      <c r="Q28" s="205" cm="1">
        <f t="array" ref="Q28">MOD(LOOKUP(2,1/(A$5:A28&lt;&gt;""),A$5:A28),2)</f>
        <v>0</v>
      </c>
    </row>
    <row r="29" spans="1:17" ht="110.4" customHeight="1" x14ac:dyDescent="0.45">
      <c r="A29" s="210">
        <f>MAX($A$1:A28)+1</f>
        <v>23</v>
      </c>
      <c r="B29" s="235" t="s">
        <v>2943</v>
      </c>
      <c r="C29" s="208" t="s">
        <v>1297</v>
      </c>
      <c r="D29" s="235" t="s">
        <v>2453</v>
      </c>
      <c r="E29" s="208" t="s">
        <v>1297</v>
      </c>
      <c r="F29" s="208" t="s">
        <v>1469</v>
      </c>
      <c r="G29" s="208" t="s">
        <v>1469</v>
      </c>
      <c r="H29" s="208" t="s">
        <v>2978</v>
      </c>
      <c r="I29" s="208" t="s">
        <v>1469</v>
      </c>
      <c r="J29" s="208"/>
      <c r="K29" s="209" t="s">
        <v>2103</v>
      </c>
      <c r="L29" s="206"/>
      <c r="M29" s="206"/>
      <c r="N29" s="206"/>
      <c r="O29" s="206"/>
      <c r="Q29" s="205" cm="1">
        <f t="array" ref="Q29">MOD(LOOKUP(2,1/(A$5:A29&lt;&gt;""),A$5:A29),2)</f>
        <v>1</v>
      </c>
    </row>
    <row r="30" spans="1:17" ht="110.4" customHeight="1" x14ac:dyDescent="0.45">
      <c r="A30" s="210">
        <f>MAX($A$1:A29)+1</f>
        <v>24</v>
      </c>
      <c r="B30" s="235" t="s">
        <v>136</v>
      </c>
      <c r="C30" s="208" t="s">
        <v>1469</v>
      </c>
      <c r="D30" s="235" t="s">
        <v>2575</v>
      </c>
      <c r="E30" s="208" t="s">
        <v>1469</v>
      </c>
      <c r="F30" s="208" t="s">
        <v>1469</v>
      </c>
      <c r="G30" s="208" t="s">
        <v>1297</v>
      </c>
      <c r="H30" s="208" t="s">
        <v>1469</v>
      </c>
      <c r="I30" s="208" t="s">
        <v>2942</v>
      </c>
      <c r="J30" s="208"/>
      <c r="K30" s="206"/>
      <c r="L30" s="206"/>
      <c r="M30" s="206"/>
      <c r="N30" s="206"/>
      <c r="O30" s="206"/>
      <c r="Q30" s="205" cm="1">
        <f t="array" ref="Q30">MOD(LOOKUP(2,1/(A$5:A30&lt;&gt;""),A$5:A30),2)</f>
        <v>0</v>
      </c>
    </row>
    <row r="31" spans="1:17" ht="110.4" customHeight="1" x14ac:dyDescent="0.45">
      <c r="A31" s="210">
        <f>MAX($A$1:A30)+1</f>
        <v>25</v>
      </c>
      <c r="B31" s="235" t="s">
        <v>1855</v>
      </c>
      <c r="C31" s="208" t="s">
        <v>1297</v>
      </c>
      <c r="D31" s="235" t="s">
        <v>2941</v>
      </c>
      <c r="E31" s="208" t="s">
        <v>1469</v>
      </c>
      <c r="F31" s="208" t="s">
        <v>1297</v>
      </c>
      <c r="G31" s="208" t="s">
        <v>1469</v>
      </c>
      <c r="H31" s="208" t="s">
        <v>1469</v>
      </c>
      <c r="I31" s="208" t="s">
        <v>1469</v>
      </c>
      <c r="J31" s="208"/>
      <c r="K31" s="206"/>
      <c r="L31" s="206"/>
      <c r="M31" s="206"/>
      <c r="N31" s="206"/>
      <c r="O31" s="206"/>
      <c r="Q31" s="205" cm="1">
        <f t="array" ref="Q31">MOD(LOOKUP(2,1/(A$5:A31&lt;&gt;""),A$5:A31),2)</f>
        <v>1</v>
      </c>
    </row>
    <row r="32" spans="1:17" ht="110.4" customHeight="1" x14ac:dyDescent="0.45">
      <c r="A32" s="210">
        <f>MAX($A$1:A31)+1</f>
        <v>26</v>
      </c>
      <c r="B32" s="235" t="s">
        <v>154</v>
      </c>
      <c r="C32" s="208" t="s">
        <v>1297</v>
      </c>
      <c r="D32" s="235" t="s">
        <v>2940</v>
      </c>
      <c r="E32" s="208" t="s">
        <v>1469</v>
      </c>
      <c r="F32" s="208" t="s">
        <v>1469</v>
      </c>
      <c r="G32" s="208" t="s">
        <v>1297</v>
      </c>
      <c r="H32" s="208" t="s">
        <v>1469</v>
      </c>
      <c r="I32" s="208" t="s">
        <v>2339</v>
      </c>
      <c r="J32" s="208"/>
      <c r="K32" s="209" t="s">
        <v>2105</v>
      </c>
      <c r="L32" s="209" t="s">
        <v>2106</v>
      </c>
      <c r="M32" s="206"/>
      <c r="N32" s="209" t="s">
        <v>2204</v>
      </c>
      <c r="O32" s="206"/>
      <c r="Q32" s="205" cm="1">
        <f t="array" ref="Q32">MOD(LOOKUP(2,1/(A$5:A32&lt;&gt;""),A$5:A32),2)</f>
        <v>0</v>
      </c>
    </row>
    <row r="33" spans="1:17" ht="110.4" customHeight="1" x14ac:dyDescent="0.45">
      <c r="A33" s="210">
        <f>MAX($A$1:A32)+1</f>
        <v>27</v>
      </c>
      <c r="B33" s="235" t="s">
        <v>93</v>
      </c>
      <c r="C33" s="208" t="s">
        <v>1469</v>
      </c>
      <c r="D33" s="235" t="s">
        <v>2939</v>
      </c>
      <c r="E33" s="208" t="s">
        <v>1297</v>
      </c>
      <c r="F33" s="208" t="s">
        <v>1469</v>
      </c>
      <c r="G33" s="208" t="s">
        <v>1469</v>
      </c>
      <c r="H33" s="208" t="s">
        <v>2978</v>
      </c>
      <c r="I33" s="208" t="s">
        <v>1469</v>
      </c>
      <c r="J33" s="208"/>
      <c r="K33" s="209" t="s">
        <v>2067</v>
      </c>
      <c r="L33" s="206"/>
      <c r="M33" s="206"/>
      <c r="N33" s="206"/>
      <c r="O33" s="206"/>
      <c r="Q33" s="205" cm="1">
        <f t="array" ref="Q33">MOD(LOOKUP(2,1/(A$5:A33&lt;&gt;""),A$5:A33),2)</f>
        <v>1</v>
      </c>
    </row>
    <row r="34" spans="1:17" ht="110.4" customHeight="1" x14ac:dyDescent="0.45">
      <c r="A34" s="210">
        <f>MAX($A$1:A33)+1</f>
        <v>28</v>
      </c>
      <c r="B34" s="235" t="s">
        <v>1856</v>
      </c>
      <c r="C34" s="208" t="s">
        <v>1297</v>
      </c>
      <c r="D34" s="235" t="s">
        <v>2453</v>
      </c>
      <c r="E34" s="208" t="s">
        <v>1469</v>
      </c>
      <c r="F34" s="208" t="s">
        <v>1297</v>
      </c>
      <c r="G34" s="208" t="s">
        <v>1469</v>
      </c>
      <c r="H34" s="208" t="s">
        <v>1469</v>
      </c>
      <c r="I34" s="208" t="s">
        <v>1469</v>
      </c>
      <c r="J34" s="208"/>
      <c r="K34" s="206"/>
      <c r="L34" s="206"/>
      <c r="M34" s="206"/>
      <c r="N34" s="206"/>
      <c r="O34" s="206"/>
      <c r="Q34" s="205" cm="1">
        <f t="array" ref="Q34">MOD(LOOKUP(2,1/(A$5:A34&lt;&gt;""),A$5:A34),2)</f>
        <v>0</v>
      </c>
    </row>
    <row r="35" spans="1:17" ht="110.4" customHeight="1" x14ac:dyDescent="0.45">
      <c r="A35" s="210">
        <f>MAX($A$1:A34)+1</f>
        <v>29</v>
      </c>
      <c r="B35" s="235" t="s">
        <v>2938</v>
      </c>
      <c r="C35" s="208" t="s">
        <v>1469</v>
      </c>
      <c r="D35" s="235" t="s">
        <v>2486</v>
      </c>
      <c r="E35" s="208" t="s">
        <v>1297</v>
      </c>
      <c r="F35" s="208" t="s">
        <v>1469</v>
      </c>
      <c r="G35" s="208" t="s">
        <v>1469</v>
      </c>
      <c r="H35" s="208" t="s">
        <v>3060</v>
      </c>
      <c r="I35" s="208" t="s">
        <v>1469</v>
      </c>
      <c r="J35" s="208"/>
      <c r="K35" s="209" t="s">
        <v>2133</v>
      </c>
      <c r="L35" s="209" t="s">
        <v>2134</v>
      </c>
      <c r="M35" s="206"/>
      <c r="N35" s="206"/>
      <c r="O35" s="206"/>
      <c r="Q35" s="205" cm="1">
        <f t="array" ref="Q35">MOD(LOOKUP(2,1/(A$5:A35&lt;&gt;""),A$5:A35),2)</f>
        <v>1</v>
      </c>
    </row>
    <row r="36" spans="1:17" ht="110.4" customHeight="1" x14ac:dyDescent="0.45">
      <c r="A36" s="210">
        <f>MAX($A$1:A35)+1</f>
        <v>30</v>
      </c>
      <c r="B36" s="235" t="s">
        <v>791</v>
      </c>
      <c r="C36" s="208" t="s">
        <v>1469</v>
      </c>
      <c r="D36" s="235" t="s">
        <v>2697</v>
      </c>
      <c r="E36" s="208" t="s">
        <v>1297</v>
      </c>
      <c r="F36" s="208" t="s">
        <v>1469</v>
      </c>
      <c r="G36" s="208" t="s">
        <v>1469</v>
      </c>
      <c r="H36" s="208" t="s">
        <v>2981</v>
      </c>
      <c r="I36" s="208" t="s">
        <v>1469</v>
      </c>
      <c r="J36" s="208"/>
      <c r="K36" s="206"/>
      <c r="L36" s="206"/>
      <c r="M36" s="206"/>
      <c r="N36" s="206"/>
      <c r="O36" s="206"/>
      <c r="Q36" s="205" cm="1">
        <f t="array" ref="Q36">MOD(LOOKUP(2,1/(A$5:A36&lt;&gt;""),A$5:A36),2)</f>
        <v>0</v>
      </c>
    </row>
    <row r="37" spans="1:17" ht="110.4" customHeight="1" x14ac:dyDescent="0.45">
      <c r="A37" s="210">
        <f>MAX($A$1:A36)+1</f>
        <v>31</v>
      </c>
      <c r="B37" s="235" t="s">
        <v>23</v>
      </c>
      <c r="C37" s="208" t="s">
        <v>1469</v>
      </c>
      <c r="D37" s="235" t="s">
        <v>2453</v>
      </c>
      <c r="E37" s="208" t="s">
        <v>1469</v>
      </c>
      <c r="F37" s="208" t="s">
        <v>1469</v>
      </c>
      <c r="G37" s="208" t="s">
        <v>1297</v>
      </c>
      <c r="H37" s="208" t="s">
        <v>1469</v>
      </c>
      <c r="I37" s="208" t="s">
        <v>2346</v>
      </c>
      <c r="J37" s="208"/>
      <c r="K37" s="209" t="s">
        <v>2236</v>
      </c>
      <c r="L37" s="206"/>
      <c r="M37" s="206"/>
      <c r="N37" s="206"/>
      <c r="O37" s="206"/>
      <c r="Q37" s="205" cm="1">
        <f t="array" ref="Q37">MOD(LOOKUP(2,1/(A$5:A37&lt;&gt;""),A$5:A37),2)</f>
        <v>1</v>
      </c>
    </row>
    <row r="38" spans="1:17" ht="110.4" customHeight="1" x14ac:dyDescent="0.45">
      <c r="A38" s="287">
        <f>MAX($A$1:A37)+1</f>
        <v>32</v>
      </c>
      <c r="B38" s="289" t="s">
        <v>2937</v>
      </c>
      <c r="C38" s="278" t="s">
        <v>1469</v>
      </c>
      <c r="D38" s="289" t="s">
        <v>2453</v>
      </c>
      <c r="E38" s="278" t="s">
        <v>1469</v>
      </c>
      <c r="F38" s="278" t="s">
        <v>1469</v>
      </c>
      <c r="G38" s="278" t="s">
        <v>1297</v>
      </c>
      <c r="H38" s="278" t="s">
        <v>1469</v>
      </c>
      <c r="I38" s="278" t="s">
        <v>2452</v>
      </c>
      <c r="J38" s="249"/>
      <c r="K38" s="250" t="s">
        <v>2210</v>
      </c>
      <c r="L38" s="250" t="s">
        <v>2211</v>
      </c>
      <c r="M38" s="239"/>
      <c r="N38" s="239"/>
      <c r="O38" s="239"/>
      <c r="Q38" s="205" cm="1">
        <f t="array" ref="Q38">MOD(LOOKUP(2,1/(A$5:A38&lt;&gt;""),A$5:A38),2)</f>
        <v>0</v>
      </c>
    </row>
    <row r="39" spans="1:17" ht="110.4" customHeight="1" x14ac:dyDescent="0.45">
      <c r="A39" s="288"/>
      <c r="B39" s="289"/>
      <c r="C39" s="278"/>
      <c r="D39" s="289"/>
      <c r="E39" s="278"/>
      <c r="F39" s="278"/>
      <c r="G39" s="278"/>
      <c r="H39" s="278"/>
      <c r="I39" s="278"/>
      <c r="J39" s="222"/>
      <c r="K39" s="219" t="s">
        <v>2936</v>
      </c>
      <c r="L39" s="219" t="s">
        <v>2935</v>
      </c>
      <c r="M39" s="221"/>
      <c r="N39" s="221"/>
      <c r="O39" s="221"/>
      <c r="Q39" s="205" cm="1">
        <f t="array" ref="Q39">MOD(LOOKUP(2,1/(A$5:A39&lt;&gt;""),A$5:A39),2)</f>
        <v>0</v>
      </c>
    </row>
    <row r="40" spans="1:17" ht="110.4" customHeight="1" x14ac:dyDescent="0.45">
      <c r="A40" s="210">
        <f>MAX($A$1:A39)+1</f>
        <v>33</v>
      </c>
      <c r="B40" s="235" t="s">
        <v>2934</v>
      </c>
      <c r="C40" s="208" t="s">
        <v>1469</v>
      </c>
      <c r="D40" s="235" t="s">
        <v>2506</v>
      </c>
      <c r="E40" s="208" t="s">
        <v>1469</v>
      </c>
      <c r="F40" s="208" t="s">
        <v>1469</v>
      </c>
      <c r="G40" s="208" t="s">
        <v>1297</v>
      </c>
      <c r="H40" s="208" t="s">
        <v>1469</v>
      </c>
      <c r="I40" s="208" t="s">
        <v>2282</v>
      </c>
      <c r="J40" s="208"/>
      <c r="K40" s="209" t="s">
        <v>2072</v>
      </c>
      <c r="L40" s="209" t="s">
        <v>2237</v>
      </c>
      <c r="M40" s="206"/>
      <c r="N40" s="206"/>
      <c r="O40" s="209" t="s">
        <v>2238</v>
      </c>
      <c r="Q40" s="205" cm="1">
        <f t="array" ref="Q40">MOD(LOOKUP(2,1/(A$5:A40&lt;&gt;""),A$5:A40),2)</f>
        <v>1</v>
      </c>
    </row>
    <row r="41" spans="1:17" ht="110.4" customHeight="1" x14ac:dyDescent="0.45">
      <c r="A41" s="210">
        <f>MAX($A$1:A40)+1</f>
        <v>34</v>
      </c>
      <c r="B41" s="235" t="s">
        <v>1220</v>
      </c>
      <c r="C41" s="208" t="s">
        <v>1469</v>
      </c>
      <c r="D41" s="235" t="s">
        <v>2883</v>
      </c>
      <c r="E41" s="208" t="s">
        <v>1297</v>
      </c>
      <c r="F41" s="208" t="s">
        <v>1469</v>
      </c>
      <c r="G41" s="208" t="s">
        <v>1469</v>
      </c>
      <c r="H41" s="208" t="s">
        <v>2972</v>
      </c>
      <c r="I41" s="208" t="s">
        <v>1469</v>
      </c>
      <c r="J41" s="208"/>
      <c r="K41" s="206"/>
      <c r="L41" s="206"/>
      <c r="M41" s="206"/>
      <c r="N41" s="206"/>
      <c r="O41" s="206"/>
      <c r="Q41" s="205" cm="1">
        <f t="array" ref="Q41">MOD(LOOKUP(2,1/(A$5:A41&lt;&gt;""),A$5:A41),2)</f>
        <v>0</v>
      </c>
    </row>
    <row r="42" spans="1:17" ht="110.4" customHeight="1" x14ac:dyDescent="0.45">
      <c r="A42" s="210">
        <f>MAX($A$1:A41)+1</f>
        <v>35</v>
      </c>
      <c r="B42" s="235" t="s">
        <v>1308</v>
      </c>
      <c r="C42" s="208" t="s">
        <v>1469</v>
      </c>
      <c r="D42" s="235" t="s">
        <v>2933</v>
      </c>
      <c r="E42" s="208" t="s">
        <v>1297</v>
      </c>
      <c r="F42" s="208" t="s">
        <v>1469</v>
      </c>
      <c r="G42" s="208" t="s">
        <v>1297</v>
      </c>
      <c r="H42" s="208" t="s">
        <v>2978</v>
      </c>
      <c r="I42" s="208" t="s">
        <v>2452</v>
      </c>
      <c r="J42" s="208"/>
      <c r="K42" s="209" t="s">
        <v>2099</v>
      </c>
      <c r="L42" s="206"/>
      <c r="M42" s="209" t="s">
        <v>2098</v>
      </c>
      <c r="N42" s="209" t="s">
        <v>2097</v>
      </c>
      <c r="O42" s="206"/>
      <c r="Q42" s="205" cm="1">
        <f t="array" ref="Q42">MOD(LOOKUP(2,1/(A$5:A42&lt;&gt;""),A$5:A42),2)</f>
        <v>1</v>
      </c>
    </row>
    <row r="43" spans="1:17" ht="110.4" customHeight="1" x14ac:dyDescent="0.45">
      <c r="A43" s="263">
        <f>MAX($A$1:A42)+1</f>
        <v>36</v>
      </c>
      <c r="B43" s="265" t="s">
        <v>2932</v>
      </c>
      <c r="C43" s="267" t="s">
        <v>1297</v>
      </c>
      <c r="D43" s="265" t="s">
        <v>2931</v>
      </c>
      <c r="E43" s="267" t="s">
        <v>1297</v>
      </c>
      <c r="F43" s="267" t="s">
        <v>1469</v>
      </c>
      <c r="G43" s="267" t="s">
        <v>1469</v>
      </c>
      <c r="H43" s="267" t="s">
        <v>2978</v>
      </c>
      <c r="I43" s="267" t="s">
        <v>1469</v>
      </c>
      <c r="J43" s="246"/>
      <c r="K43" s="416" t="s">
        <v>3032</v>
      </c>
      <c r="L43" s="229"/>
      <c r="M43" s="229"/>
      <c r="N43" s="229"/>
      <c r="O43" s="229"/>
      <c r="Q43" s="205" cm="1">
        <f t="array" ref="Q43">MOD(LOOKUP(2,1/(A$5:A43&lt;&gt;""),A$5:A43),2)</f>
        <v>0</v>
      </c>
    </row>
    <row r="44" spans="1:17" ht="110.4" customHeight="1" x14ac:dyDescent="0.45">
      <c r="A44" s="269"/>
      <c r="B44" s="270"/>
      <c r="C44" s="271"/>
      <c r="D44" s="270"/>
      <c r="E44" s="271"/>
      <c r="F44" s="271"/>
      <c r="G44" s="271"/>
      <c r="H44" s="271"/>
      <c r="I44" s="271"/>
      <c r="J44" s="251"/>
      <c r="K44" s="417" t="s">
        <v>3030</v>
      </c>
      <c r="L44" s="253"/>
      <c r="M44" s="253"/>
      <c r="N44" s="253"/>
      <c r="O44" s="253"/>
      <c r="Q44" s="205"/>
    </row>
    <row r="45" spans="1:17" ht="110.4" customHeight="1" x14ac:dyDescent="0.45">
      <c r="A45" s="264"/>
      <c r="B45" s="266"/>
      <c r="C45" s="268"/>
      <c r="D45" s="266"/>
      <c r="E45" s="268"/>
      <c r="F45" s="268"/>
      <c r="G45" s="268"/>
      <c r="H45" s="268"/>
      <c r="I45" s="268"/>
      <c r="J45" s="222"/>
      <c r="K45" s="418" t="s">
        <v>3031</v>
      </c>
      <c r="L45" s="221"/>
      <c r="M45" s="221"/>
      <c r="N45" s="221"/>
      <c r="O45" s="221"/>
      <c r="Q45" s="205"/>
    </row>
    <row r="46" spans="1:17" ht="110.4" customHeight="1" x14ac:dyDescent="0.45">
      <c r="A46" s="210">
        <f>MAX($A$1:A43)+1</f>
        <v>37</v>
      </c>
      <c r="B46" s="235" t="s">
        <v>1222</v>
      </c>
      <c r="C46" s="208" t="s">
        <v>1469</v>
      </c>
      <c r="D46" s="235" t="s">
        <v>2930</v>
      </c>
      <c r="E46" s="208" t="s">
        <v>1469</v>
      </c>
      <c r="F46" s="208" t="s">
        <v>1469</v>
      </c>
      <c r="G46" s="208" t="s">
        <v>1297</v>
      </c>
      <c r="H46" s="208" t="s">
        <v>1469</v>
      </c>
      <c r="I46" s="208" t="s">
        <v>2929</v>
      </c>
      <c r="J46" s="208"/>
      <c r="K46" s="206"/>
      <c r="L46" s="206"/>
      <c r="M46" s="206"/>
      <c r="N46" s="206"/>
      <c r="O46" s="206"/>
      <c r="Q46" s="205" cm="1">
        <f t="array" ref="Q46">MOD(LOOKUP(2,1/(A$5:A46&lt;&gt;""),A$5:A46),2)</f>
        <v>1</v>
      </c>
    </row>
    <row r="47" spans="1:17" ht="110.4" customHeight="1" x14ac:dyDescent="0.45">
      <c r="A47" s="210">
        <f>MAX($A$1:A46)+1</f>
        <v>38</v>
      </c>
      <c r="B47" s="235" t="s">
        <v>174</v>
      </c>
      <c r="C47" s="208" t="s">
        <v>1469</v>
      </c>
      <c r="D47" s="235" t="s">
        <v>2928</v>
      </c>
      <c r="E47" s="208" t="s">
        <v>1469</v>
      </c>
      <c r="F47" s="208" t="s">
        <v>1297</v>
      </c>
      <c r="G47" s="208" t="s">
        <v>1469</v>
      </c>
      <c r="H47" s="208"/>
      <c r="I47" s="208" t="s">
        <v>1469</v>
      </c>
      <c r="J47" s="208"/>
      <c r="K47" s="206"/>
      <c r="L47" s="206"/>
      <c r="M47" s="206"/>
      <c r="N47" s="206"/>
      <c r="O47" s="206"/>
      <c r="Q47" s="205" cm="1">
        <f t="array" ref="Q47">MOD(LOOKUP(2,1/(A$5:A47&lt;&gt;""),A$5:A47),2)</f>
        <v>0</v>
      </c>
    </row>
    <row r="48" spans="1:17" ht="110.4" customHeight="1" x14ac:dyDescent="0.45">
      <c r="A48" s="210">
        <f>MAX($A$1:A47)+1</f>
        <v>39</v>
      </c>
      <c r="B48" s="235" t="s">
        <v>6</v>
      </c>
      <c r="C48" s="208" t="s">
        <v>1469</v>
      </c>
      <c r="D48" s="235" t="s">
        <v>2927</v>
      </c>
      <c r="E48" s="208" t="s">
        <v>1469</v>
      </c>
      <c r="F48" s="208" t="s">
        <v>1469</v>
      </c>
      <c r="G48" s="208" t="s">
        <v>1297</v>
      </c>
      <c r="H48" s="208" t="s">
        <v>1469</v>
      </c>
      <c r="I48" s="208" t="s">
        <v>2276</v>
      </c>
      <c r="J48" s="208"/>
      <c r="K48" s="209" t="s">
        <v>2064</v>
      </c>
      <c r="L48" s="209" t="s">
        <v>2066</v>
      </c>
      <c r="M48" s="206"/>
      <c r="N48" s="209" t="s">
        <v>2065</v>
      </c>
      <c r="O48" s="206"/>
      <c r="Q48" s="205" cm="1">
        <f t="array" ref="Q48">MOD(LOOKUP(2,1/(A$5:A48&lt;&gt;""),A$5:A48),2)</f>
        <v>1</v>
      </c>
    </row>
    <row r="49" spans="1:17" ht="110.4" customHeight="1" x14ac:dyDescent="0.45">
      <c r="A49" s="210">
        <f>MAX($A$1:A48)+1</f>
        <v>40</v>
      </c>
      <c r="B49" s="235" t="s">
        <v>768</v>
      </c>
      <c r="C49" s="208" t="s">
        <v>1469</v>
      </c>
      <c r="D49" s="235" t="s">
        <v>2553</v>
      </c>
      <c r="E49" s="208" t="s">
        <v>1297</v>
      </c>
      <c r="F49" s="208" t="s">
        <v>1469</v>
      </c>
      <c r="G49" s="208" t="s">
        <v>1469</v>
      </c>
      <c r="H49" s="208" t="s">
        <v>2974</v>
      </c>
      <c r="I49" s="208" t="s">
        <v>1469</v>
      </c>
      <c r="J49" s="208"/>
      <c r="K49" s="209" t="s">
        <v>2926</v>
      </c>
      <c r="L49" s="209" t="s">
        <v>2925</v>
      </c>
      <c r="M49" s="206"/>
      <c r="N49" s="206"/>
      <c r="O49" s="206"/>
      <c r="Q49" s="205" cm="1">
        <f t="array" ref="Q49">MOD(LOOKUP(2,1/(A$5:A49&lt;&gt;""),A$5:A49),2)</f>
        <v>0</v>
      </c>
    </row>
    <row r="50" spans="1:17" ht="110.4" customHeight="1" x14ac:dyDescent="0.45">
      <c r="A50" s="210">
        <f>MAX($A$1:A49)+1</f>
        <v>41</v>
      </c>
      <c r="B50" s="235" t="s">
        <v>1312</v>
      </c>
      <c r="C50" s="208" t="s">
        <v>1469</v>
      </c>
      <c r="D50" s="235" t="s">
        <v>2453</v>
      </c>
      <c r="E50" s="208" t="s">
        <v>1469</v>
      </c>
      <c r="F50" s="208" t="s">
        <v>1469</v>
      </c>
      <c r="G50" s="208" t="s">
        <v>1297</v>
      </c>
      <c r="H50" s="208" t="s">
        <v>1469</v>
      </c>
      <c r="I50" s="208" t="s">
        <v>2359</v>
      </c>
      <c r="J50" s="208"/>
      <c r="K50" s="206"/>
      <c r="L50" s="206"/>
      <c r="M50" s="206"/>
      <c r="N50" s="206"/>
      <c r="O50" s="206"/>
      <c r="Q50" s="205" cm="1">
        <f t="array" ref="Q50">MOD(LOOKUP(2,1/(A$5:A50&lt;&gt;""),A$5:A50),2)</f>
        <v>1</v>
      </c>
    </row>
    <row r="51" spans="1:17" ht="110.4" customHeight="1" x14ac:dyDescent="0.45">
      <c r="A51" s="210">
        <f>MAX($A$1:A50)+1</f>
        <v>42</v>
      </c>
      <c r="B51" s="235" t="s">
        <v>1314</v>
      </c>
      <c r="C51" s="208" t="s">
        <v>1469</v>
      </c>
      <c r="D51" s="235" t="s">
        <v>2448</v>
      </c>
      <c r="E51" s="208" t="s">
        <v>1469</v>
      </c>
      <c r="F51" s="208" t="s">
        <v>1469</v>
      </c>
      <c r="G51" s="208" t="s">
        <v>1297</v>
      </c>
      <c r="H51" s="208" t="s">
        <v>1469</v>
      </c>
      <c r="I51" s="208" t="s">
        <v>2588</v>
      </c>
      <c r="J51" s="208"/>
      <c r="K51" s="206"/>
      <c r="L51" s="206"/>
      <c r="M51" s="206"/>
      <c r="N51" s="206"/>
      <c r="O51" s="206"/>
      <c r="Q51" s="205" cm="1">
        <f t="array" ref="Q51">MOD(LOOKUP(2,1/(A$5:A51&lt;&gt;""),A$5:A51),2)</f>
        <v>0</v>
      </c>
    </row>
    <row r="52" spans="1:17" ht="110.4" customHeight="1" x14ac:dyDescent="0.45">
      <c r="A52" s="210">
        <f>MAX($A$1:A51)+1</f>
        <v>43</v>
      </c>
      <c r="B52" s="235" t="s">
        <v>9</v>
      </c>
      <c r="C52" s="208" t="s">
        <v>1469</v>
      </c>
      <c r="D52" s="235" t="s">
        <v>2915</v>
      </c>
      <c r="E52" s="208" t="s">
        <v>1297</v>
      </c>
      <c r="F52" s="208" t="s">
        <v>1469</v>
      </c>
      <c r="G52" s="208" t="s">
        <v>1469</v>
      </c>
      <c r="H52" s="208" t="s">
        <v>2978</v>
      </c>
      <c r="I52" s="208" t="s">
        <v>1469</v>
      </c>
      <c r="J52" s="208"/>
      <c r="K52" s="206"/>
      <c r="L52" s="206"/>
      <c r="M52" s="206"/>
      <c r="N52" s="206"/>
      <c r="O52" s="206"/>
      <c r="Q52" s="205" cm="1">
        <f t="array" ref="Q52">MOD(LOOKUP(2,1/(A$5:A52&lt;&gt;""),A$5:A52),2)</f>
        <v>1</v>
      </c>
    </row>
    <row r="53" spans="1:17" ht="110.4" customHeight="1" x14ac:dyDescent="0.45">
      <c r="A53" s="210">
        <f>MAX($A$1:A52)+1</f>
        <v>44</v>
      </c>
      <c r="B53" s="235" t="s">
        <v>130</v>
      </c>
      <c r="C53" s="208" t="s">
        <v>1469</v>
      </c>
      <c r="D53" s="235" t="s">
        <v>2857</v>
      </c>
      <c r="E53" s="208" t="s">
        <v>1469</v>
      </c>
      <c r="F53" s="208" t="s">
        <v>1469</v>
      </c>
      <c r="G53" s="208" t="s">
        <v>1297</v>
      </c>
      <c r="H53" s="208" t="s">
        <v>1469</v>
      </c>
      <c r="I53" s="208" t="s">
        <v>2346</v>
      </c>
      <c r="J53" s="208"/>
      <c r="K53" s="206"/>
      <c r="L53" s="206"/>
      <c r="M53" s="206"/>
      <c r="N53" s="206"/>
      <c r="O53" s="206"/>
      <c r="Q53" s="205" cm="1">
        <f t="array" ref="Q53">MOD(LOOKUP(2,1/(A$5:A53&lt;&gt;""),A$5:A53),2)</f>
        <v>0</v>
      </c>
    </row>
    <row r="54" spans="1:17" ht="110.4" customHeight="1" x14ac:dyDescent="0.45">
      <c r="A54" s="210">
        <f>MAX($A$1:A53)+1</f>
        <v>45</v>
      </c>
      <c r="B54" s="235" t="s">
        <v>1316</v>
      </c>
      <c r="C54" s="208" t="s">
        <v>1469</v>
      </c>
      <c r="D54" s="235" t="s">
        <v>2553</v>
      </c>
      <c r="E54" s="208" t="s">
        <v>1469</v>
      </c>
      <c r="F54" s="208" t="s">
        <v>1469</v>
      </c>
      <c r="G54" s="208" t="s">
        <v>1297</v>
      </c>
      <c r="H54" s="208" t="s">
        <v>1469</v>
      </c>
      <c r="I54" s="208" t="s">
        <v>2187</v>
      </c>
      <c r="J54" s="208"/>
      <c r="K54" s="206"/>
      <c r="L54" s="206"/>
      <c r="M54" s="206"/>
      <c r="N54" s="206"/>
      <c r="O54" s="206"/>
      <c r="Q54" s="205" cm="1">
        <f t="array" ref="Q54">MOD(LOOKUP(2,1/(A$5:A54&lt;&gt;""),A$5:A54),2)</f>
        <v>1</v>
      </c>
    </row>
    <row r="55" spans="1:17" ht="110.4" customHeight="1" x14ac:dyDescent="0.45">
      <c r="A55" s="210">
        <f>MAX($A$1:A54)+1</f>
        <v>46</v>
      </c>
      <c r="B55" s="235" t="s">
        <v>103</v>
      </c>
      <c r="C55" s="208" t="s">
        <v>1469</v>
      </c>
      <c r="D55" s="235" t="s">
        <v>2697</v>
      </c>
      <c r="E55" s="208" t="s">
        <v>1297</v>
      </c>
      <c r="F55" s="208" t="s">
        <v>1469</v>
      </c>
      <c r="G55" s="208" t="s">
        <v>1469</v>
      </c>
      <c r="H55" s="208" t="s">
        <v>3060</v>
      </c>
      <c r="I55" s="208" t="s">
        <v>1469</v>
      </c>
      <c r="J55" s="208"/>
      <c r="K55" s="206"/>
      <c r="L55" s="206"/>
      <c r="M55" s="206"/>
      <c r="N55" s="206"/>
      <c r="O55" s="206"/>
      <c r="Q55" s="205" cm="1">
        <f t="array" ref="Q55">MOD(LOOKUP(2,1/(A$5:A55&lt;&gt;""),A$5:A55),2)</f>
        <v>0</v>
      </c>
    </row>
    <row r="56" spans="1:17" ht="110.4" customHeight="1" x14ac:dyDescent="0.45">
      <c r="A56" s="287">
        <f>MAX($A$1:A55)+1</f>
        <v>47</v>
      </c>
      <c r="B56" s="289" t="s">
        <v>155</v>
      </c>
      <c r="C56" s="278" t="s">
        <v>1469</v>
      </c>
      <c r="D56" s="289" t="s">
        <v>2506</v>
      </c>
      <c r="E56" s="278" t="s">
        <v>1469</v>
      </c>
      <c r="F56" s="278" t="s">
        <v>1469</v>
      </c>
      <c r="G56" s="278" t="s">
        <v>1297</v>
      </c>
      <c r="H56" s="278" t="s">
        <v>1469</v>
      </c>
      <c r="I56" s="278" t="s">
        <v>2396</v>
      </c>
      <c r="J56" s="249"/>
      <c r="K56" s="250" t="s">
        <v>2073</v>
      </c>
      <c r="L56" s="250" t="s">
        <v>2239</v>
      </c>
      <c r="M56" s="239"/>
      <c r="N56" s="239"/>
      <c r="O56" s="250" t="s">
        <v>2240</v>
      </c>
      <c r="Q56" s="205" cm="1">
        <f t="array" ref="Q56">MOD(LOOKUP(2,1/(A$5:A56&lt;&gt;""),A$5:A56),2)</f>
        <v>1</v>
      </c>
    </row>
    <row r="57" spans="1:17" ht="110.4" customHeight="1" x14ac:dyDescent="0.45">
      <c r="A57" s="288"/>
      <c r="B57" s="289"/>
      <c r="C57" s="278"/>
      <c r="D57" s="289"/>
      <c r="E57" s="278"/>
      <c r="F57" s="278"/>
      <c r="G57" s="278"/>
      <c r="H57" s="278"/>
      <c r="I57" s="278"/>
      <c r="J57" s="222"/>
      <c r="K57" s="219" t="s">
        <v>2924</v>
      </c>
      <c r="L57" s="221"/>
      <c r="M57" s="221"/>
      <c r="N57" s="221"/>
      <c r="O57" s="221"/>
      <c r="Q57" s="205" cm="1">
        <f t="array" ref="Q57">MOD(LOOKUP(2,1/(A$5:A57&lt;&gt;""),A$5:A57),2)</f>
        <v>1</v>
      </c>
    </row>
    <row r="58" spans="1:17" ht="110.4" customHeight="1" x14ac:dyDescent="0.45">
      <c r="A58" s="210">
        <f>MAX($A$1:A57)+1</f>
        <v>48</v>
      </c>
      <c r="B58" s="235" t="s">
        <v>1858</v>
      </c>
      <c r="C58" s="208" t="s">
        <v>1297</v>
      </c>
      <c r="D58" s="235" t="s">
        <v>2589</v>
      </c>
      <c r="E58" s="208" t="s">
        <v>1469</v>
      </c>
      <c r="F58" s="208" t="s">
        <v>1469</v>
      </c>
      <c r="G58" s="208" t="s">
        <v>1297</v>
      </c>
      <c r="H58" s="208" t="s">
        <v>1469</v>
      </c>
      <c r="I58" s="208" t="s">
        <v>2569</v>
      </c>
      <c r="J58" s="208"/>
      <c r="K58" s="206"/>
      <c r="L58" s="206"/>
      <c r="M58" s="206"/>
      <c r="N58" s="206"/>
      <c r="O58" s="206"/>
      <c r="Q58" s="205" cm="1">
        <f t="array" ref="Q58">MOD(LOOKUP(2,1/(A$5:A58&lt;&gt;""),A$5:A58),2)</f>
        <v>0</v>
      </c>
    </row>
    <row r="59" spans="1:17" ht="110.4" customHeight="1" x14ac:dyDescent="0.45">
      <c r="A59" s="210">
        <f>MAX($A$1:A58)+1</f>
        <v>49</v>
      </c>
      <c r="B59" s="235" t="s">
        <v>138</v>
      </c>
      <c r="C59" s="208" t="s">
        <v>1469</v>
      </c>
      <c r="D59" s="235" t="s">
        <v>2453</v>
      </c>
      <c r="E59" s="208" t="s">
        <v>1469</v>
      </c>
      <c r="F59" s="208" t="s">
        <v>1469</v>
      </c>
      <c r="G59" s="208" t="s">
        <v>1297</v>
      </c>
      <c r="H59" s="208" t="s">
        <v>1469</v>
      </c>
      <c r="I59" s="208" t="s">
        <v>2228</v>
      </c>
      <c r="J59" s="208"/>
      <c r="K59" s="206"/>
      <c r="L59" s="206"/>
      <c r="M59" s="206"/>
      <c r="N59" s="206"/>
      <c r="O59" s="206"/>
      <c r="Q59" s="205" cm="1">
        <f t="array" ref="Q59">MOD(LOOKUP(2,1/(A$5:A59&lt;&gt;""),A$5:A59),2)</f>
        <v>1</v>
      </c>
    </row>
    <row r="60" spans="1:17" ht="110.4" customHeight="1" x14ac:dyDescent="0.45">
      <c r="A60" s="287">
        <f>MAX($A$1:A59)+1</f>
        <v>50</v>
      </c>
      <c r="B60" s="289" t="s">
        <v>2923</v>
      </c>
      <c r="C60" s="278" t="s">
        <v>1469</v>
      </c>
      <c r="D60" s="289" t="s">
        <v>2922</v>
      </c>
      <c r="E60" s="278" t="s">
        <v>1297</v>
      </c>
      <c r="F60" s="278" t="s">
        <v>1469</v>
      </c>
      <c r="G60" s="278" t="s">
        <v>1469</v>
      </c>
      <c r="H60" s="278" t="s">
        <v>2977</v>
      </c>
      <c r="I60" s="278" t="s">
        <v>1469</v>
      </c>
      <c r="J60" s="249"/>
      <c r="K60" s="250" t="s">
        <v>2921</v>
      </c>
      <c r="L60" s="239"/>
      <c r="M60" s="239"/>
      <c r="N60" s="239"/>
      <c r="O60" s="239"/>
      <c r="Q60" s="205" cm="1">
        <f t="array" ref="Q60">MOD(LOOKUP(2,1/(A$5:A60&lt;&gt;""),A$5:A60),2)</f>
        <v>0</v>
      </c>
    </row>
    <row r="61" spans="1:17" ht="110.4" customHeight="1" x14ac:dyDescent="0.45">
      <c r="A61" s="288"/>
      <c r="B61" s="289"/>
      <c r="C61" s="278"/>
      <c r="D61" s="289"/>
      <c r="E61" s="278"/>
      <c r="F61" s="278"/>
      <c r="G61" s="278"/>
      <c r="H61" s="278"/>
      <c r="I61" s="278"/>
      <c r="J61" s="222"/>
      <c r="K61" s="219" t="s">
        <v>2101</v>
      </c>
      <c r="L61" s="221"/>
      <c r="M61" s="221"/>
      <c r="N61" s="221"/>
      <c r="O61" s="221"/>
      <c r="Q61" s="205" cm="1">
        <f t="array" ref="Q61">MOD(LOOKUP(2,1/(A$5:A61&lt;&gt;""),A$5:A61),2)</f>
        <v>0</v>
      </c>
    </row>
    <row r="62" spans="1:17" ht="110.4" customHeight="1" x14ac:dyDescent="0.45">
      <c r="A62" s="210">
        <f>MAX($A$1:A61)+1</f>
        <v>51</v>
      </c>
      <c r="B62" s="235" t="s">
        <v>2920</v>
      </c>
      <c r="C62" s="208" t="s">
        <v>1469</v>
      </c>
      <c r="D62" s="235" t="s">
        <v>2553</v>
      </c>
      <c r="E62" s="208" t="s">
        <v>1469</v>
      </c>
      <c r="F62" s="208" t="s">
        <v>1469</v>
      </c>
      <c r="G62" s="208" t="s">
        <v>1297</v>
      </c>
      <c r="H62" s="208" t="s">
        <v>1469</v>
      </c>
      <c r="I62" s="208" t="s">
        <v>2452</v>
      </c>
      <c r="J62" s="208"/>
      <c r="K62" s="206"/>
      <c r="L62" s="206"/>
      <c r="M62" s="206"/>
      <c r="N62" s="206"/>
      <c r="O62" s="206"/>
      <c r="Q62" s="205" cm="1">
        <f t="array" ref="Q62">MOD(LOOKUP(2,1/(A$5:A62&lt;&gt;""),A$5:A62),2)</f>
        <v>1</v>
      </c>
    </row>
    <row r="63" spans="1:17" ht="110.4" customHeight="1" x14ac:dyDescent="0.45">
      <c r="A63" s="210">
        <f>MAX($A$1:A62)+1</f>
        <v>52</v>
      </c>
      <c r="B63" s="235" t="s">
        <v>1229</v>
      </c>
      <c r="C63" s="208" t="s">
        <v>1469</v>
      </c>
      <c r="D63" s="235" t="s">
        <v>2453</v>
      </c>
      <c r="E63" s="208" t="s">
        <v>1469</v>
      </c>
      <c r="F63" s="208" t="s">
        <v>1469</v>
      </c>
      <c r="G63" s="208" t="s">
        <v>1297</v>
      </c>
      <c r="H63" s="208" t="s">
        <v>1469</v>
      </c>
      <c r="I63" s="208" t="s">
        <v>2228</v>
      </c>
      <c r="J63" s="208"/>
      <c r="K63" s="206"/>
      <c r="L63" s="206"/>
      <c r="M63" s="206"/>
      <c r="N63" s="206"/>
      <c r="O63" s="206"/>
      <c r="Q63" s="205" cm="1">
        <f t="array" ref="Q63">MOD(LOOKUP(2,1/(A$5:A63&lt;&gt;""),A$5:A63),2)</f>
        <v>0</v>
      </c>
    </row>
    <row r="64" spans="1:17" ht="110.4" customHeight="1" x14ac:dyDescent="0.45">
      <c r="A64" s="210">
        <f>MAX($A$1:A63)+1</f>
        <v>53</v>
      </c>
      <c r="B64" s="235" t="s">
        <v>1318</v>
      </c>
      <c r="C64" s="208" t="s">
        <v>1469</v>
      </c>
      <c r="D64" s="235" t="s">
        <v>2592</v>
      </c>
      <c r="E64" s="208" t="s">
        <v>1469</v>
      </c>
      <c r="F64" s="208" t="s">
        <v>1469</v>
      </c>
      <c r="G64" s="208" t="s">
        <v>1297</v>
      </c>
      <c r="H64" s="208" t="s">
        <v>1469</v>
      </c>
      <c r="I64" s="208" t="s">
        <v>2187</v>
      </c>
      <c r="J64" s="208"/>
      <c r="K64" s="209" t="s">
        <v>2063</v>
      </c>
      <c r="L64" s="206"/>
      <c r="M64" s="206"/>
      <c r="N64" s="206"/>
      <c r="O64" s="206"/>
      <c r="Q64" s="205" cm="1">
        <f t="array" ref="Q64">MOD(LOOKUP(2,1/(A$5:A64&lt;&gt;""),A$5:A64),2)</f>
        <v>1</v>
      </c>
    </row>
    <row r="65" spans="1:17" ht="110.4" customHeight="1" x14ac:dyDescent="0.45">
      <c r="A65" s="210">
        <f>MAX($A$1:A64)+1</f>
        <v>54</v>
      </c>
      <c r="B65" s="235" t="s">
        <v>1231</v>
      </c>
      <c r="C65" s="208" t="s">
        <v>1469</v>
      </c>
      <c r="D65" s="235" t="s">
        <v>2697</v>
      </c>
      <c r="E65" s="208" t="s">
        <v>1469</v>
      </c>
      <c r="F65" s="208" t="s">
        <v>1469</v>
      </c>
      <c r="G65" s="208" t="s">
        <v>1297</v>
      </c>
      <c r="H65" s="208" t="s">
        <v>1469</v>
      </c>
      <c r="I65" s="208" t="s">
        <v>2049</v>
      </c>
      <c r="J65" s="208"/>
      <c r="K65" s="209" t="s">
        <v>2919</v>
      </c>
      <c r="L65" s="206"/>
      <c r="M65" s="206"/>
      <c r="N65" s="206"/>
      <c r="O65" s="206"/>
      <c r="Q65" s="205" cm="1">
        <f t="array" ref="Q65">MOD(LOOKUP(2,1/(A$5:A65&lt;&gt;""),A$5:A65),2)</f>
        <v>0</v>
      </c>
    </row>
    <row r="66" spans="1:17" ht="110.4" customHeight="1" x14ac:dyDescent="0.45">
      <c r="A66" s="287">
        <f>MAX($A$1:A65)+1</f>
        <v>55</v>
      </c>
      <c r="B66" s="289" t="s">
        <v>1320</v>
      </c>
      <c r="C66" s="278" t="s">
        <v>1469</v>
      </c>
      <c r="D66" s="289" t="s">
        <v>2918</v>
      </c>
      <c r="E66" s="278" t="s">
        <v>1469</v>
      </c>
      <c r="F66" s="278" t="s">
        <v>1469</v>
      </c>
      <c r="G66" s="278" t="s">
        <v>1297</v>
      </c>
      <c r="H66" s="278" t="s">
        <v>1469</v>
      </c>
      <c r="I66" s="278" t="s">
        <v>2971</v>
      </c>
      <c r="J66" s="249"/>
      <c r="K66" s="250" t="s">
        <v>2917</v>
      </c>
      <c r="L66" s="239"/>
      <c r="M66" s="239"/>
      <c r="N66" s="239"/>
      <c r="O66" s="239"/>
      <c r="Q66" s="205" cm="1">
        <f t="array" ref="Q66">MOD(LOOKUP(2,1/(A$5:A66&lt;&gt;""),A$5:A66),2)</f>
        <v>1</v>
      </c>
    </row>
    <row r="67" spans="1:17" ht="110.4" customHeight="1" x14ac:dyDescent="0.45">
      <c r="A67" s="288"/>
      <c r="B67" s="289"/>
      <c r="C67" s="278"/>
      <c r="D67" s="289"/>
      <c r="E67" s="278"/>
      <c r="F67" s="278"/>
      <c r="G67" s="278"/>
      <c r="H67" s="278"/>
      <c r="I67" s="278"/>
      <c r="J67" s="222"/>
      <c r="K67" s="219" t="s">
        <v>2916</v>
      </c>
      <c r="L67" s="221"/>
      <c r="M67" s="221"/>
      <c r="N67" s="221"/>
      <c r="O67" s="221"/>
      <c r="Q67" s="205" cm="1">
        <f t="array" ref="Q67">MOD(LOOKUP(2,1/(A$5:A67&lt;&gt;""),A$5:A67),2)</f>
        <v>1</v>
      </c>
    </row>
    <row r="68" spans="1:17" ht="110.4" customHeight="1" x14ac:dyDescent="0.45">
      <c r="A68" s="210">
        <f>MAX($A$1:A67)+1</f>
        <v>56</v>
      </c>
      <c r="B68" s="235" t="s">
        <v>2028</v>
      </c>
      <c r="C68" s="208" t="s">
        <v>1469</v>
      </c>
      <c r="D68" s="235" t="s">
        <v>2536</v>
      </c>
      <c r="E68" s="208" t="s">
        <v>1297</v>
      </c>
      <c r="F68" s="208" t="s">
        <v>1469</v>
      </c>
      <c r="G68" s="208" t="s">
        <v>1469</v>
      </c>
      <c r="H68" s="208" t="s">
        <v>3001</v>
      </c>
      <c r="I68" s="208" t="s">
        <v>1469</v>
      </c>
      <c r="J68" s="208"/>
      <c r="K68" s="209" t="s">
        <v>2135</v>
      </c>
      <c r="L68" s="206"/>
      <c r="M68" s="206"/>
      <c r="N68" s="206"/>
      <c r="O68" s="206"/>
      <c r="Q68" s="205" cm="1">
        <f t="array" ref="Q68">MOD(LOOKUP(2,1/(A$5:A68&lt;&gt;""),A$5:A68),2)</f>
        <v>0</v>
      </c>
    </row>
    <row r="69" spans="1:17" ht="110.4" customHeight="1" x14ac:dyDescent="0.45">
      <c r="A69" s="287">
        <f>MAX($A$1:A68)+1</f>
        <v>57</v>
      </c>
      <c r="B69" s="289" t="s">
        <v>2027</v>
      </c>
      <c r="C69" s="278" t="s">
        <v>1469</v>
      </c>
      <c r="D69" s="289" t="s">
        <v>2915</v>
      </c>
      <c r="E69" s="278" t="s">
        <v>1297</v>
      </c>
      <c r="F69" s="278" t="s">
        <v>1469</v>
      </c>
      <c r="G69" s="278" t="s">
        <v>1469</v>
      </c>
      <c r="H69" s="278" t="s">
        <v>3001</v>
      </c>
      <c r="I69" s="278" t="s">
        <v>1469</v>
      </c>
      <c r="J69" s="249"/>
      <c r="K69" s="250" t="s">
        <v>2132</v>
      </c>
      <c r="L69" s="250" t="s">
        <v>2131</v>
      </c>
      <c r="M69" s="250" t="s">
        <v>2130</v>
      </c>
      <c r="N69" s="239"/>
      <c r="O69" s="239"/>
      <c r="Q69" s="205" cm="1">
        <f t="array" ref="Q69">MOD(LOOKUP(2,1/(A$5:A69&lt;&gt;""),A$5:A69),2)</f>
        <v>1</v>
      </c>
    </row>
    <row r="70" spans="1:17" ht="110.4" customHeight="1" x14ac:dyDescent="0.45">
      <c r="A70" s="288"/>
      <c r="B70" s="289"/>
      <c r="C70" s="278"/>
      <c r="D70" s="289"/>
      <c r="E70" s="278"/>
      <c r="F70" s="278"/>
      <c r="G70" s="278"/>
      <c r="H70" s="278"/>
      <c r="I70" s="278"/>
      <c r="J70" s="222"/>
      <c r="K70" s="219" t="s">
        <v>2914</v>
      </c>
      <c r="L70" s="221"/>
      <c r="M70" s="221"/>
      <c r="N70" s="221"/>
      <c r="O70" s="221"/>
      <c r="Q70" s="205" cm="1">
        <f t="array" ref="Q70">MOD(LOOKUP(2,1/(A$5:A70&lt;&gt;""),A$5:A70),2)</f>
        <v>1</v>
      </c>
    </row>
    <row r="71" spans="1:17" ht="110.4" customHeight="1" x14ac:dyDescent="0.45">
      <c r="A71" s="210">
        <f>MAX($A$1:A70)+1</f>
        <v>58</v>
      </c>
      <c r="B71" s="235" t="s">
        <v>40</v>
      </c>
      <c r="C71" s="208" t="s">
        <v>1297</v>
      </c>
      <c r="D71" s="235" t="s">
        <v>2543</v>
      </c>
      <c r="E71" s="208" t="s">
        <v>1469</v>
      </c>
      <c r="F71" s="208" t="s">
        <v>1469</v>
      </c>
      <c r="G71" s="208" t="s">
        <v>1297</v>
      </c>
      <c r="H71" s="208" t="s">
        <v>1469</v>
      </c>
      <c r="I71" s="208" t="s">
        <v>2913</v>
      </c>
      <c r="J71" s="208"/>
      <c r="K71" s="206"/>
      <c r="L71" s="206"/>
      <c r="M71" s="206"/>
      <c r="N71" s="206"/>
      <c r="O71" s="206"/>
      <c r="Q71" s="205" cm="1">
        <f t="array" ref="Q71">MOD(LOOKUP(2,1/(A$5:A71&lt;&gt;""),A$5:A71),2)</f>
        <v>0</v>
      </c>
    </row>
    <row r="72" spans="1:17" ht="110.4" customHeight="1" x14ac:dyDescent="0.45">
      <c r="A72" s="287">
        <f>MAX($A$1:A71)+1</f>
        <v>59</v>
      </c>
      <c r="B72" s="289" t="s">
        <v>95</v>
      </c>
      <c r="C72" s="278" t="s">
        <v>1469</v>
      </c>
      <c r="D72" s="289" t="s">
        <v>2453</v>
      </c>
      <c r="E72" s="278" t="s">
        <v>1297</v>
      </c>
      <c r="F72" s="278" t="s">
        <v>1469</v>
      </c>
      <c r="G72" s="278" t="s">
        <v>1469</v>
      </c>
      <c r="H72" s="278" t="s">
        <v>2975</v>
      </c>
      <c r="I72" s="278" t="s">
        <v>1469</v>
      </c>
      <c r="J72" s="249"/>
      <c r="K72" s="250" t="s">
        <v>2912</v>
      </c>
      <c r="L72" s="239"/>
      <c r="M72" s="239"/>
      <c r="N72" s="239"/>
      <c r="O72" s="239"/>
      <c r="Q72" s="205" cm="1">
        <f t="array" ref="Q72">MOD(LOOKUP(2,1/(A$5:A72&lt;&gt;""),A$5:A72),2)</f>
        <v>1</v>
      </c>
    </row>
    <row r="73" spans="1:17" ht="110.4" customHeight="1" x14ac:dyDescent="0.45">
      <c r="A73" s="288"/>
      <c r="B73" s="289"/>
      <c r="C73" s="278"/>
      <c r="D73" s="289"/>
      <c r="E73" s="278"/>
      <c r="F73" s="278"/>
      <c r="G73" s="278"/>
      <c r="H73" s="278"/>
      <c r="I73" s="278"/>
      <c r="J73" s="222"/>
      <c r="K73" s="219" t="s">
        <v>2019</v>
      </c>
      <c r="L73" s="221"/>
      <c r="M73" s="221"/>
      <c r="N73" s="221"/>
      <c r="O73" s="221"/>
      <c r="Q73" s="205" cm="1">
        <f t="array" ref="Q73">MOD(LOOKUP(2,1/(A$5:A73&lt;&gt;""),A$5:A73),2)</f>
        <v>1</v>
      </c>
    </row>
    <row r="74" spans="1:17" ht="110.4" customHeight="1" x14ac:dyDescent="0.45">
      <c r="A74" s="210">
        <f>MAX($A$1:A73)+1</f>
        <v>60</v>
      </c>
      <c r="B74" s="235" t="s">
        <v>2040</v>
      </c>
      <c r="C74" s="208" t="s">
        <v>1469</v>
      </c>
      <c r="D74" s="235" t="s">
        <v>2608</v>
      </c>
      <c r="E74" s="208" t="s">
        <v>1469</v>
      </c>
      <c r="F74" s="208" t="s">
        <v>1469</v>
      </c>
      <c r="G74" s="208" t="s">
        <v>1297</v>
      </c>
      <c r="H74" s="208" t="s">
        <v>1469</v>
      </c>
      <c r="I74" s="208" t="s">
        <v>2187</v>
      </c>
      <c r="J74" s="208"/>
      <c r="K74" s="209" t="s">
        <v>2158</v>
      </c>
      <c r="L74" s="206"/>
      <c r="M74" s="206"/>
      <c r="N74" s="206"/>
      <c r="O74" s="206"/>
      <c r="Q74" s="205" cm="1">
        <f t="array" ref="Q74">MOD(LOOKUP(2,1/(A$5:A74&lt;&gt;""),A$5:A74),2)</f>
        <v>0</v>
      </c>
    </row>
    <row r="75" spans="1:17" ht="110.4" customHeight="1" x14ac:dyDescent="0.45">
      <c r="A75" s="210">
        <f>MAX($A$1:A74)+1</f>
        <v>61</v>
      </c>
      <c r="B75" s="235" t="s">
        <v>1322</v>
      </c>
      <c r="C75" s="208" t="s">
        <v>1469</v>
      </c>
      <c r="D75" s="235" t="s">
        <v>2453</v>
      </c>
      <c r="E75" s="208" t="s">
        <v>1469</v>
      </c>
      <c r="F75" s="208" t="s">
        <v>1469</v>
      </c>
      <c r="G75" s="208" t="s">
        <v>1297</v>
      </c>
      <c r="H75" s="208" t="s">
        <v>1469</v>
      </c>
      <c r="I75" s="208" t="s">
        <v>2473</v>
      </c>
      <c r="J75" s="208"/>
      <c r="K75" s="206"/>
      <c r="L75" s="206"/>
      <c r="M75" s="206"/>
      <c r="N75" s="206"/>
      <c r="O75" s="206"/>
      <c r="Q75" s="205" cm="1">
        <f t="array" ref="Q75">MOD(LOOKUP(2,1/(A$5:A75&lt;&gt;""),A$5:A75),2)</f>
        <v>1</v>
      </c>
    </row>
    <row r="76" spans="1:17" ht="110.4" customHeight="1" x14ac:dyDescent="0.45">
      <c r="A76" s="210">
        <f>MAX($A$1:A75)+1</f>
        <v>62</v>
      </c>
      <c r="B76" s="235" t="s">
        <v>1324</v>
      </c>
      <c r="C76" s="208" t="s">
        <v>1469</v>
      </c>
      <c r="D76" s="235" t="s">
        <v>2453</v>
      </c>
      <c r="E76" s="208" t="s">
        <v>1469</v>
      </c>
      <c r="F76" s="208" t="s">
        <v>1469</v>
      </c>
      <c r="G76" s="208" t="s">
        <v>1297</v>
      </c>
      <c r="H76" s="208" t="s">
        <v>1469</v>
      </c>
      <c r="I76" s="208" t="s">
        <v>2377</v>
      </c>
      <c r="J76" s="208"/>
      <c r="K76" s="206"/>
      <c r="L76" s="206"/>
      <c r="M76" s="206"/>
      <c r="N76" s="206"/>
      <c r="O76" s="206"/>
      <c r="Q76" s="205" cm="1">
        <f t="array" ref="Q76">MOD(LOOKUP(2,1/(A$5:A76&lt;&gt;""),A$5:A76),2)</f>
        <v>0</v>
      </c>
    </row>
    <row r="77" spans="1:17" ht="110.4" customHeight="1" x14ac:dyDescent="0.45">
      <c r="A77" s="210">
        <f>MAX($A$1:A76)+1</f>
        <v>63</v>
      </c>
      <c r="B77" s="235" t="s">
        <v>1232</v>
      </c>
      <c r="C77" s="208" t="s">
        <v>1469</v>
      </c>
      <c r="D77" s="235" t="s">
        <v>2453</v>
      </c>
      <c r="E77" s="208" t="s">
        <v>1297</v>
      </c>
      <c r="F77" s="208" t="s">
        <v>1469</v>
      </c>
      <c r="G77" s="208" t="s">
        <v>1469</v>
      </c>
      <c r="H77" s="208" t="s">
        <v>2982</v>
      </c>
      <c r="I77" s="208" t="s">
        <v>1469</v>
      </c>
      <c r="J77" s="208"/>
      <c r="K77" s="206"/>
      <c r="L77" s="206"/>
      <c r="M77" s="206"/>
      <c r="N77" s="206"/>
      <c r="O77" s="206"/>
      <c r="Q77" s="205" cm="1">
        <f t="array" ref="Q77">MOD(LOOKUP(2,1/(A$5:A77&lt;&gt;""),A$5:A77),2)</f>
        <v>1</v>
      </c>
    </row>
    <row r="78" spans="1:17" ht="110.4" customHeight="1" x14ac:dyDescent="0.45">
      <c r="A78" s="210">
        <f>MAX($A$1:A77)+1</f>
        <v>64</v>
      </c>
      <c r="B78" s="235" t="s">
        <v>1326</v>
      </c>
      <c r="C78" s="208" t="s">
        <v>1469</v>
      </c>
      <c r="D78" s="235" t="s">
        <v>2453</v>
      </c>
      <c r="E78" s="208" t="s">
        <v>1469</v>
      </c>
      <c r="F78" s="208" t="s">
        <v>1469</v>
      </c>
      <c r="G78" s="208" t="s">
        <v>1297</v>
      </c>
      <c r="H78" s="208" t="s">
        <v>1469</v>
      </c>
      <c r="I78" s="208" t="s">
        <v>2396</v>
      </c>
      <c r="J78" s="208"/>
      <c r="K78" s="206"/>
      <c r="L78" s="206"/>
      <c r="M78" s="206"/>
      <c r="N78" s="206"/>
      <c r="O78" s="206"/>
      <c r="Q78" s="205" cm="1">
        <f t="array" ref="Q78">MOD(LOOKUP(2,1/(A$5:A78&lt;&gt;""),A$5:A78),2)</f>
        <v>0</v>
      </c>
    </row>
    <row r="79" spans="1:17" ht="110.4" customHeight="1" x14ac:dyDescent="0.45">
      <c r="A79" s="210">
        <f>MAX($A$1:A78)+1</f>
        <v>65</v>
      </c>
      <c r="B79" s="235" t="s">
        <v>2911</v>
      </c>
      <c r="C79" s="208" t="s">
        <v>1469</v>
      </c>
      <c r="D79" s="235" t="s">
        <v>2910</v>
      </c>
      <c r="E79" s="208" t="s">
        <v>1297</v>
      </c>
      <c r="F79" s="208" t="s">
        <v>1469</v>
      </c>
      <c r="G79" s="208" t="s">
        <v>1469</v>
      </c>
      <c r="H79" s="208" t="s">
        <v>2981</v>
      </c>
      <c r="I79" s="208" t="s">
        <v>1469</v>
      </c>
      <c r="J79" s="208"/>
      <c r="K79" s="206"/>
      <c r="L79" s="206"/>
      <c r="M79" s="206"/>
      <c r="N79" s="206"/>
      <c r="O79" s="206"/>
      <c r="Q79" s="205" cm="1">
        <f t="array" ref="Q79">MOD(LOOKUP(2,1/(A$5:A79&lt;&gt;""),A$5:A79),2)</f>
        <v>1</v>
      </c>
    </row>
    <row r="80" spans="1:17" ht="152.4" customHeight="1" x14ac:dyDescent="0.45">
      <c r="A80" s="287">
        <f>MAX($A$1:A79)+1</f>
        <v>66</v>
      </c>
      <c r="B80" s="289" t="s">
        <v>2045</v>
      </c>
      <c r="C80" s="278" t="s">
        <v>1469</v>
      </c>
      <c r="D80" s="289" t="s">
        <v>2642</v>
      </c>
      <c r="E80" s="278" t="s">
        <v>1469</v>
      </c>
      <c r="F80" s="278" t="s">
        <v>1469</v>
      </c>
      <c r="G80" s="278" t="s">
        <v>1297</v>
      </c>
      <c r="H80" s="278" t="s">
        <v>1469</v>
      </c>
      <c r="I80" s="278" t="s">
        <v>2187</v>
      </c>
      <c r="J80" s="249"/>
      <c r="K80" s="250" t="s">
        <v>2166</v>
      </c>
      <c r="L80" s="250" t="s">
        <v>2165</v>
      </c>
      <c r="M80" s="250" t="s">
        <v>2252</v>
      </c>
      <c r="N80" s="239"/>
      <c r="O80" s="250" t="s">
        <v>2253</v>
      </c>
      <c r="Q80" s="205" cm="1">
        <f t="array" ref="Q80">MOD(LOOKUP(2,1/(A$5:A80&lt;&gt;""),A$5:A80),2)</f>
        <v>0</v>
      </c>
    </row>
    <row r="81" spans="1:17" ht="110.4" customHeight="1" x14ac:dyDescent="0.45">
      <c r="A81" s="288"/>
      <c r="B81" s="289"/>
      <c r="C81" s="278"/>
      <c r="D81" s="289"/>
      <c r="E81" s="278"/>
      <c r="F81" s="278"/>
      <c r="G81" s="278"/>
      <c r="H81" s="278"/>
      <c r="I81" s="278"/>
      <c r="J81" s="222"/>
      <c r="K81" s="221"/>
      <c r="L81" s="219" t="s">
        <v>2909</v>
      </c>
      <c r="M81" s="221"/>
      <c r="N81" s="221"/>
      <c r="O81" s="221"/>
      <c r="Q81" s="205" cm="1">
        <f t="array" ref="Q81">MOD(LOOKUP(2,1/(A$5:A81&lt;&gt;""),A$5:A81),2)</f>
        <v>0</v>
      </c>
    </row>
    <row r="82" spans="1:17" ht="110.4" customHeight="1" x14ac:dyDescent="0.45">
      <c r="A82" s="210">
        <f>MAX($A$1:A81)+1</f>
        <v>67</v>
      </c>
      <c r="B82" s="235" t="s">
        <v>1234</v>
      </c>
      <c r="C82" s="208" t="s">
        <v>1469</v>
      </c>
      <c r="D82" s="235" t="s">
        <v>2707</v>
      </c>
      <c r="E82" s="208" t="s">
        <v>1469</v>
      </c>
      <c r="F82" s="208" t="s">
        <v>1297</v>
      </c>
      <c r="G82" s="208" t="s">
        <v>1469</v>
      </c>
      <c r="H82" s="208" t="s">
        <v>1469</v>
      </c>
      <c r="I82" s="208" t="s">
        <v>1469</v>
      </c>
      <c r="J82" s="208"/>
      <c r="K82" s="209" t="s">
        <v>2908</v>
      </c>
      <c r="L82" s="209" t="s">
        <v>2907</v>
      </c>
      <c r="M82" s="206"/>
      <c r="N82" s="206"/>
      <c r="O82" s="206"/>
      <c r="Q82" s="205" cm="1">
        <f t="array" ref="Q82">MOD(LOOKUP(2,1/(A$5:A82&lt;&gt;""),A$5:A82),2)</f>
        <v>1</v>
      </c>
    </row>
    <row r="83" spans="1:17" ht="110.4" customHeight="1" x14ac:dyDescent="0.45">
      <c r="A83" s="210">
        <f>MAX($A$1:A82)+1</f>
        <v>68</v>
      </c>
      <c r="B83" s="235" t="s">
        <v>1235</v>
      </c>
      <c r="C83" s="208" t="s">
        <v>1469</v>
      </c>
      <c r="D83" s="235" t="s">
        <v>2606</v>
      </c>
      <c r="E83" s="208" t="s">
        <v>1297</v>
      </c>
      <c r="F83" s="208" t="s">
        <v>1469</v>
      </c>
      <c r="G83" s="208" t="s">
        <v>1469</v>
      </c>
      <c r="H83" s="208" t="s">
        <v>3000</v>
      </c>
      <c r="I83" s="208" t="s">
        <v>1469</v>
      </c>
      <c r="J83" s="208"/>
      <c r="K83" s="206"/>
      <c r="L83" s="206"/>
      <c r="M83" s="206"/>
      <c r="N83" s="206"/>
      <c r="O83" s="206"/>
      <c r="Q83" s="205" cm="1">
        <f t="array" ref="Q83">MOD(LOOKUP(2,1/(A$5:A83&lt;&gt;""),A$5:A83),2)</f>
        <v>0</v>
      </c>
    </row>
    <row r="84" spans="1:17" ht="110.4" customHeight="1" x14ac:dyDescent="0.45">
      <c r="A84" s="210">
        <f>MAX($A$1:A83)+1</f>
        <v>69</v>
      </c>
      <c r="B84" s="235" t="s">
        <v>1237</v>
      </c>
      <c r="C84" s="208" t="s">
        <v>1469</v>
      </c>
      <c r="D84" s="235" t="s">
        <v>2883</v>
      </c>
      <c r="E84" s="208" t="s">
        <v>1297</v>
      </c>
      <c r="F84" s="208" t="s">
        <v>1469</v>
      </c>
      <c r="G84" s="208" t="s">
        <v>1297</v>
      </c>
      <c r="H84" s="208" t="s">
        <v>3060</v>
      </c>
      <c r="I84" s="208" t="s">
        <v>2276</v>
      </c>
      <c r="J84" s="208"/>
      <c r="K84" s="415" t="s">
        <v>3027</v>
      </c>
      <c r="L84" s="415" t="s">
        <v>3028</v>
      </c>
      <c r="M84" s="206"/>
      <c r="N84" s="206"/>
      <c r="O84" s="415" t="s">
        <v>3029</v>
      </c>
      <c r="Q84" s="205" cm="1">
        <f t="array" ref="Q84">MOD(LOOKUP(2,1/(A$5:A84&lt;&gt;""),A$5:A84),2)</f>
        <v>1</v>
      </c>
    </row>
    <row r="85" spans="1:17" ht="110.4" customHeight="1" x14ac:dyDescent="0.45">
      <c r="A85" s="210">
        <f>MAX($A$1:A84)+1</f>
        <v>70</v>
      </c>
      <c r="B85" s="235" t="s">
        <v>1238</v>
      </c>
      <c r="C85" s="208" t="s">
        <v>1469</v>
      </c>
      <c r="D85" s="235" t="s">
        <v>2905</v>
      </c>
      <c r="E85" s="208" t="s">
        <v>1297</v>
      </c>
      <c r="F85" s="208" t="s">
        <v>1469</v>
      </c>
      <c r="G85" s="208" t="s">
        <v>1469</v>
      </c>
      <c r="H85" s="208" t="s">
        <v>3060</v>
      </c>
      <c r="I85" s="208" t="s">
        <v>1469</v>
      </c>
      <c r="J85" s="208"/>
      <c r="K85" s="415" t="s">
        <v>3070</v>
      </c>
      <c r="L85" s="415" t="s">
        <v>3071</v>
      </c>
      <c r="M85" s="206"/>
      <c r="N85" s="206"/>
      <c r="O85" s="206"/>
      <c r="Q85" s="205" cm="1">
        <f t="array" ref="Q85">MOD(LOOKUP(2,1/(A$5:A85&lt;&gt;""),A$5:A85),2)</f>
        <v>0</v>
      </c>
    </row>
    <row r="86" spans="1:17" ht="110.4" customHeight="1" x14ac:dyDescent="0.45">
      <c r="A86" s="210">
        <f>MAX($A$1:A85)+1</f>
        <v>71</v>
      </c>
      <c r="B86" s="235" t="s">
        <v>2041</v>
      </c>
      <c r="C86" s="208" t="s">
        <v>1469</v>
      </c>
      <c r="D86" s="235" t="s">
        <v>2448</v>
      </c>
      <c r="E86" s="208" t="s">
        <v>1469</v>
      </c>
      <c r="F86" s="208" t="s">
        <v>1469</v>
      </c>
      <c r="G86" s="208" t="s">
        <v>1297</v>
      </c>
      <c r="H86" s="208" t="s">
        <v>1469</v>
      </c>
      <c r="I86" s="208" t="s">
        <v>2187</v>
      </c>
      <c r="J86" s="208"/>
      <c r="K86" s="209" t="s">
        <v>2159</v>
      </c>
      <c r="L86" s="206"/>
      <c r="M86" s="206"/>
      <c r="N86" s="206"/>
      <c r="O86" s="206"/>
      <c r="Q86" s="205" cm="1">
        <f t="array" ref="Q86">MOD(LOOKUP(2,1/(A$5:A86&lt;&gt;""),A$5:A86),2)</f>
        <v>1</v>
      </c>
    </row>
    <row r="87" spans="1:17" ht="110.4" customHeight="1" x14ac:dyDescent="0.45">
      <c r="A87" s="210">
        <f>MAX($A$1:A86)+1</f>
        <v>72</v>
      </c>
      <c r="B87" s="235" t="s">
        <v>1859</v>
      </c>
      <c r="C87" s="208" t="s">
        <v>1297</v>
      </c>
      <c r="D87" s="235" t="s">
        <v>2448</v>
      </c>
      <c r="E87" s="208" t="s">
        <v>1469</v>
      </c>
      <c r="F87" s="208" t="s">
        <v>1469</v>
      </c>
      <c r="G87" s="208" t="s">
        <v>1297</v>
      </c>
      <c r="H87" s="208" t="s">
        <v>1469</v>
      </c>
      <c r="I87" s="208" t="s">
        <v>2228</v>
      </c>
      <c r="J87" s="208"/>
      <c r="K87" s="206"/>
      <c r="L87" s="206"/>
      <c r="M87" s="206"/>
      <c r="N87" s="206"/>
      <c r="O87" s="206"/>
      <c r="Q87" s="205" cm="1">
        <f t="array" ref="Q87">MOD(LOOKUP(2,1/(A$5:A87&lt;&gt;""),A$5:A87),2)</f>
        <v>0</v>
      </c>
    </row>
    <row r="88" spans="1:17" ht="110.4" customHeight="1" x14ac:dyDescent="0.45">
      <c r="A88" s="210">
        <f>MAX($A$1:A87)+1</f>
        <v>73</v>
      </c>
      <c r="B88" s="235" t="s">
        <v>2901</v>
      </c>
      <c r="C88" s="208" t="s">
        <v>1469</v>
      </c>
      <c r="D88" s="235" t="s">
        <v>2458</v>
      </c>
      <c r="E88" s="208" t="s">
        <v>1469</v>
      </c>
      <c r="F88" s="208" t="s">
        <v>1469</v>
      </c>
      <c r="G88" s="208" t="s">
        <v>1297</v>
      </c>
      <c r="H88" s="208" t="s">
        <v>1469</v>
      </c>
      <c r="I88" s="208" t="s">
        <v>2271</v>
      </c>
      <c r="J88" s="208"/>
      <c r="K88" s="209" t="s">
        <v>2256</v>
      </c>
      <c r="L88" s="209" t="s">
        <v>2257</v>
      </c>
      <c r="M88" s="206"/>
      <c r="N88" s="209" t="s">
        <v>2258</v>
      </c>
      <c r="O88" s="206"/>
      <c r="Q88" s="205" cm="1">
        <f t="array" ref="Q88">MOD(LOOKUP(2,1/(A$5:A88&lt;&gt;""),A$5:A88),2)</f>
        <v>1</v>
      </c>
    </row>
    <row r="89" spans="1:17" ht="110.4" customHeight="1" x14ac:dyDescent="0.45">
      <c r="A89" s="210">
        <f>MAX($A$1:A88)+1</f>
        <v>74</v>
      </c>
      <c r="B89" s="235" t="s">
        <v>1239</v>
      </c>
      <c r="C89" s="208" t="s">
        <v>1469</v>
      </c>
      <c r="D89" s="235" t="s">
        <v>2899</v>
      </c>
      <c r="E89" s="208" t="s">
        <v>1469</v>
      </c>
      <c r="F89" s="208" t="s">
        <v>1297</v>
      </c>
      <c r="G89" s="208" t="s">
        <v>1469</v>
      </c>
      <c r="H89" s="208" t="s">
        <v>1469</v>
      </c>
      <c r="I89" s="208" t="s">
        <v>1469</v>
      </c>
      <c r="J89" s="208"/>
      <c r="K89" s="209" t="s">
        <v>2898</v>
      </c>
      <c r="L89" s="206"/>
      <c r="M89" s="206"/>
      <c r="N89" s="206"/>
      <c r="O89" s="206"/>
      <c r="Q89" s="205" cm="1">
        <f t="array" ref="Q89">MOD(LOOKUP(2,1/(A$5:A89&lt;&gt;""),A$5:A89),2)</f>
        <v>0</v>
      </c>
    </row>
    <row r="90" spans="1:17" ht="110.4" customHeight="1" x14ac:dyDescent="0.45">
      <c r="A90" s="210">
        <f>MAX($A$1:A89)+1</f>
        <v>75</v>
      </c>
      <c r="B90" s="235" t="s">
        <v>2033</v>
      </c>
      <c r="C90" s="208" t="s">
        <v>1469</v>
      </c>
      <c r="D90" s="235" t="s">
        <v>2575</v>
      </c>
      <c r="E90" s="208" t="s">
        <v>1469</v>
      </c>
      <c r="F90" s="208" t="s">
        <v>1469</v>
      </c>
      <c r="G90" s="208" t="s">
        <v>1297</v>
      </c>
      <c r="H90" s="208" t="s">
        <v>1469</v>
      </c>
      <c r="I90" s="208" t="s">
        <v>2228</v>
      </c>
      <c r="J90" s="208"/>
      <c r="K90" s="209" t="s">
        <v>2148</v>
      </c>
      <c r="L90" s="209" t="s">
        <v>2149</v>
      </c>
      <c r="M90" s="206"/>
      <c r="N90" s="206"/>
      <c r="O90" s="206"/>
      <c r="Q90" s="205" cm="1">
        <f t="array" ref="Q90">MOD(LOOKUP(2,1/(A$5:A90&lt;&gt;""),A$5:A90),2)</f>
        <v>1</v>
      </c>
    </row>
    <row r="91" spans="1:17" ht="110.4" customHeight="1" x14ac:dyDescent="0.45">
      <c r="A91" s="287">
        <f>MAX($A$1:A90)+1</f>
        <v>76</v>
      </c>
      <c r="B91" s="289" t="s">
        <v>2020</v>
      </c>
      <c r="C91" s="278" t="s">
        <v>1297</v>
      </c>
      <c r="D91" s="289" t="s">
        <v>2458</v>
      </c>
      <c r="E91" s="278" t="s">
        <v>1297</v>
      </c>
      <c r="F91" s="278" t="s">
        <v>1469</v>
      </c>
      <c r="G91" s="278" t="s">
        <v>1469</v>
      </c>
      <c r="H91" s="278" t="s">
        <v>2975</v>
      </c>
      <c r="I91" s="278" t="s">
        <v>1469</v>
      </c>
      <c r="J91" s="249"/>
      <c r="K91" s="250" t="s">
        <v>2112</v>
      </c>
      <c r="L91" s="239"/>
      <c r="M91" s="239"/>
      <c r="N91" s="239"/>
      <c r="O91" s="239"/>
      <c r="Q91" s="205" cm="1">
        <f t="array" ref="Q91">MOD(LOOKUP(2,1/(A$5:A91&lt;&gt;""),A$5:A91),2)</f>
        <v>0</v>
      </c>
    </row>
    <row r="92" spans="1:17" ht="110.4" customHeight="1" x14ac:dyDescent="0.45">
      <c r="A92" s="288"/>
      <c r="B92" s="289"/>
      <c r="C92" s="278"/>
      <c r="D92" s="289"/>
      <c r="E92" s="278"/>
      <c r="F92" s="278"/>
      <c r="G92" s="278"/>
      <c r="H92" s="278"/>
      <c r="I92" s="278"/>
      <c r="J92" s="251"/>
      <c r="K92" s="252" t="s">
        <v>2895</v>
      </c>
      <c r="L92" s="253"/>
      <c r="M92" s="253"/>
      <c r="N92" s="253"/>
      <c r="O92" s="253"/>
      <c r="Q92" s="205" cm="1">
        <f t="array" ref="Q92">MOD(LOOKUP(2,1/(A$5:A92&lt;&gt;""),A$5:A92),2)</f>
        <v>0</v>
      </c>
    </row>
    <row r="93" spans="1:17" ht="110.4" customHeight="1" x14ac:dyDescent="0.45">
      <c r="A93" s="288"/>
      <c r="B93" s="289"/>
      <c r="C93" s="278"/>
      <c r="D93" s="289"/>
      <c r="E93" s="278"/>
      <c r="F93" s="278"/>
      <c r="G93" s="278"/>
      <c r="H93" s="278"/>
      <c r="I93" s="278"/>
      <c r="J93" s="222"/>
      <c r="K93" s="219" t="s">
        <v>2894</v>
      </c>
      <c r="L93" s="221"/>
      <c r="M93" s="221"/>
      <c r="N93" s="221"/>
      <c r="O93" s="221"/>
      <c r="Q93" s="205" cm="1">
        <f t="array" ref="Q93">MOD(LOOKUP(2,1/(A$5:A93&lt;&gt;""),A$5:A93),2)</f>
        <v>0</v>
      </c>
    </row>
    <row r="94" spans="1:17" ht="110.4" customHeight="1" x14ac:dyDescent="0.45">
      <c r="A94" s="210">
        <f>MAX($A$1:A93)+1</f>
        <v>77</v>
      </c>
      <c r="B94" s="235" t="s">
        <v>1242</v>
      </c>
      <c r="C94" s="208" t="s">
        <v>1469</v>
      </c>
      <c r="D94" s="235" t="s">
        <v>2892</v>
      </c>
      <c r="E94" s="208" t="s">
        <v>1297</v>
      </c>
      <c r="F94" s="208" t="s">
        <v>1469</v>
      </c>
      <c r="G94" s="208" t="s">
        <v>1469</v>
      </c>
      <c r="H94" s="208" t="s">
        <v>3060</v>
      </c>
      <c r="I94" s="208" t="s">
        <v>1469</v>
      </c>
      <c r="J94" s="208"/>
      <c r="K94" s="209" t="s">
        <v>2266</v>
      </c>
      <c r="L94" s="206"/>
      <c r="M94" s="206"/>
      <c r="N94" s="206"/>
      <c r="O94" s="206"/>
      <c r="Q94" s="205" cm="1">
        <f t="array" ref="Q94">MOD(LOOKUP(2,1/(A$5:A94&lt;&gt;""),A$5:A94),2)</f>
        <v>1</v>
      </c>
    </row>
    <row r="95" spans="1:17" ht="110.4" customHeight="1" x14ac:dyDescent="0.45">
      <c r="A95" s="210">
        <f>MAX($A$1:A94)+1</f>
        <v>78</v>
      </c>
      <c r="B95" s="235" t="s">
        <v>2890</v>
      </c>
      <c r="C95" s="208" t="s">
        <v>1297</v>
      </c>
      <c r="D95" s="235" t="s">
        <v>2642</v>
      </c>
      <c r="E95" s="208" t="s">
        <v>1469</v>
      </c>
      <c r="F95" s="208" t="s">
        <v>1469</v>
      </c>
      <c r="G95" s="208" t="s">
        <v>1297</v>
      </c>
      <c r="H95" s="208" t="s">
        <v>1469</v>
      </c>
      <c r="I95" s="208" t="s">
        <v>2889</v>
      </c>
      <c r="J95" s="208"/>
      <c r="K95" s="206"/>
      <c r="L95" s="206"/>
      <c r="M95" s="206"/>
      <c r="N95" s="206"/>
      <c r="O95" s="206"/>
      <c r="Q95" s="205" cm="1">
        <f t="array" ref="Q95">MOD(LOOKUP(2,1/(A$5:A95&lt;&gt;""),A$5:A95),2)</f>
        <v>0</v>
      </c>
    </row>
    <row r="96" spans="1:17" ht="110.4" customHeight="1" x14ac:dyDescent="0.45">
      <c r="A96" s="210">
        <f>MAX($A$1:A95)+1</f>
        <v>79</v>
      </c>
      <c r="B96" s="235" t="s">
        <v>2035</v>
      </c>
      <c r="C96" s="208" t="s">
        <v>1469</v>
      </c>
      <c r="D96" s="235" t="s">
        <v>2887</v>
      </c>
      <c r="E96" s="208" t="s">
        <v>1469</v>
      </c>
      <c r="F96" s="208" t="s">
        <v>1469</v>
      </c>
      <c r="G96" s="208" t="s">
        <v>1297</v>
      </c>
      <c r="H96" s="208" t="s">
        <v>1469</v>
      </c>
      <c r="I96" s="208" t="s">
        <v>2276</v>
      </c>
      <c r="J96" s="208"/>
      <c r="K96" s="209" t="s">
        <v>2151</v>
      </c>
      <c r="L96" s="206"/>
      <c r="M96" s="206"/>
      <c r="N96" s="206"/>
      <c r="O96" s="206"/>
      <c r="Q96" s="205" cm="1">
        <f t="array" ref="Q96">MOD(LOOKUP(2,1/(A$5:A96&lt;&gt;""),A$5:A96),2)</f>
        <v>1</v>
      </c>
    </row>
    <row r="97" spans="1:17" ht="110.4" customHeight="1" x14ac:dyDescent="0.45">
      <c r="A97" s="210">
        <f>MAX($A$1:A96)+1</f>
        <v>80</v>
      </c>
      <c r="B97" s="235" t="s">
        <v>1244</v>
      </c>
      <c r="C97" s="208" t="s">
        <v>1469</v>
      </c>
      <c r="D97" s="235" t="s">
        <v>2453</v>
      </c>
      <c r="E97" s="208" t="s">
        <v>1469</v>
      </c>
      <c r="F97" s="208" t="s">
        <v>1469</v>
      </c>
      <c r="G97" s="208" t="s">
        <v>1297</v>
      </c>
      <c r="H97" s="208" t="s">
        <v>1469</v>
      </c>
      <c r="I97" s="208" t="s">
        <v>2049</v>
      </c>
      <c r="J97" s="208"/>
      <c r="K97" s="209" t="s">
        <v>2885</v>
      </c>
      <c r="L97" s="206"/>
      <c r="M97" s="206"/>
      <c r="N97" s="206"/>
      <c r="O97" s="206"/>
      <c r="Q97" s="205" cm="1">
        <f t="array" ref="Q97">MOD(LOOKUP(2,1/(A$5:A97&lt;&gt;""),A$5:A97),2)</f>
        <v>0</v>
      </c>
    </row>
    <row r="98" spans="1:17" ht="110.4" customHeight="1" x14ac:dyDescent="0.45">
      <c r="A98" s="210">
        <f>MAX($A$1:A97)+1</f>
        <v>81</v>
      </c>
      <c r="B98" s="235" t="s">
        <v>1332</v>
      </c>
      <c r="C98" s="208" t="s">
        <v>1469</v>
      </c>
      <c r="D98" s="235" t="s">
        <v>2883</v>
      </c>
      <c r="E98" s="208" t="s">
        <v>1469</v>
      </c>
      <c r="F98" s="208" t="s">
        <v>1469</v>
      </c>
      <c r="G98" s="208" t="s">
        <v>1297</v>
      </c>
      <c r="H98" s="208" t="s">
        <v>1469</v>
      </c>
      <c r="I98" s="208" t="s">
        <v>2588</v>
      </c>
      <c r="J98" s="208"/>
      <c r="K98" s="206"/>
      <c r="L98" s="206"/>
      <c r="M98" s="206"/>
      <c r="N98" s="206"/>
      <c r="O98" s="206"/>
      <c r="Q98" s="205" cm="1">
        <f t="array" ref="Q98">MOD(LOOKUP(2,1/(A$5:A98&lt;&gt;""),A$5:A98),2)</f>
        <v>1</v>
      </c>
    </row>
    <row r="99" spans="1:17" ht="110.4" customHeight="1" x14ac:dyDescent="0.45">
      <c r="A99" s="210">
        <f>MAX($A$1:A98)+1</f>
        <v>82</v>
      </c>
      <c r="B99" s="235" t="s">
        <v>1334</v>
      </c>
      <c r="C99" s="208" t="s">
        <v>1469</v>
      </c>
      <c r="D99" s="235" t="s">
        <v>2881</v>
      </c>
      <c r="E99" s="208" t="s">
        <v>1469</v>
      </c>
      <c r="F99" s="208" t="s">
        <v>1469</v>
      </c>
      <c r="G99" s="208" t="s">
        <v>1297</v>
      </c>
      <c r="H99" s="208" t="s">
        <v>1469</v>
      </c>
      <c r="I99" s="208" t="s">
        <v>2452</v>
      </c>
      <c r="J99" s="208"/>
      <c r="K99" s="206"/>
      <c r="L99" s="206"/>
      <c r="M99" s="206"/>
      <c r="N99" s="206"/>
      <c r="O99" s="206"/>
      <c r="Q99" s="205" cm="1">
        <f t="array" ref="Q99">MOD(LOOKUP(2,1/(A$5:A99&lt;&gt;""),A$5:A99),2)</f>
        <v>0</v>
      </c>
    </row>
    <row r="100" spans="1:17" ht="110.4" customHeight="1" x14ac:dyDescent="0.45">
      <c r="A100" s="210">
        <f>MAX($A$1:A99)+1</f>
        <v>83</v>
      </c>
      <c r="B100" s="235" t="s">
        <v>1336</v>
      </c>
      <c r="C100" s="208" t="s">
        <v>1469</v>
      </c>
      <c r="D100" s="235" t="s">
        <v>2879</v>
      </c>
      <c r="E100" s="208" t="s">
        <v>1469</v>
      </c>
      <c r="F100" s="208" t="s">
        <v>1469</v>
      </c>
      <c r="G100" s="208" t="s">
        <v>1297</v>
      </c>
      <c r="H100" s="208" t="s">
        <v>1469</v>
      </c>
      <c r="I100" s="208" t="s">
        <v>2359</v>
      </c>
      <c r="J100" s="208"/>
      <c r="K100" s="206"/>
      <c r="L100" s="206"/>
      <c r="M100" s="206"/>
      <c r="N100" s="206"/>
      <c r="O100" s="206"/>
      <c r="Q100" s="205" cm="1">
        <f t="array" ref="Q100">MOD(LOOKUP(2,1/(A$5:A100&lt;&gt;""),A$5:A100),2)</f>
        <v>1</v>
      </c>
    </row>
    <row r="101" spans="1:17" ht="110.4" customHeight="1" x14ac:dyDescent="0.45">
      <c r="A101" s="210">
        <f>MAX($A$1:A100)+1</f>
        <v>84</v>
      </c>
      <c r="B101" s="235" t="s">
        <v>1338</v>
      </c>
      <c r="C101" s="208" t="s">
        <v>1469</v>
      </c>
      <c r="D101" s="235" t="s">
        <v>2877</v>
      </c>
      <c r="E101" s="208" t="s">
        <v>1469</v>
      </c>
      <c r="F101" s="208" t="s">
        <v>1469</v>
      </c>
      <c r="G101" s="208" t="s">
        <v>1297</v>
      </c>
      <c r="H101" s="208" t="s">
        <v>1469</v>
      </c>
      <c r="I101" s="208" t="s">
        <v>2588</v>
      </c>
      <c r="J101" s="208"/>
      <c r="K101" s="206"/>
      <c r="L101" s="206"/>
      <c r="M101" s="206"/>
      <c r="N101" s="206"/>
      <c r="O101" s="206"/>
      <c r="Q101" s="205" cm="1">
        <f t="array" ref="Q101">MOD(LOOKUP(2,1/(A$5:A101&lt;&gt;""),A$5:A101),2)</f>
        <v>0</v>
      </c>
    </row>
    <row r="102" spans="1:17" ht="110.4" customHeight="1" x14ac:dyDescent="0.45">
      <c r="A102" s="287">
        <f>MAX($A$1:A101)+1</f>
        <v>85</v>
      </c>
      <c r="B102" s="289" t="s">
        <v>2875</v>
      </c>
      <c r="C102" s="278" t="s">
        <v>1469</v>
      </c>
      <c r="D102" s="289" t="s">
        <v>2874</v>
      </c>
      <c r="E102" s="278" t="s">
        <v>1297</v>
      </c>
      <c r="F102" s="278" t="s">
        <v>1469</v>
      </c>
      <c r="G102" s="278" t="s">
        <v>1469</v>
      </c>
      <c r="H102" s="278" t="s">
        <v>2975</v>
      </c>
      <c r="I102" s="278" t="s">
        <v>1469</v>
      </c>
      <c r="J102" s="249"/>
      <c r="K102" s="250" t="s">
        <v>2873</v>
      </c>
      <c r="L102" s="239"/>
      <c r="M102" s="239"/>
      <c r="N102" s="239"/>
      <c r="O102" s="239"/>
      <c r="Q102" s="205" cm="1">
        <f t="array" ref="Q102">MOD(LOOKUP(2,1/(A$5:A102&lt;&gt;""),A$5:A102),2)</f>
        <v>1</v>
      </c>
    </row>
    <row r="103" spans="1:17" ht="110.4" customHeight="1" x14ac:dyDescent="0.45">
      <c r="A103" s="288"/>
      <c r="B103" s="289"/>
      <c r="C103" s="278"/>
      <c r="D103" s="289"/>
      <c r="E103" s="278"/>
      <c r="F103" s="278"/>
      <c r="G103" s="278"/>
      <c r="H103" s="278"/>
      <c r="I103" s="278"/>
      <c r="J103" s="222"/>
      <c r="K103" s="219" t="s">
        <v>2107</v>
      </c>
      <c r="L103" s="221"/>
      <c r="M103" s="221"/>
      <c r="N103" s="221"/>
      <c r="O103" s="221"/>
      <c r="Q103" s="205" cm="1">
        <f t="array" ref="Q103">MOD(LOOKUP(2,1/(A$5:A103&lt;&gt;""),A$5:A103),2)</f>
        <v>1</v>
      </c>
    </row>
    <row r="104" spans="1:17" ht="110.4" customHeight="1" x14ac:dyDescent="0.45">
      <c r="A104" s="210">
        <f>MAX($A$1:A103)+1</f>
        <v>86</v>
      </c>
      <c r="B104" s="235" t="s">
        <v>197</v>
      </c>
      <c r="C104" s="208" t="s">
        <v>1469</v>
      </c>
      <c r="D104" s="235" t="s">
        <v>2646</v>
      </c>
      <c r="E104" s="208" t="s">
        <v>1469</v>
      </c>
      <c r="F104" s="208" t="s">
        <v>1469</v>
      </c>
      <c r="G104" s="208" t="s">
        <v>1297</v>
      </c>
      <c r="H104" s="208" t="s">
        <v>1469</v>
      </c>
      <c r="I104" s="208" t="s">
        <v>2271</v>
      </c>
      <c r="J104" s="208"/>
      <c r="K104" s="206"/>
      <c r="L104" s="206"/>
      <c r="M104" s="206"/>
      <c r="N104" s="206"/>
      <c r="O104" s="206"/>
      <c r="Q104" s="205" cm="1">
        <f t="array" ref="Q104">MOD(LOOKUP(2,1/(A$5:A104&lt;&gt;""),A$5:A104),2)</f>
        <v>0</v>
      </c>
    </row>
    <row r="105" spans="1:17" ht="110.4" customHeight="1" x14ac:dyDescent="0.45">
      <c r="A105" s="210">
        <f>MAX($A$1:A104)+1</f>
        <v>87</v>
      </c>
      <c r="B105" s="235" t="s">
        <v>829</v>
      </c>
      <c r="C105" s="208" t="s">
        <v>1469</v>
      </c>
      <c r="D105" s="235" t="s">
        <v>2616</v>
      </c>
      <c r="E105" s="208" t="s">
        <v>1469</v>
      </c>
      <c r="F105" s="208" t="s">
        <v>1469</v>
      </c>
      <c r="G105" s="208" t="s">
        <v>1297</v>
      </c>
      <c r="H105" s="208" t="s">
        <v>1469</v>
      </c>
      <c r="I105" s="208" t="s">
        <v>2473</v>
      </c>
      <c r="J105" s="208"/>
      <c r="K105" s="206"/>
      <c r="L105" s="206"/>
      <c r="M105" s="206"/>
      <c r="N105" s="206"/>
      <c r="O105" s="206"/>
      <c r="Q105" s="205" cm="1">
        <f t="array" ref="Q105">MOD(LOOKUP(2,1/(A$5:A105&lt;&gt;""),A$5:A105),2)</f>
        <v>1</v>
      </c>
    </row>
    <row r="106" spans="1:17" ht="110.4" customHeight="1" x14ac:dyDescent="0.45">
      <c r="A106" s="210">
        <f>MAX($A$1:A105)+1</f>
        <v>88</v>
      </c>
      <c r="B106" s="235" t="s">
        <v>118</v>
      </c>
      <c r="C106" s="208" t="s">
        <v>1469</v>
      </c>
      <c r="D106" s="235" t="s">
        <v>2453</v>
      </c>
      <c r="E106" s="208" t="s">
        <v>1297</v>
      </c>
      <c r="F106" s="208" t="s">
        <v>1469</v>
      </c>
      <c r="G106" s="208" t="s">
        <v>1469</v>
      </c>
      <c r="H106" s="208" t="s">
        <v>2974</v>
      </c>
      <c r="I106" s="208" t="s">
        <v>1469</v>
      </c>
      <c r="J106" s="208"/>
      <c r="K106" s="415" t="s">
        <v>3067</v>
      </c>
      <c r="L106" s="415" t="s">
        <v>3068</v>
      </c>
      <c r="M106" s="206"/>
      <c r="N106" s="415" t="s">
        <v>3069</v>
      </c>
      <c r="O106" s="206"/>
      <c r="Q106" s="205" cm="1">
        <f t="array" ref="Q106">MOD(LOOKUP(2,1/(A$5:A106&lt;&gt;""),A$5:A106),2)</f>
        <v>0</v>
      </c>
    </row>
    <row r="107" spans="1:17" ht="110.4" customHeight="1" x14ac:dyDescent="0.45">
      <c r="A107" s="263">
        <f>MAX($A$1:A106)+1</f>
        <v>89</v>
      </c>
      <c r="B107" s="265" t="s">
        <v>1862</v>
      </c>
      <c r="C107" s="267" t="s">
        <v>1297</v>
      </c>
      <c r="D107" s="265" t="s">
        <v>2453</v>
      </c>
      <c r="E107" s="267" t="s">
        <v>1297</v>
      </c>
      <c r="F107" s="267" t="s">
        <v>1469</v>
      </c>
      <c r="G107" s="267" t="s">
        <v>1469</v>
      </c>
      <c r="H107" s="267" t="s">
        <v>2982</v>
      </c>
      <c r="I107" s="267" t="s">
        <v>1469</v>
      </c>
      <c r="J107" s="249" t="s">
        <v>3061</v>
      </c>
      <c r="K107" s="419" t="s">
        <v>3062</v>
      </c>
      <c r="L107" s="239"/>
      <c r="M107" s="239"/>
      <c r="N107" s="239"/>
      <c r="O107" s="239"/>
      <c r="Q107" s="205" cm="1">
        <f t="array" ref="Q107">MOD(LOOKUP(2,1/(A$5:A107&lt;&gt;""),A$5:A107),2)</f>
        <v>1</v>
      </c>
    </row>
    <row r="108" spans="1:17" ht="110.4" customHeight="1" x14ac:dyDescent="0.45">
      <c r="A108" s="264"/>
      <c r="B108" s="266"/>
      <c r="C108" s="268"/>
      <c r="D108" s="266"/>
      <c r="E108" s="268"/>
      <c r="F108" s="268"/>
      <c r="G108" s="268"/>
      <c r="H108" s="268"/>
      <c r="I108" s="268"/>
      <c r="J108" s="222" t="s">
        <v>3063</v>
      </c>
      <c r="K108" s="420" t="s">
        <v>3064</v>
      </c>
      <c r="L108" s="221"/>
      <c r="M108" s="221"/>
      <c r="N108" s="418" t="s">
        <v>3065</v>
      </c>
      <c r="O108" s="221"/>
      <c r="Q108" s="205" cm="1">
        <f t="array" ref="Q108">MOD(LOOKUP(2,1/(A$5:A108&lt;&gt;""),A$5:A108),2)</f>
        <v>1</v>
      </c>
    </row>
    <row r="109" spans="1:17" ht="110.4" customHeight="1" x14ac:dyDescent="0.45">
      <c r="A109" s="210">
        <f>MAX($A$1:A107)+1</f>
        <v>90</v>
      </c>
      <c r="B109" s="235" t="s">
        <v>2046</v>
      </c>
      <c r="C109" s="208" t="s">
        <v>1469</v>
      </c>
      <c r="D109" s="235" t="s">
        <v>2453</v>
      </c>
      <c r="E109" s="208" t="s">
        <v>1469</v>
      </c>
      <c r="F109" s="208" t="s">
        <v>1469</v>
      </c>
      <c r="G109" s="208" t="s">
        <v>1297</v>
      </c>
      <c r="H109" s="208" t="s">
        <v>1469</v>
      </c>
      <c r="I109" s="208" t="s">
        <v>2187</v>
      </c>
      <c r="J109" s="208"/>
      <c r="K109" s="209" t="s">
        <v>2167</v>
      </c>
      <c r="L109" s="206"/>
      <c r="M109" s="209" t="s">
        <v>2168</v>
      </c>
      <c r="N109" s="206"/>
      <c r="O109" s="206"/>
      <c r="Q109" s="205" cm="1">
        <f t="array" ref="Q109">MOD(LOOKUP(2,1/(A$5:A109&lt;&gt;""),A$5:A109),2)</f>
        <v>0</v>
      </c>
    </row>
    <row r="110" spans="1:17" ht="110.4" customHeight="1" x14ac:dyDescent="0.45">
      <c r="A110" s="210">
        <f>MAX($A$1:A109)+1</f>
        <v>91</v>
      </c>
      <c r="B110" s="235" t="s">
        <v>109</v>
      </c>
      <c r="C110" s="208" t="s">
        <v>1469</v>
      </c>
      <c r="D110" s="235" t="s">
        <v>2553</v>
      </c>
      <c r="E110" s="208" t="s">
        <v>1469</v>
      </c>
      <c r="F110" s="208" t="s">
        <v>1469</v>
      </c>
      <c r="G110" s="208" t="s">
        <v>1297</v>
      </c>
      <c r="H110" s="208" t="s">
        <v>1469</v>
      </c>
      <c r="I110" s="208" t="s">
        <v>2359</v>
      </c>
      <c r="J110" s="208"/>
      <c r="K110" s="206"/>
      <c r="L110" s="206"/>
      <c r="M110" s="206"/>
      <c r="N110" s="206"/>
      <c r="O110" s="206"/>
      <c r="Q110" s="205" cm="1">
        <f t="array" ref="Q110">MOD(LOOKUP(2,1/(A$5:A110&lt;&gt;""),A$5:A110),2)</f>
        <v>1</v>
      </c>
    </row>
    <row r="111" spans="1:17" ht="110.4" customHeight="1" x14ac:dyDescent="0.45">
      <c r="A111" s="210">
        <f>MAX($A$1:A110)+1</f>
        <v>92</v>
      </c>
      <c r="B111" s="235" t="s">
        <v>111</v>
      </c>
      <c r="C111" s="208" t="s">
        <v>1469</v>
      </c>
      <c r="D111" s="235" t="s">
        <v>2865</v>
      </c>
      <c r="E111" s="208" t="s">
        <v>1469</v>
      </c>
      <c r="F111" s="208" t="s">
        <v>1469</v>
      </c>
      <c r="G111" s="208" t="s">
        <v>1297</v>
      </c>
      <c r="H111" s="208" t="s">
        <v>1469</v>
      </c>
      <c r="I111" s="208" t="s">
        <v>1591</v>
      </c>
      <c r="J111" s="208"/>
      <c r="K111" s="209" t="s">
        <v>2074</v>
      </c>
      <c r="L111" s="206"/>
      <c r="M111" s="206"/>
      <c r="N111" s="206"/>
      <c r="O111" s="206"/>
      <c r="Q111" s="205" cm="1">
        <f t="array" ref="Q111">MOD(LOOKUP(2,1/(A$5:A111&lt;&gt;""),A$5:A111),2)</f>
        <v>0</v>
      </c>
    </row>
    <row r="112" spans="1:17" ht="110.4" customHeight="1" x14ac:dyDescent="0.45">
      <c r="A112" s="210">
        <f>MAX($A$1:A111)+1</f>
        <v>93</v>
      </c>
      <c r="B112" s="235" t="s">
        <v>2863</v>
      </c>
      <c r="C112" s="208" t="s">
        <v>1297</v>
      </c>
      <c r="D112" s="235" t="s">
        <v>2486</v>
      </c>
      <c r="E112" s="208" t="s">
        <v>1469</v>
      </c>
      <c r="F112" s="208" t="s">
        <v>1297</v>
      </c>
      <c r="G112" s="208" t="s">
        <v>1469</v>
      </c>
      <c r="H112" s="208" t="s">
        <v>1469</v>
      </c>
      <c r="I112" s="208" t="s">
        <v>1469</v>
      </c>
      <c r="J112" s="208"/>
      <c r="K112" s="206"/>
      <c r="L112" s="206"/>
      <c r="M112" s="206"/>
      <c r="N112" s="206"/>
      <c r="O112" s="206"/>
      <c r="Q112" s="205" cm="1">
        <f t="array" ref="Q112">MOD(LOOKUP(2,1/(A$5:A112&lt;&gt;""),A$5:A112),2)</f>
        <v>1</v>
      </c>
    </row>
    <row r="113" spans="1:17" ht="110.4" customHeight="1" x14ac:dyDescent="0.45">
      <c r="A113" s="210">
        <f>MAX($A$1:A112)+1</f>
        <v>94</v>
      </c>
      <c r="B113" s="235" t="s">
        <v>2025</v>
      </c>
      <c r="C113" s="208" t="s">
        <v>1469</v>
      </c>
      <c r="D113" s="235" t="s">
        <v>2448</v>
      </c>
      <c r="E113" s="208" t="s">
        <v>1297</v>
      </c>
      <c r="F113" s="208" t="s">
        <v>1469</v>
      </c>
      <c r="G113" s="208" t="s">
        <v>1469</v>
      </c>
      <c r="H113" s="208" t="s">
        <v>2972</v>
      </c>
      <c r="I113" s="208" t="s">
        <v>1469</v>
      </c>
      <c r="J113" s="208"/>
      <c r="K113" s="209" t="s">
        <v>2124</v>
      </c>
      <c r="L113" s="209" t="s">
        <v>2125</v>
      </c>
      <c r="M113" s="206"/>
      <c r="N113" s="206"/>
      <c r="O113" s="206"/>
      <c r="Q113" s="205" cm="1">
        <f t="array" ref="Q113">MOD(LOOKUP(2,1/(A$5:A113&lt;&gt;""),A$5:A113),2)</f>
        <v>0</v>
      </c>
    </row>
    <row r="114" spans="1:17" ht="110.4" customHeight="1" x14ac:dyDescent="0.45">
      <c r="A114" s="210">
        <f>MAX($A$1:A113)+1</f>
        <v>95</v>
      </c>
      <c r="B114" s="235" t="s">
        <v>131</v>
      </c>
      <c r="C114" s="208" t="s">
        <v>1469</v>
      </c>
      <c r="D114" s="235" t="s">
        <v>2496</v>
      </c>
      <c r="E114" s="208" t="s">
        <v>1297</v>
      </c>
      <c r="F114" s="208" t="s">
        <v>1469</v>
      </c>
      <c r="G114" s="208" t="s">
        <v>1469</v>
      </c>
      <c r="H114" s="208" t="s">
        <v>2974</v>
      </c>
      <c r="I114" s="208" t="s">
        <v>1469</v>
      </c>
      <c r="J114" s="208"/>
      <c r="K114" s="206"/>
      <c r="L114" s="206"/>
      <c r="M114" s="206"/>
      <c r="N114" s="206"/>
      <c r="O114" s="206"/>
      <c r="Q114" s="205" cm="1">
        <f t="array" ref="Q114">MOD(LOOKUP(2,1/(A$5:A114&lt;&gt;""),A$5:A114),2)</f>
        <v>1</v>
      </c>
    </row>
    <row r="115" spans="1:17" ht="169.2" customHeight="1" x14ac:dyDescent="0.45">
      <c r="A115" s="210">
        <f>MAX($A$1:A114)+1</f>
        <v>96</v>
      </c>
      <c r="B115" s="235" t="s">
        <v>2042</v>
      </c>
      <c r="C115" s="208" t="s">
        <v>1469</v>
      </c>
      <c r="D115" s="235" t="s">
        <v>2575</v>
      </c>
      <c r="E115" s="208" t="s">
        <v>1469</v>
      </c>
      <c r="F115" s="208" t="s">
        <v>1469</v>
      </c>
      <c r="G115" s="208" t="s">
        <v>1297</v>
      </c>
      <c r="H115" s="208" t="s">
        <v>1469</v>
      </c>
      <c r="I115" s="208" t="s">
        <v>2187</v>
      </c>
      <c r="J115" s="208"/>
      <c r="K115" s="209" t="s">
        <v>2161</v>
      </c>
      <c r="L115" s="206"/>
      <c r="M115" s="206"/>
      <c r="N115" s="209" t="s">
        <v>2162</v>
      </c>
      <c r="O115" s="206"/>
      <c r="Q115" s="205" cm="1">
        <f t="array" ref="Q115">MOD(LOOKUP(2,1/(A$5:A115&lt;&gt;""),A$5:A115),2)</f>
        <v>0</v>
      </c>
    </row>
    <row r="116" spans="1:17" ht="110.4" customHeight="1" x14ac:dyDescent="0.45">
      <c r="A116" s="210">
        <f>MAX($A$1:A115)+1</f>
        <v>97</v>
      </c>
      <c r="B116" s="235" t="s">
        <v>121</v>
      </c>
      <c r="C116" s="208" t="s">
        <v>1469</v>
      </c>
      <c r="D116" s="235" t="s">
        <v>2453</v>
      </c>
      <c r="E116" s="208" t="s">
        <v>1297</v>
      </c>
      <c r="F116" s="208" t="s">
        <v>1469</v>
      </c>
      <c r="G116" s="208" t="s">
        <v>1469</v>
      </c>
      <c r="H116" s="208" t="s">
        <v>3060</v>
      </c>
      <c r="I116" s="208" t="s">
        <v>1469</v>
      </c>
      <c r="J116" s="208"/>
      <c r="K116" s="206"/>
      <c r="L116" s="206"/>
      <c r="M116" s="206"/>
      <c r="N116" s="206"/>
      <c r="O116" s="206"/>
      <c r="Q116" s="205" cm="1">
        <f t="array" ref="Q116">MOD(LOOKUP(2,1/(A$5:A116&lt;&gt;""),A$5:A116),2)</f>
        <v>1</v>
      </c>
    </row>
    <row r="117" spans="1:17" ht="110.4" customHeight="1" x14ac:dyDescent="0.45">
      <c r="A117" s="210">
        <f>MAX($A$1:A116)+1</f>
        <v>98</v>
      </c>
      <c r="B117" s="235" t="s">
        <v>1340</v>
      </c>
      <c r="C117" s="208" t="s">
        <v>1469</v>
      </c>
      <c r="D117" s="235" t="s">
        <v>2857</v>
      </c>
      <c r="E117" s="208" t="s">
        <v>1297</v>
      </c>
      <c r="F117" s="208" t="s">
        <v>1469</v>
      </c>
      <c r="G117" s="208" t="s">
        <v>1469</v>
      </c>
      <c r="H117" s="208" t="s">
        <v>2978</v>
      </c>
      <c r="I117" s="208" t="s">
        <v>1469</v>
      </c>
      <c r="J117" s="208"/>
      <c r="K117" s="206"/>
      <c r="L117" s="206"/>
      <c r="M117" s="206"/>
      <c r="N117" s="206"/>
      <c r="O117" s="206"/>
      <c r="Q117" s="205" cm="1">
        <f t="array" ref="Q117">MOD(LOOKUP(2,1/(A$5:A117&lt;&gt;""),A$5:A117),2)</f>
        <v>0</v>
      </c>
    </row>
    <row r="118" spans="1:17" ht="110.4" customHeight="1" x14ac:dyDescent="0.45">
      <c r="A118" s="210">
        <f>MAX($A$1:A117)+1</f>
        <v>99</v>
      </c>
      <c r="B118" s="235" t="s">
        <v>39</v>
      </c>
      <c r="C118" s="208" t="s">
        <v>1469</v>
      </c>
      <c r="D118" s="235" t="s">
        <v>2498</v>
      </c>
      <c r="E118" s="208" t="s">
        <v>1469</v>
      </c>
      <c r="F118" s="208" t="s">
        <v>1469</v>
      </c>
      <c r="G118" s="208" t="s">
        <v>1297</v>
      </c>
      <c r="H118" s="208" t="s">
        <v>1469</v>
      </c>
      <c r="I118" s="208" t="s">
        <v>2855</v>
      </c>
      <c r="J118" s="208"/>
      <c r="K118" s="206"/>
      <c r="L118" s="209" t="s">
        <v>2186</v>
      </c>
      <c r="M118" s="206"/>
      <c r="N118" s="206"/>
      <c r="O118" s="206"/>
      <c r="Q118" s="205" cm="1">
        <f t="array" ref="Q118">MOD(LOOKUP(2,1/(A$5:A118&lt;&gt;""),A$5:A118),2)</f>
        <v>1</v>
      </c>
    </row>
    <row r="119" spans="1:17" ht="110.4" customHeight="1" x14ac:dyDescent="0.45">
      <c r="A119" s="210">
        <f>MAX($A$1:A118)+1</f>
        <v>100</v>
      </c>
      <c r="B119" s="235" t="s">
        <v>44</v>
      </c>
      <c r="C119" s="208" t="s">
        <v>1469</v>
      </c>
      <c r="D119" s="235" t="s">
        <v>2453</v>
      </c>
      <c r="E119" s="208" t="s">
        <v>1297</v>
      </c>
      <c r="F119" s="208" t="s">
        <v>1469</v>
      </c>
      <c r="G119" s="208" t="s">
        <v>1297</v>
      </c>
      <c r="H119" s="238" t="s">
        <v>2980</v>
      </c>
      <c r="I119" s="208" t="s">
        <v>2853</v>
      </c>
      <c r="J119" s="208"/>
      <c r="K119" s="209" t="s">
        <v>2260</v>
      </c>
      <c r="L119" s="209" t="s">
        <v>2262</v>
      </c>
      <c r="M119" s="209" t="s">
        <v>2261</v>
      </c>
      <c r="N119" s="206"/>
      <c r="O119" s="206"/>
      <c r="Q119" s="205" cm="1">
        <f t="array" ref="Q119">MOD(LOOKUP(2,1/(A$5:A119&lt;&gt;""),A$5:A119),2)</f>
        <v>0</v>
      </c>
    </row>
    <row r="120" spans="1:17" ht="110.4" customHeight="1" x14ac:dyDescent="0.45">
      <c r="A120" s="210">
        <f>MAX($A$1:A119)+1</f>
        <v>101</v>
      </c>
      <c r="B120" s="235" t="s">
        <v>1215</v>
      </c>
      <c r="C120" s="208" t="s">
        <v>1469</v>
      </c>
      <c r="D120" s="235" t="s">
        <v>2453</v>
      </c>
      <c r="E120" s="208" t="s">
        <v>1297</v>
      </c>
      <c r="F120" s="208" t="s">
        <v>1469</v>
      </c>
      <c r="G120" s="208" t="s">
        <v>1469</v>
      </c>
      <c r="H120" s="208" t="s">
        <v>2978</v>
      </c>
      <c r="I120" s="208" t="s">
        <v>1469</v>
      </c>
      <c r="J120" s="208"/>
      <c r="K120" s="209" t="s">
        <v>2095</v>
      </c>
      <c r="L120" s="206"/>
      <c r="M120" s="206"/>
      <c r="N120" s="206"/>
      <c r="O120" s="206"/>
      <c r="Q120" s="205" cm="1">
        <f t="array" ref="Q120">MOD(LOOKUP(2,1/(A$5:A120&lt;&gt;""),A$5:A120),2)</f>
        <v>1</v>
      </c>
    </row>
    <row r="121" spans="1:17" ht="110.4" customHeight="1" x14ac:dyDescent="0.45">
      <c r="A121" s="210">
        <f>MAX($A$1:A120)+1</f>
        <v>102</v>
      </c>
      <c r="B121" s="235" t="s">
        <v>1342</v>
      </c>
      <c r="C121" s="208" t="s">
        <v>1469</v>
      </c>
      <c r="D121" s="235" t="s">
        <v>2646</v>
      </c>
      <c r="E121" s="208" t="s">
        <v>1297</v>
      </c>
      <c r="F121" s="208" t="s">
        <v>1469</v>
      </c>
      <c r="G121" s="208" t="s">
        <v>1469</v>
      </c>
      <c r="H121" s="208" t="s">
        <v>3001</v>
      </c>
      <c r="I121" s="208" t="s">
        <v>1469</v>
      </c>
      <c r="J121" s="208"/>
      <c r="K121" s="206"/>
      <c r="L121" s="206"/>
      <c r="M121" s="206"/>
      <c r="N121" s="206"/>
      <c r="O121" s="206"/>
      <c r="Q121" s="205" cm="1">
        <f t="array" ref="Q121">MOD(LOOKUP(2,1/(A$5:A121&lt;&gt;""),A$5:A121),2)</f>
        <v>0</v>
      </c>
    </row>
    <row r="122" spans="1:17" ht="110.4" customHeight="1" x14ac:dyDescent="0.45">
      <c r="A122" s="210">
        <f>MAX($A$1:A121)+1</f>
        <v>103</v>
      </c>
      <c r="B122" s="235" t="s">
        <v>158</v>
      </c>
      <c r="C122" s="208" t="s">
        <v>1469</v>
      </c>
      <c r="D122" s="235" t="s">
        <v>2849</v>
      </c>
      <c r="E122" s="208" t="s">
        <v>1297</v>
      </c>
      <c r="F122" s="208" t="s">
        <v>1469</v>
      </c>
      <c r="G122" s="208" t="s">
        <v>1469</v>
      </c>
      <c r="H122" s="208" t="s">
        <v>3060</v>
      </c>
      <c r="I122" s="208" t="s">
        <v>1469</v>
      </c>
      <c r="J122" s="208"/>
      <c r="K122" s="206"/>
      <c r="L122" s="206"/>
      <c r="M122" s="206"/>
      <c r="N122" s="206"/>
      <c r="O122" s="206"/>
      <c r="Q122" s="205" cm="1">
        <f t="array" ref="Q122">MOD(LOOKUP(2,1/(A$5:A122&lt;&gt;""),A$5:A122),2)</f>
        <v>1</v>
      </c>
    </row>
    <row r="123" spans="1:17" ht="110.4" customHeight="1" x14ac:dyDescent="0.45">
      <c r="A123" s="210">
        <f>MAX($A$1:A122)+1</f>
        <v>104</v>
      </c>
      <c r="B123" s="235" t="s">
        <v>1344</v>
      </c>
      <c r="C123" s="208" t="s">
        <v>1469</v>
      </c>
      <c r="D123" s="235" t="s">
        <v>2847</v>
      </c>
      <c r="E123" s="208" t="s">
        <v>1469</v>
      </c>
      <c r="F123" s="208" t="s">
        <v>1469</v>
      </c>
      <c r="G123" s="208" t="s">
        <v>1297</v>
      </c>
      <c r="H123" s="208" t="s">
        <v>1469</v>
      </c>
      <c r="I123" s="208" t="s">
        <v>2187</v>
      </c>
      <c r="J123" s="208"/>
      <c r="K123" s="206"/>
      <c r="L123" s="206"/>
      <c r="M123" s="206"/>
      <c r="N123" s="206"/>
      <c r="O123" s="206"/>
      <c r="Q123" s="205" cm="1">
        <f t="array" ref="Q123">MOD(LOOKUP(2,1/(A$5:A123&lt;&gt;""),A$5:A123),2)</f>
        <v>0</v>
      </c>
    </row>
    <row r="124" spans="1:17" ht="110.4" customHeight="1" x14ac:dyDescent="0.45">
      <c r="A124" s="210">
        <f>MAX($A$1:A123)+1</f>
        <v>105</v>
      </c>
      <c r="B124" s="235" t="s">
        <v>1217</v>
      </c>
      <c r="C124" s="208" t="s">
        <v>1469</v>
      </c>
      <c r="D124" s="235" t="s">
        <v>2845</v>
      </c>
      <c r="E124" s="208" t="s">
        <v>1469</v>
      </c>
      <c r="F124" s="208" t="s">
        <v>1297</v>
      </c>
      <c r="G124" s="208" t="s">
        <v>1469</v>
      </c>
      <c r="H124" s="208" t="s">
        <v>1469</v>
      </c>
      <c r="I124" s="208" t="s">
        <v>1469</v>
      </c>
      <c r="J124" s="208"/>
      <c r="K124" s="206"/>
      <c r="L124" s="206"/>
      <c r="M124" s="206"/>
      <c r="N124" s="206"/>
      <c r="O124" s="206"/>
      <c r="Q124" s="205" cm="1">
        <f t="array" ref="Q124">MOD(LOOKUP(2,1/(A$5:A124&lt;&gt;""),A$5:A124),2)</f>
        <v>1</v>
      </c>
    </row>
    <row r="125" spans="1:17" ht="110.4" customHeight="1" x14ac:dyDescent="0.45">
      <c r="A125" s="210">
        <f>MAX($A$1:A124)+1</f>
        <v>106</v>
      </c>
      <c r="B125" s="235" t="s">
        <v>66</v>
      </c>
      <c r="C125" s="208" t="s">
        <v>1469</v>
      </c>
      <c r="D125" s="235" t="s">
        <v>2843</v>
      </c>
      <c r="E125" s="208" t="s">
        <v>1469</v>
      </c>
      <c r="F125" s="208" t="s">
        <v>1469</v>
      </c>
      <c r="G125" s="208" t="s">
        <v>1297</v>
      </c>
      <c r="H125" s="208" t="s">
        <v>1469</v>
      </c>
      <c r="I125" s="208" t="s">
        <v>2049</v>
      </c>
      <c r="J125" s="208"/>
      <c r="K125" s="206"/>
      <c r="L125" s="206"/>
      <c r="M125" s="206"/>
      <c r="N125" s="206"/>
      <c r="O125" s="206"/>
      <c r="Q125" s="205" cm="1">
        <f t="array" ref="Q125">MOD(LOOKUP(2,1/(A$5:A125&lt;&gt;""),A$5:A125),2)</f>
        <v>0</v>
      </c>
    </row>
    <row r="126" spans="1:17" ht="110.4" customHeight="1" x14ac:dyDescent="0.45">
      <c r="A126" s="287">
        <f>MAX($A$1:A125)+1</f>
        <v>107</v>
      </c>
      <c r="B126" s="289" t="s">
        <v>798</v>
      </c>
      <c r="C126" s="278" t="s">
        <v>1469</v>
      </c>
      <c r="D126" s="289" t="s">
        <v>2536</v>
      </c>
      <c r="E126" s="278" t="s">
        <v>1297</v>
      </c>
      <c r="F126" s="278" t="s">
        <v>1469</v>
      </c>
      <c r="G126" s="278" t="s">
        <v>1297</v>
      </c>
      <c r="H126" s="278" t="s">
        <v>2975</v>
      </c>
      <c r="I126" s="278" t="s">
        <v>2339</v>
      </c>
      <c r="J126" s="249"/>
      <c r="K126" s="250" t="s">
        <v>2096</v>
      </c>
      <c r="L126" s="239"/>
      <c r="M126" s="239"/>
      <c r="N126" s="239"/>
      <c r="O126" s="239"/>
      <c r="Q126" s="205" cm="1">
        <f t="array" ref="Q126">MOD(LOOKUP(2,1/(A$5:A126&lt;&gt;""),A$5:A126),2)</f>
        <v>1</v>
      </c>
    </row>
    <row r="127" spans="1:17" ht="110.4" customHeight="1" x14ac:dyDescent="0.45">
      <c r="A127" s="288"/>
      <c r="B127" s="289"/>
      <c r="C127" s="278"/>
      <c r="D127" s="289"/>
      <c r="E127" s="278"/>
      <c r="F127" s="278"/>
      <c r="G127" s="278"/>
      <c r="H127" s="278"/>
      <c r="I127" s="278"/>
      <c r="J127" s="222"/>
      <c r="K127" s="219" t="s">
        <v>2841</v>
      </c>
      <c r="L127" s="221"/>
      <c r="M127" s="221"/>
      <c r="N127" s="221"/>
      <c r="O127" s="221"/>
      <c r="Q127" s="205" cm="1">
        <f t="array" ref="Q127">MOD(LOOKUP(2,1/(A$5:A127&lt;&gt;""),A$5:A127),2)</f>
        <v>1</v>
      </c>
    </row>
    <row r="128" spans="1:17" ht="110.4" customHeight="1" x14ac:dyDescent="0.45">
      <c r="A128" s="210">
        <f>MAX($A$1:A127)+1</f>
        <v>108</v>
      </c>
      <c r="B128" s="235" t="s">
        <v>1284</v>
      </c>
      <c r="C128" s="208" t="s">
        <v>1297</v>
      </c>
      <c r="D128" s="235" t="s">
        <v>2453</v>
      </c>
      <c r="E128" s="208" t="s">
        <v>1297</v>
      </c>
      <c r="F128" s="208" t="s">
        <v>1469</v>
      </c>
      <c r="G128" s="208" t="s">
        <v>1469</v>
      </c>
      <c r="H128" s="208" t="s">
        <v>2982</v>
      </c>
      <c r="I128" s="208" t="s">
        <v>1469</v>
      </c>
      <c r="J128" s="208"/>
      <c r="K128" s="206"/>
      <c r="L128" s="206"/>
      <c r="M128" s="206"/>
      <c r="N128" s="206"/>
      <c r="O128" s="206"/>
      <c r="Q128" s="205" cm="1">
        <f t="array" ref="Q128">MOD(LOOKUP(2,1/(A$5:A128&lt;&gt;""),A$5:A128),2)</f>
        <v>0</v>
      </c>
    </row>
    <row r="129" spans="1:17" ht="110.4" customHeight="1" x14ac:dyDescent="0.45">
      <c r="A129" s="287">
        <f>MAX($A$1:A128)+1</f>
        <v>109</v>
      </c>
      <c r="B129" s="289" t="s">
        <v>2838</v>
      </c>
      <c r="C129" s="278" t="s">
        <v>1297</v>
      </c>
      <c r="D129" s="289" t="s">
        <v>2512</v>
      </c>
      <c r="E129" s="278" t="s">
        <v>1469</v>
      </c>
      <c r="F129" s="278" t="s">
        <v>1469</v>
      </c>
      <c r="G129" s="278" t="s">
        <v>1297</v>
      </c>
      <c r="H129" s="278" t="s">
        <v>1469</v>
      </c>
      <c r="I129" s="278" t="s">
        <v>2228</v>
      </c>
      <c r="J129" s="249"/>
      <c r="K129" s="250" t="s">
        <v>2147</v>
      </c>
      <c r="L129" s="250" t="s">
        <v>2146</v>
      </c>
      <c r="M129" s="239"/>
      <c r="N129" s="239"/>
      <c r="O129" s="239"/>
      <c r="Q129" s="205" cm="1">
        <f t="array" ref="Q129">MOD(LOOKUP(2,1/(A$5:A129&lt;&gt;""),A$5:A129),2)</f>
        <v>1</v>
      </c>
    </row>
    <row r="130" spans="1:17" ht="110.4" customHeight="1" x14ac:dyDescent="0.45">
      <c r="A130" s="288"/>
      <c r="B130" s="289"/>
      <c r="C130" s="278"/>
      <c r="D130" s="289"/>
      <c r="E130" s="278"/>
      <c r="F130" s="278"/>
      <c r="G130" s="278"/>
      <c r="H130" s="278"/>
      <c r="I130" s="278"/>
      <c r="J130" s="222"/>
      <c r="K130" s="219" t="s">
        <v>2837</v>
      </c>
      <c r="L130" s="221"/>
      <c r="M130" s="221"/>
      <c r="N130" s="221"/>
      <c r="O130" s="221"/>
      <c r="Q130" s="205" cm="1">
        <f t="array" ref="Q130">MOD(LOOKUP(2,1/(A$5:A130&lt;&gt;""),A$5:A130),2)</f>
        <v>1</v>
      </c>
    </row>
    <row r="131" spans="1:17" ht="110.4" customHeight="1" x14ac:dyDescent="0.45">
      <c r="A131" s="210">
        <f>MAX($A$1:A130)+1</f>
        <v>110</v>
      </c>
      <c r="B131" s="235" t="s">
        <v>18</v>
      </c>
      <c r="C131" s="208" t="s">
        <v>1469</v>
      </c>
      <c r="D131" s="235" t="s">
        <v>2835</v>
      </c>
      <c r="E131" s="208" t="s">
        <v>1297</v>
      </c>
      <c r="F131" s="208" t="s">
        <v>1469</v>
      </c>
      <c r="G131" s="208" t="s">
        <v>1297</v>
      </c>
      <c r="H131" s="208" t="s">
        <v>2978</v>
      </c>
      <c r="I131" s="208" t="s">
        <v>2834</v>
      </c>
      <c r="J131" s="208"/>
      <c r="K131" s="209" t="s">
        <v>2833</v>
      </c>
      <c r="L131" s="206"/>
      <c r="M131" s="206"/>
      <c r="N131" s="206"/>
      <c r="O131" s="206"/>
      <c r="Q131" s="205" cm="1">
        <f t="array" ref="Q131">MOD(LOOKUP(2,1/(A$5:A131&lt;&gt;""),A$5:A131),2)</f>
        <v>0</v>
      </c>
    </row>
    <row r="132" spans="1:17" ht="110.4" customHeight="1" x14ac:dyDescent="0.45">
      <c r="A132" s="210">
        <f>MAX($A$1:A131)+1</f>
        <v>111</v>
      </c>
      <c r="B132" s="235" t="s">
        <v>2831</v>
      </c>
      <c r="C132" s="208" t="s">
        <v>1469</v>
      </c>
      <c r="D132" s="235" t="s">
        <v>2500</v>
      </c>
      <c r="E132" s="208" t="s">
        <v>1469</v>
      </c>
      <c r="F132" s="208" t="s">
        <v>1469</v>
      </c>
      <c r="G132" s="208" t="s">
        <v>1297</v>
      </c>
      <c r="H132" s="208" t="s">
        <v>1469</v>
      </c>
      <c r="I132" s="208" t="s">
        <v>2478</v>
      </c>
      <c r="J132" s="208"/>
      <c r="K132" s="206"/>
      <c r="L132" s="206"/>
      <c r="M132" s="206"/>
      <c r="N132" s="206"/>
      <c r="O132" s="206"/>
      <c r="Q132" s="205" cm="1">
        <f t="array" ref="Q132">MOD(LOOKUP(2,1/(A$5:A132&lt;&gt;""),A$5:A132),2)</f>
        <v>1</v>
      </c>
    </row>
    <row r="133" spans="1:17" ht="110.4" customHeight="1" x14ac:dyDescent="0.45">
      <c r="A133" s="287">
        <f>MAX($A$1:A132)+1</f>
        <v>112</v>
      </c>
      <c r="B133" s="289" t="s">
        <v>2829</v>
      </c>
      <c r="C133" s="278" t="s">
        <v>1469</v>
      </c>
      <c r="D133" s="289" t="s">
        <v>2526</v>
      </c>
      <c r="E133" s="278" t="s">
        <v>1469</v>
      </c>
      <c r="F133" s="278" t="s">
        <v>1469</v>
      </c>
      <c r="G133" s="278" t="s">
        <v>1297</v>
      </c>
      <c r="H133" s="278" t="s">
        <v>1469</v>
      </c>
      <c r="I133" s="278" t="s">
        <v>2828</v>
      </c>
      <c r="J133" s="249"/>
      <c r="K133" s="250" t="s">
        <v>2062</v>
      </c>
      <c r="L133" s="239"/>
      <c r="M133" s="239"/>
      <c r="N133" s="239"/>
      <c r="O133" s="239"/>
      <c r="Q133" s="205" cm="1">
        <f t="array" ref="Q133">MOD(LOOKUP(2,1/(A$5:A133&lt;&gt;""),A$5:A133),2)</f>
        <v>0</v>
      </c>
    </row>
    <row r="134" spans="1:17" ht="110.4" customHeight="1" x14ac:dyDescent="0.45">
      <c r="A134" s="288"/>
      <c r="B134" s="289"/>
      <c r="C134" s="278"/>
      <c r="D134" s="289"/>
      <c r="E134" s="278"/>
      <c r="F134" s="278"/>
      <c r="G134" s="278"/>
      <c r="H134" s="278"/>
      <c r="I134" s="278"/>
      <c r="J134" s="254"/>
      <c r="K134" s="255" t="s">
        <v>2827</v>
      </c>
      <c r="L134" s="256"/>
      <c r="M134" s="256"/>
      <c r="N134" s="256"/>
      <c r="O134" s="256"/>
      <c r="Q134" s="205" cm="1">
        <f t="array" ref="Q134">MOD(LOOKUP(2,1/(A$5:A134&lt;&gt;""),A$5:A134),2)</f>
        <v>0</v>
      </c>
    </row>
    <row r="135" spans="1:17" ht="110.4" customHeight="1" x14ac:dyDescent="0.45">
      <c r="A135" s="288"/>
      <c r="B135" s="289"/>
      <c r="C135" s="278"/>
      <c r="D135" s="289"/>
      <c r="E135" s="278"/>
      <c r="F135" s="278"/>
      <c r="G135" s="278"/>
      <c r="H135" s="278"/>
      <c r="I135" s="278"/>
      <c r="J135" s="222"/>
      <c r="K135" s="219" t="s">
        <v>2826</v>
      </c>
      <c r="L135" s="221"/>
      <c r="M135" s="221"/>
      <c r="N135" s="221"/>
      <c r="O135" s="221"/>
      <c r="Q135" s="205" cm="1">
        <f t="array" ref="Q135">MOD(LOOKUP(2,1/(A$5:A135&lt;&gt;""),A$5:A135),2)</f>
        <v>0</v>
      </c>
    </row>
    <row r="136" spans="1:17" ht="110.4" customHeight="1" x14ac:dyDescent="0.45">
      <c r="A136" s="210">
        <f>MAX($A$1:A135)+1</f>
        <v>113</v>
      </c>
      <c r="B136" s="235" t="s">
        <v>4</v>
      </c>
      <c r="C136" s="208" t="s">
        <v>1469</v>
      </c>
      <c r="D136" s="235" t="s">
        <v>2453</v>
      </c>
      <c r="E136" s="208" t="s">
        <v>1469</v>
      </c>
      <c r="F136" s="208" t="s">
        <v>1469</v>
      </c>
      <c r="G136" s="208" t="s">
        <v>1297</v>
      </c>
      <c r="H136" s="208" t="s">
        <v>1469</v>
      </c>
      <c r="I136" s="208" t="s">
        <v>2473</v>
      </c>
      <c r="J136" s="208"/>
      <c r="K136" s="209" t="s">
        <v>2198</v>
      </c>
      <c r="L136" s="209" t="s">
        <v>2199</v>
      </c>
      <c r="M136" s="209" t="s">
        <v>2200</v>
      </c>
      <c r="N136" s="206"/>
      <c r="O136" s="206"/>
      <c r="Q136" s="205" cm="1">
        <f t="array" ref="Q136">MOD(LOOKUP(2,1/(A$5:A136&lt;&gt;""),A$5:A136),2)</f>
        <v>1</v>
      </c>
    </row>
    <row r="137" spans="1:17" ht="110.4" customHeight="1" x14ac:dyDescent="0.45">
      <c r="A137" s="287">
        <f>MAX($A$1:A136)+1</f>
        <v>114</v>
      </c>
      <c r="B137" s="289" t="s">
        <v>2823</v>
      </c>
      <c r="C137" s="278" t="s">
        <v>1297</v>
      </c>
      <c r="D137" s="289" t="s">
        <v>2822</v>
      </c>
      <c r="E137" s="278" t="s">
        <v>1469</v>
      </c>
      <c r="F137" s="278" t="s">
        <v>1469</v>
      </c>
      <c r="G137" s="278" t="s">
        <v>1297</v>
      </c>
      <c r="H137" s="278" t="s">
        <v>1469</v>
      </c>
      <c r="I137" s="278" t="s">
        <v>2276</v>
      </c>
      <c r="J137" s="249"/>
      <c r="K137" s="250" t="s">
        <v>2069</v>
      </c>
      <c r="L137" s="250" t="s">
        <v>2070</v>
      </c>
      <c r="M137" s="239"/>
      <c r="N137" s="239"/>
      <c r="O137" s="239"/>
      <c r="Q137" s="205" cm="1">
        <f t="array" ref="Q137">MOD(LOOKUP(2,1/(A$5:A137&lt;&gt;""),A$5:A137),2)</f>
        <v>0</v>
      </c>
    </row>
    <row r="138" spans="1:17" ht="110.4" customHeight="1" x14ac:dyDescent="0.45">
      <c r="A138" s="288"/>
      <c r="B138" s="289"/>
      <c r="C138" s="278"/>
      <c r="D138" s="289"/>
      <c r="E138" s="278"/>
      <c r="F138" s="278"/>
      <c r="G138" s="278"/>
      <c r="H138" s="278"/>
      <c r="I138" s="278"/>
      <c r="J138" s="222"/>
      <c r="K138" s="219" t="s">
        <v>2821</v>
      </c>
      <c r="L138" s="221"/>
      <c r="M138" s="221"/>
      <c r="N138" s="221"/>
      <c r="O138" s="221"/>
      <c r="Q138" s="205" cm="1">
        <f t="array" ref="Q138">MOD(LOOKUP(2,1/(A$5:A138&lt;&gt;""),A$5:A138),2)</f>
        <v>0</v>
      </c>
    </row>
    <row r="139" spans="1:17" ht="110.4" customHeight="1" x14ac:dyDescent="0.45">
      <c r="A139" s="287">
        <f>MAX($A$1:A138)+1</f>
        <v>115</v>
      </c>
      <c r="B139" s="289" t="s">
        <v>2819</v>
      </c>
      <c r="C139" s="278" t="s">
        <v>1297</v>
      </c>
      <c r="D139" s="289" t="s">
        <v>2818</v>
      </c>
      <c r="E139" s="278" t="s">
        <v>1469</v>
      </c>
      <c r="F139" s="278" t="s">
        <v>1469</v>
      </c>
      <c r="G139" s="278" t="s">
        <v>1297</v>
      </c>
      <c r="H139" s="278" t="s">
        <v>1469</v>
      </c>
      <c r="I139" s="278" t="s">
        <v>2817</v>
      </c>
      <c r="J139" s="249"/>
      <c r="K139" s="250" t="s">
        <v>2092</v>
      </c>
      <c r="L139" s="239"/>
      <c r="M139" s="239"/>
      <c r="N139" s="239"/>
      <c r="O139" s="239"/>
      <c r="Q139" s="205" cm="1">
        <f t="array" ref="Q139">MOD(LOOKUP(2,1/(A$5:A139&lt;&gt;""),A$5:A139),2)</f>
        <v>1</v>
      </c>
    </row>
    <row r="140" spans="1:17" ht="110.4" customHeight="1" x14ac:dyDescent="0.45">
      <c r="A140" s="288"/>
      <c r="B140" s="289"/>
      <c r="C140" s="278"/>
      <c r="D140" s="289"/>
      <c r="E140" s="278"/>
      <c r="F140" s="278"/>
      <c r="G140" s="278"/>
      <c r="H140" s="278"/>
      <c r="I140" s="278"/>
      <c r="J140" s="222"/>
      <c r="K140" s="219" t="s">
        <v>2816</v>
      </c>
      <c r="L140" s="221"/>
      <c r="M140" s="221"/>
      <c r="N140" s="221"/>
      <c r="O140" s="221"/>
      <c r="Q140" s="205" cm="1">
        <f t="array" ref="Q140">MOD(LOOKUP(2,1/(A$5:A140&lt;&gt;""),A$5:A140),2)</f>
        <v>1</v>
      </c>
    </row>
    <row r="141" spans="1:17" ht="110.4" customHeight="1" x14ac:dyDescent="0.45">
      <c r="A141" s="210">
        <f>MAX($A$1:A140)+1</f>
        <v>116</v>
      </c>
      <c r="B141" s="235" t="s">
        <v>1221</v>
      </c>
      <c r="C141" s="208" t="s">
        <v>1469</v>
      </c>
      <c r="D141" s="235" t="s">
        <v>2496</v>
      </c>
      <c r="E141" s="208" t="s">
        <v>1469</v>
      </c>
      <c r="F141" s="208" t="s">
        <v>1469</v>
      </c>
      <c r="G141" s="208" t="s">
        <v>1297</v>
      </c>
      <c r="H141" s="208" t="s">
        <v>1469</v>
      </c>
      <c r="I141" s="208" t="s">
        <v>2377</v>
      </c>
      <c r="J141" s="208"/>
      <c r="K141" s="206"/>
      <c r="L141" s="206"/>
      <c r="M141" s="206"/>
      <c r="N141" s="206"/>
      <c r="O141" s="206"/>
      <c r="Q141" s="205" cm="1">
        <f t="array" ref="Q141">MOD(LOOKUP(2,1/(A$5:A141&lt;&gt;""),A$5:A141),2)</f>
        <v>0</v>
      </c>
    </row>
    <row r="142" spans="1:17" ht="110.4" customHeight="1" x14ac:dyDescent="0.45">
      <c r="A142" s="210">
        <f>MAX($A$1:A141)+1</f>
        <v>117</v>
      </c>
      <c r="B142" s="235" t="s">
        <v>193</v>
      </c>
      <c r="C142" s="208" t="s">
        <v>1469</v>
      </c>
      <c r="D142" s="235" t="s">
        <v>2486</v>
      </c>
      <c r="E142" s="208" t="s">
        <v>1297</v>
      </c>
      <c r="F142" s="208" t="s">
        <v>1469</v>
      </c>
      <c r="G142" s="208" t="s">
        <v>1469</v>
      </c>
      <c r="H142" s="208" t="s">
        <v>2982</v>
      </c>
      <c r="I142" s="208" t="s">
        <v>1469</v>
      </c>
      <c r="J142" s="208"/>
      <c r="K142" s="206"/>
      <c r="L142" s="206"/>
      <c r="M142" s="206"/>
      <c r="N142" s="206"/>
      <c r="O142" s="206"/>
      <c r="Q142" s="205" cm="1">
        <f t="array" ref="Q142">MOD(LOOKUP(2,1/(A$5:A142&lt;&gt;""),A$5:A142),2)</f>
        <v>1</v>
      </c>
    </row>
    <row r="143" spans="1:17" ht="110.4" customHeight="1" x14ac:dyDescent="0.45">
      <c r="A143" s="210">
        <f>MAX($A$1:A142)+1</f>
        <v>118</v>
      </c>
      <c r="B143" s="235" t="s">
        <v>156</v>
      </c>
      <c r="C143" s="208" t="s">
        <v>1469</v>
      </c>
      <c r="D143" s="235" t="s">
        <v>2453</v>
      </c>
      <c r="E143" s="208" t="s">
        <v>1469</v>
      </c>
      <c r="F143" s="208" t="s">
        <v>1469</v>
      </c>
      <c r="G143" s="208" t="s">
        <v>1297</v>
      </c>
      <c r="H143" s="208" t="s">
        <v>1469</v>
      </c>
      <c r="I143" s="208" t="s">
        <v>1591</v>
      </c>
      <c r="J143" s="208"/>
      <c r="K143" s="209" t="s">
        <v>2076</v>
      </c>
      <c r="L143" s="209" t="s">
        <v>2205</v>
      </c>
      <c r="M143" s="206"/>
      <c r="N143" s="206"/>
      <c r="O143" s="209" t="s">
        <v>2077</v>
      </c>
      <c r="Q143" s="205" cm="1">
        <f t="array" ref="Q143">MOD(LOOKUP(2,1/(A$5:A143&lt;&gt;""),A$5:A143),2)</f>
        <v>0</v>
      </c>
    </row>
    <row r="144" spans="1:17" ht="110.4" customHeight="1" x14ac:dyDescent="0.45">
      <c r="A144" s="210">
        <f>MAX($A$1:A143)+1</f>
        <v>119</v>
      </c>
      <c r="B144" s="235" t="s">
        <v>1223</v>
      </c>
      <c r="C144" s="208" t="s">
        <v>1469</v>
      </c>
      <c r="D144" s="235" t="s">
        <v>2811</v>
      </c>
      <c r="E144" s="208" t="s">
        <v>1297</v>
      </c>
      <c r="F144" s="208" t="s">
        <v>1469</v>
      </c>
      <c r="G144" s="208" t="s">
        <v>1469</v>
      </c>
      <c r="H144" s="208" t="s">
        <v>2978</v>
      </c>
      <c r="I144" s="208" t="s">
        <v>1469</v>
      </c>
      <c r="J144" s="208"/>
      <c r="K144" s="209" t="s">
        <v>2810</v>
      </c>
      <c r="L144" s="209" t="s">
        <v>2809</v>
      </c>
      <c r="M144" s="206"/>
      <c r="N144" s="206"/>
      <c r="O144" s="206"/>
      <c r="Q144" s="205" cm="1">
        <f t="array" ref="Q144">MOD(LOOKUP(2,1/(A$5:A144&lt;&gt;""),A$5:A144),2)</f>
        <v>1</v>
      </c>
    </row>
    <row r="145" spans="1:17" ht="110.4" customHeight="1" x14ac:dyDescent="0.45">
      <c r="A145" s="210">
        <f>MAX($A$1:A144)+1</f>
        <v>120</v>
      </c>
      <c r="B145" s="235" t="s">
        <v>1225</v>
      </c>
      <c r="C145" s="208" t="s">
        <v>1469</v>
      </c>
      <c r="D145" s="235" t="s">
        <v>2807</v>
      </c>
      <c r="E145" s="208" t="s">
        <v>1469</v>
      </c>
      <c r="F145" s="208" t="s">
        <v>1469</v>
      </c>
      <c r="G145" s="208" t="s">
        <v>1297</v>
      </c>
      <c r="H145" s="208" t="s">
        <v>1469</v>
      </c>
      <c r="I145" s="208" t="s">
        <v>2473</v>
      </c>
      <c r="J145" s="208"/>
      <c r="K145" s="206"/>
      <c r="L145" s="206"/>
      <c r="M145" s="206"/>
      <c r="N145" s="206"/>
      <c r="O145" s="206"/>
      <c r="Q145" s="205" cm="1">
        <f t="array" ref="Q145">MOD(LOOKUP(2,1/(A$5:A145&lt;&gt;""),A$5:A145),2)</f>
        <v>0</v>
      </c>
    </row>
    <row r="146" spans="1:17" ht="110.4" customHeight="1" x14ac:dyDescent="0.45">
      <c r="A146" s="210">
        <f>MAX($A$1:A145)+1</f>
        <v>121</v>
      </c>
      <c r="B146" s="235" t="s">
        <v>1226</v>
      </c>
      <c r="C146" s="208" t="s">
        <v>1469</v>
      </c>
      <c r="D146" s="235" t="s">
        <v>2453</v>
      </c>
      <c r="E146" s="208" t="s">
        <v>1469</v>
      </c>
      <c r="F146" s="208" t="s">
        <v>1469</v>
      </c>
      <c r="G146" s="208" t="s">
        <v>1297</v>
      </c>
      <c r="H146" s="208" t="s">
        <v>1469</v>
      </c>
      <c r="I146" s="208" t="s">
        <v>2339</v>
      </c>
      <c r="J146" s="208"/>
      <c r="K146" s="209" t="s">
        <v>2222</v>
      </c>
      <c r="L146" s="209" t="s">
        <v>2221</v>
      </c>
      <c r="M146" s="206"/>
      <c r="N146" s="206"/>
      <c r="O146" s="206"/>
      <c r="Q146" s="205" cm="1">
        <f t="array" ref="Q146">MOD(LOOKUP(2,1/(A$5:A146&lt;&gt;""),A$5:A146),2)</f>
        <v>1</v>
      </c>
    </row>
    <row r="147" spans="1:17" ht="110.4" customHeight="1" x14ac:dyDescent="0.45">
      <c r="A147" s="287">
        <f>MAX($A$1:A146)+1</f>
        <v>122</v>
      </c>
      <c r="B147" s="289" t="s">
        <v>2804</v>
      </c>
      <c r="C147" s="278" t="s">
        <v>1297</v>
      </c>
      <c r="D147" s="289" t="s">
        <v>2453</v>
      </c>
      <c r="E147" s="278" t="s">
        <v>1297</v>
      </c>
      <c r="F147" s="278" t="s">
        <v>1469</v>
      </c>
      <c r="G147" s="278" t="s">
        <v>1469</v>
      </c>
      <c r="H147" s="278" t="s">
        <v>2973</v>
      </c>
      <c r="I147" s="278" t="s">
        <v>1469</v>
      </c>
      <c r="J147" s="249"/>
      <c r="K147" s="250" t="s">
        <v>2068</v>
      </c>
      <c r="L147" s="239"/>
      <c r="M147" s="239"/>
      <c r="N147" s="239"/>
      <c r="O147" s="239"/>
      <c r="Q147" s="205" cm="1">
        <f t="array" ref="Q147">MOD(LOOKUP(2,1/(A$5:A147&lt;&gt;""),A$5:A147),2)</f>
        <v>0</v>
      </c>
    </row>
    <row r="148" spans="1:17" ht="110.4" customHeight="1" x14ac:dyDescent="0.45">
      <c r="A148" s="288"/>
      <c r="B148" s="289"/>
      <c r="C148" s="278"/>
      <c r="D148" s="289"/>
      <c r="E148" s="278"/>
      <c r="F148" s="278"/>
      <c r="G148" s="278"/>
      <c r="H148" s="278"/>
      <c r="I148" s="278"/>
      <c r="J148" s="222"/>
      <c r="K148" s="219" t="s">
        <v>2803</v>
      </c>
      <c r="L148" s="221"/>
      <c r="M148" s="221"/>
      <c r="N148" s="221"/>
      <c r="O148" s="221"/>
      <c r="Q148" s="205" cm="1">
        <f t="array" ref="Q148">MOD(LOOKUP(2,1/(A$5:A148&lt;&gt;""),A$5:A148),2)</f>
        <v>0</v>
      </c>
    </row>
    <row r="149" spans="1:17" ht="110.4" customHeight="1" x14ac:dyDescent="0.45">
      <c r="A149" s="210">
        <f>MAX($A$1:A148)+1</f>
        <v>123</v>
      </c>
      <c r="B149" s="235" t="s">
        <v>135</v>
      </c>
      <c r="C149" s="208" t="s">
        <v>1469</v>
      </c>
      <c r="D149" s="235" t="s">
        <v>2543</v>
      </c>
      <c r="E149" s="208" t="s">
        <v>1297</v>
      </c>
      <c r="F149" s="208" t="s">
        <v>1469</v>
      </c>
      <c r="G149" s="208" t="s">
        <v>1469</v>
      </c>
      <c r="H149" s="208" t="s">
        <v>2972</v>
      </c>
      <c r="I149" s="208" t="s">
        <v>1469</v>
      </c>
      <c r="J149" s="208"/>
      <c r="K149" s="209" t="s">
        <v>2100</v>
      </c>
      <c r="L149" s="206"/>
      <c r="M149" s="206"/>
      <c r="N149" s="206"/>
      <c r="O149" s="206"/>
      <c r="Q149" s="205" cm="1">
        <f t="array" ref="Q149">MOD(LOOKUP(2,1/(A$5:A149&lt;&gt;""),A$5:A149),2)</f>
        <v>1</v>
      </c>
    </row>
    <row r="150" spans="1:17" ht="110.4" customHeight="1" x14ac:dyDescent="0.45">
      <c r="A150" s="210">
        <f>MAX($A$1:A149)+1</f>
        <v>124</v>
      </c>
      <c r="B150" s="235" t="s">
        <v>2800</v>
      </c>
      <c r="C150" s="208" t="s">
        <v>1469</v>
      </c>
      <c r="D150" s="235" t="s">
        <v>2799</v>
      </c>
      <c r="E150" s="208" t="s">
        <v>1297</v>
      </c>
      <c r="F150" s="208" t="s">
        <v>1469</v>
      </c>
      <c r="G150" s="208" t="s">
        <v>1469</v>
      </c>
      <c r="H150" s="208" t="s">
        <v>2974</v>
      </c>
      <c r="I150" s="208" t="s">
        <v>1469</v>
      </c>
      <c r="J150" s="208"/>
      <c r="K150" s="206"/>
      <c r="L150" s="206"/>
      <c r="M150" s="206"/>
      <c r="N150" s="206"/>
      <c r="O150" s="206"/>
      <c r="Q150" s="205" cm="1">
        <f t="array" ref="Q150">MOD(LOOKUP(2,1/(A$5:A150&lt;&gt;""),A$5:A150),2)</f>
        <v>0</v>
      </c>
    </row>
    <row r="151" spans="1:17" ht="110.4" customHeight="1" x14ac:dyDescent="0.45">
      <c r="A151" s="210">
        <f>MAX($A$1:A150)+1</f>
        <v>125</v>
      </c>
      <c r="B151" s="235" t="s">
        <v>2797</v>
      </c>
      <c r="C151" s="208" t="s">
        <v>1469</v>
      </c>
      <c r="D151" s="235" t="s">
        <v>2538</v>
      </c>
      <c r="E151" s="208" t="s">
        <v>1469</v>
      </c>
      <c r="F151" s="208" t="s">
        <v>1469</v>
      </c>
      <c r="G151" s="208" t="s">
        <v>1297</v>
      </c>
      <c r="H151" s="208" t="s">
        <v>1469</v>
      </c>
      <c r="I151" s="208" t="s">
        <v>2796</v>
      </c>
      <c r="J151" s="208"/>
      <c r="K151" s="209" t="s">
        <v>2795</v>
      </c>
      <c r="L151" s="209" t="s">
        <v>2263</v>
      </c>
      <c r="M151" s="209" t="s">
        <v>2265</v>
      </c>
      <c r="N151" s="206"/>
      <c r="O151" s="209" t="s">
        <v>2264</v>
      </c>
      <c r="Q151" s="205" cm="1">
        <f t="array" ref="Q151">MOD(LOOKUP(2,1/(A$5:A151&lt;&gt;""),A$5:A151),2)</f>
        <v>1</v>
      </c>
    </row>
    <row r="152" spans="1:17" ht="110.4" customHeight="1" x14ac:dyDescent="0.45">
      <c r="A152" s="287">
        <f>MAX($A$1:A151)+1</f>
        <v>126</v>
      </c>
      <c r="B152" s="289" t="s">
        <v>1228</v>
      </c>
      <c r="C152" s="278" t="s">
        <v>1469</v>
      </c>
      <c r="D152" s="289" t="s">
        <v>2486</v>
      </c>
      <c r="E152" s="278" t="s">
        <v>1469</v>
      </c>
      <c r="F152" s="278" t="s">
        <v>1469</v>
      </c>
      <c r="G152" s="278" t="s">
        <v>1297</v>
      </c>
      <c r="H152" s="278" t="s">
        <v>1469</v>
      </c>
      <c r="I152" s="278" t="s">
        <v>2377</v>
      </c>
      <c r="J152" s="249"/>
      <c r="K152" s="250" t="s">
        <v>2793</v>
      </c>
      <c r="L152" s="250" t="s">
        <v>2792</v>
      </c>
      <c r="M152" s="239"/>
      <c r="N152" s="239"/>
      <c r="O152" s="239"/>
      <c r="Q152" s="205" cm="1">
        <f t="array" ref="Q152">MOD(LOOKUP(2,1/(A$5:A152&lt;&gt;""),A$5:A152),2)</f>
        <v>0</v>
      </c>
    </row>
    <row r="153" spans="1:17" ht="110.4" customHeight="1" x14ac:dyDescent="0.45">
      <c r="A153" s="288"/>
      <c r="B153" s="289"/>
      <c r="C153" s="278"/>
      <c r="D153" s="289"/>
      <c r="E153" s="278"/>
      <c r="F153" s="278"/>
      <c r="G153" s="278"/>
      <c r="H153" s="278"/>
      <c r="I153" s="278"/>
      <c r="J153" s="222"/>
      <c r="K153" s="219" t="s">
        <v>2102</v>
      </c>
      <c r="L153" s="221"/>
      <c r="M153" s="221"/>
      <c r="N153" s="221"/>
      <c r="O153" s="221"/>
      <c r="Q153" s="205" cm="1">
        <f t="array" ref="Q153">MOD(LOOKUP(2,1/(A$5:A153&lt;&gt;""),A$5:A153),2)</f>
        <v>0</v>
      </c>
    </row>
    <row r="154" spans="1:17" ht="110.4" customHeight="1" x14ac:dyDescent="0.45">
      <c r="A154" s="210">
        <f>MAX($A$1:A153)+1</f>
        <v>127</v>
      </c>
      <c r="B154" s="235" t="s">
        <v>1230</v>
      </c>
      <c r="C154" s="208" t="s">
        <v>1469</v>
      </c>
      <c r="D154" s="235" t="s">
        <v>2453</v>
      </c>
      <c r="E154" s="208" t="s">
        <v>1297</v>
      </c>
      <c r="F154" s="208" t="s">
        <v>1469</v>
      </c>
      <c r="G154" s="208" t="s">
        <v>1469</v>
      </c>
      <c r="H154" s="208" t="s">
        <v>2972</v>
      </c>
      <c r="I154" s="208" t="s">
        <v>1469</v>
      </c>
      <c r="J154" s="208"/>
      <c r="K154" s="415" t="s">
        <v>3072</v>
      </c>
      <c r="L154" s="206"/>
      <c r="M154" s="206"/>
      <c r="N154" s="206"/>
      <c r="O154" s="206"/>
      <c r="Q154" s="205" cm="1">
        <f t="array" ref="Q154">MOD(LOOKUP(2,1/(A$5:A154&lt;&gt;""),A$5:A154),2)</f>
        <v>1</v>
      </c>
    </row>
    <row r="155" spans="1:17" ht="110.4" customHeight="1" x14ac:dyDescent="0.45">
      <c r="A155" s="210">
        <f>MAX($A$1:A154)+1</f>
        <v>128</v>
      </c>
      <c r="B155" s="235" t="s">
        <v>68</v>
      </c>
      <c r="C155" s="208" t="s">
        <v>1469</v>
      </c>
      <c r="D155" s="235" t="s">
        <v>2700</v>
      </c>
      <c r="E155" s="208" t="s">
        <v>1297</v>
      </c>
      <c r="F155" s="208" t="s">
        <v>1469</v>
      </c>
      <c r="G155" s="208" t="s">
        <v>1469</v>
      </c>
      <c r="H155" s="208" t="s">
        <v>3060</v>
      </c>
      <c r="I155" s="208" t="s">
        <v>1469</v>
      </c>
      <c r="J155" s="208"/>
      <c r="K155" s="415" t="s">
        <v>3021</v>
      </c>
      <c r="L155" s="206"/>
      <c r="M155" s="206"/>
      <c r="N155" s="206"/>
      <c r="O155" s="206"/>
      <c r="Q155" s="205" cm="1">
        <f t="array" ref="Q155">MOD(LOOKUP(2,1/(A$5:A155&lt;&gt;""),A$5:A155),2)</f>
        <v>0</v>
      </c>
    </row>
    <row r="156" spans="1:17" ht="110.4" customHeight="1" x14ac:dyDescent="0.45">
      <c r="A156" s="210">
        <f>MAX($A$1:A155)+1</f>
        <v>129</v>
      </c>
      <c r="B156" s="235" t="s">
        <v>2788</v>
      </c>
      <c r="C156" s="208" t="s">
        <v>1297</v>
      </c>
      <c r="D156" s="235" t="s">
        <v>2453</v>
      </c>
      <c r="E156" s="208" t="s">
        <v>1469</v>
      </c>
      <c r="F156" s="208" t="s">
        <v>1469</v>
      </c>
      <c r="G156" s="208" t="s">
        <v>1297</v>
      </c>
      <c r="H156" s="208" t="s">
        <v>1469</v>
      </c>
      <c r="I156" s="208" t="s">
        <v>2288</v>
      </c>
      <c r="J156" s="208"/>
      <c r="K156" s="206"/>
      <c r="L156" s="206"/>
      <c r="M156" s="206"/>
      <c r="N156" s="206"/>
      <c r="O156" s="206"/>
      <c r="Q156" s="205" cm="1">
        <f t="array" ref="Q156">MOD(LOOKUP(2,1/(A$5:A156&lt;&gt;""),A$5:A156),2)</f>
        <v>1</v>
      </c>
    </row>
    <row r="157" spans="1:17" ht="110.4" customHeight="1" x14ac:dyDescent="0.45">
      <c r="A157" s="210">
        <f>MAX($A$1:A156)+1</f>
        <v>130</v>
      </c>
      <c r="B157" s="235" t="s">
        <v>1346</v>
      </c>
      <c r="C157" s="208" t="s">
        <v>1469</v>
      </c>
      <c r="D157" s="235" t="s">
        <v>2453</v>
      </c>
      <c r="E157" s="208" t="s">
        <v>1469</v>
      </c>
      <c r="F157" s="208" t="s">
        <v>1469</v>
      </c>
      <c r="G157" s="208" t="s">
        <v>1297</v>
      </c>
      <c r="H157" s="208" t="s">
        <v>1469</v>
      </c>
      <c r="I157" s="208" t="s">
        <v>2187</v>
      </c>
      <c r="J157" s="208"/>
      <c r="K157" s="206"/>
      <c r="L157" s="206"/>
      <c r="M157" s="206"/>
      <c r="N157" s="206"/>
      <c r="O157" s="206"/>
      <c r="Q157" s="205" cm="1">
        <f t="array" ref="Q157">MOD(LOOKUP(2,1/(A$5:A157&lt;&gt;""),A$5:A157),2)</f>
        <v>0</v>
      </c>
    </row>
    <row r="158" spans="1:17" ht="110.4" customHeight="1" x14ac:dyDescent="0.45">
      <c r="A158" s="210">
        <f>MAX($A$1:A157)+1</f>
        <v>131</v>
      </c>
      <c r="B158" s="235" t="s">
        <v>50</v>
      </c>
      <c r="C158" s="208" t="s">
        <v>1469</v>
      </c>
      <c r="D158" s="235" t="s">
        <v>2785</v>
      </c>
      <c r="E158" s="208" t="s">
        <v>1297</v>
      </c>
      <c r="F158" s="208" t="s">
        <v>1469</v>
      </c>
      <c r="G158" s="208" t="s">
        <v>1297</v>
      </c>
      <c r="H158" s="208" t="s">
        <v>2978</v>
      </c>
      <c r="I158" s="208" t="s">
        <v>2049</v>
      </c>
      <c r="J158" s="208"/>
      <c r="K158" s="209" t="s">
        <v>2082</v>
      </c>
      <c r="L158" s="209" t="s">
        <v>2083</v>
      </c>
      <c r="M158" s="206"/>
      <c r="N158" s="209" t="s">
        <v>2084</v>
      </c>
      <c r="O158" s="206"/>
      <c r="Q158" s="205" cm="1">
        <f t="array" ref="Q158">MOD(LOOKUP(2,1/(A$5:A158&lt;&gt;""),A$5:A158),2)</f>
        <v>1</v>
      </c>
    </row>
    <row r="159" spans="1:17" ht="110.4" customHeight="1" x14ac:dyDescent="0.45">
      <c r="A159" s="210">
        <f>MAX($A$1:A158)+1</f>
        <v>132</v>
      </c>
      <c r="B159" s="235" t="s">
        <v>166</v>
      </c>
      <c r="C159" s="208" t="s">
        <v>1469</v>
      </c>
      <c r="D159" s="235" t="s">
        <v>2783</v>
      </c>
      <c r="E159" s="208" t="s">
        <v>1297</v>
      </c>
      <c r="F159" s="208" t="s">
        <v>1469</v>
      </c>
      <c r="G159" s="208" t="s">
        <v>1469</v>
      </c>
      <c r="H159" s="208" t="s">
        <v>2974</v>
      </c>
      <c r="I159" s="208" t="s">
        <v>1469</v>
      </c>
      <c r="J159" s="208"/>
      <c r="K159" s="206"/>
      <c r="L159" s="415" t="s">
        <v>3073</v>
      </c>
      <c r="M159" s="206"/>
      <c r="N159" s="206"/>
      <c r="O159" s="206"/>
      <c r="Q159" s="205" cm="1">
        <f t="array" ref="Q159">MOD(LOOKUP(2,1/(A$5:A159&lt;&gt;""),A$5:A159),2)</f>
        <v>0</v>
      </c>
    </row>
    <row r="160" spans="1:17" ht="110.4" customHeight="1" x14ac:dyDescent="0.45">
      <c r="A160" s="210">
        <f>MAX($A$1:A159)+1</f>
        <v>133</v>
      </c>
      <c r="B160" s="235" t="s">
        <v>1348</v>
      </c>
      <c r="C160" s="208" t="s">
        <v>1469</v>
      </c>
      <c r="D160" s="235" t="s">
        <v>2453</v>
      </c>
      <c r="E160" s="208" t="s">
        <v>1469</v>
      </c>
      <c r="F160" s="208" t="s">
        <v>1469</v>
      </c>
      <c r="G160" s="208" t="s">
        <v>1297</v>
      </c>
      <c r="H160" s="208" t="s">
        <v>1469</v>
      </c>
      <c r="I160" s="208" t="s">
        <v>2473</v>
      </c>
      <c r="J160" s="208"/>
      <c r="K160" s="206"/>
      <c r="L160" s="206"/>
      <c r="M160" s="206"/>
      <c r="N160" s="206"/>
      <c r="O160" s="206"/>
      <c r="Q160" s="205" cm="1">
        <f t="array" ref="Q160">MOD(LOOKUP(2,1/(A$5:A160&lt;&gt;""),A$5:A160),2)</f>
        <v>1</v>
      </c>
    </row>
    <row r="161" spans="1:17" ht="110.4" customHeight="1" x14ac:dyDescent="0.45">
      <c r="A161" s="210">
        <f>MAX($A$1:A160)+1</f>
        <v>134</v>
      </c>
      <c r="B161" s="235" t="s">
        <v>2780</v>
      </c>
      <c r="C161" s="208" t="s">
        <v>1469</v>
      </c>
      <c r="D161" s="235" t="s">
        <v>2779</v>
      </c>
      <c r="E161" s="208" t="s">
        <v>1469</v>
      </c>
      <c r="F161" s="208" t="s">
        <v>1469</v>
      </c>
      <c r="G161" s="208" t="s">
        <v>1297</v>
      </c>
      <c r="H161" s="208" t="s">
        <v>1469</v>
      </c>
      <c r="I161" s="208" t="s">
        <v>2377</v>
      </c>
      <c r="J161" s="208"/>
      <c r="K161" s="206"/>
      <c r="L161" s="206"/>
      <c r="M161" s="206"/>
      <c r="N161" s="206"/>
      <c r="O161" s="206"/>
      <c r="Q161" s="205" cm="1">
        <f t="array" ref="Q161">MOD(LOOKUP(2,1/(A$5:A161&lt;&gt;""),A$5:A161),2)</f>
        <v>0</v>
      </c>
    </row>
    <row r="162" spans="1:17" ht="110.4" customHeight="1" x14ac:dyDescent="0.45">
      <c r="A162" s="210">
        <f>MAX($A$1:A161)+1</f>
        <v>135</v>
      </c>
      <c r="B162" s="235" t="s">
        <v>54</v>
      </c>
      <c r="C162" s="208" t="s">
        <v>1469</v>
      </c>
      <c r="D162" s="235" t="s">
        <v>2496</v>
      </c>
      <c r="E162" s="208" t="s">
        <v>1469</v>
      </c>
      <c r="F162" s="208" t="s">
        <v>1469</v>
      </c>
      <c r="G162" s="208" t="s">
        <v>1297</v>
      </c>
      <c r="H162" s="208" t="s">
        <v>1469</v>
      </c>
      <c r="I162" s="208" t="s">
        <v>2049</v>
      </c>
      <c r="J162" s="208"/>
      <c r="K162" s="209" t="s">
        <v>2089</v>
      </c>
      <c r="L162" s="206"/>
      <c r="M162" s="206"/>
      <c r="N162" s="206"/>
      <c r="O162" s="206"/>
      <c r="Q162" s="205" cm="1">
        <f t="array" ref="Q162">MOD(LOOKUP(2,1/(A$5:A162&lt;&gt;""),A$5:A162),2)</f>
        <v>1</v>
      </c>
    </row>
    <row r="163" spans="1:17" ht="110.4" customHeight="1" x14ac:dyDescent="0.45">
      <c r="A163" s="210">
        <f>MAX($A$1:A162)+1</f>
        <v>136</v>
      </c>
      <c r="B163" s="235" t="s">
        <v>868</v>
      </c>
      <c r="C163" s="208" t="s">
        <v>1469</v>
      </c>
      <c r="D163" s="235" t="s">
        <v>2526</v>
      </c>
      <c r="E163" s="208" t="s">
        <v>1469</v>
      </c>
      <c r="F163" s="208" t="s">
        <v>1469</v>
      </c>
      <c r="G163" s="208" t="s">
        <v>1297</v>
      </c>
      <c r="H163" s="208" t="s">
        <v>1469</v>
      </c>
      <c r="I163" s="208" t="s">
        <v>2282</v>
      </c>
      <c r="J163" s="208"/>
      <c r="K163" s="209" t="s">
        <v>2061</v>
      </c>
      <c r="L163" s="206"/>
      <c r="M163" s="206"/>
      <c r="N163" s="206"/>
      <c r="O163" s="206"/>
      <c r="Q163" s="205" cm="1">
        <f t="array" ref="Q163">MOD(LOOKUP(2,1/(A$5:A163&lt;&gt;""),A$5:A163),2)</f>
        <v>0</v>
      </c>
    </row>
    <row r="164" spans="1:17" ht="110.4" customHeight="1" x14ac:dyDescent="0.45">
      <c r="A164" s="210">
        <f>MAX($A$1:A163)+1</f>
        <v>137</v>
      </c>
      <c r="B164" s="235" t="s">
        <v>17</v>
      </c>
      <c r="C164" s="208" t="s">
        <v>1469</v>
      </c>
      <c r="D164" s="235" t="s">
        <v>2775</v>
      </c>
      <c r="E164" s="208" t="s">
        <v>1469</v>
      </c>
      <c r="F164" s="208" t="s">
        <v>1469</v>
      </c>
      <c r="G164" s="208" t="s">
        <v>1297</v>
      </c>
      <c r="H164" s="208" t="s">
        <v>1469</v>
      </c>
      <c r="I164" s="208" t="s">
        <v>2525</v>
      </c>
      <c r="J164" s="208"/>
      <c r="K164" s="206"/>
      <c r="L164" s="206"/>
      <c r="M164" s="206"/>
      <c r="N164" s="206"/>
      <c r="O164" s="206"/>
      <c r="Q164" s="205" cm="1">
        <f t="array" ref="Q164">MOD(LOOKUP(2,1/(A$5:A164&lt;&gt;""),A$5:A164),2)</f>
        <v>1</v>
      </c>
    </row>
    <row r="165" spans="1:17" ht="110.4" customHeight="1" x14ac:dyDescent="0.45">
      <c r="A165" s="210">
        <f>MAX($A$1:A164)+1</f>
        <v>138</v>
      </c>
      <c r="B165" s="235" t="s">
        <v>1352</v>
      </c>
      <c r="C165" s="208" t="s">
        <v>1469</v>
      </c>
      <c r="D165" s="235" t="s">
        <v>2453</v>
      </c>
      <c r="E165" s="208" t="s">
        <v>1469</v>
      </c>
      <c r="F165" s="208" t="s">
        <v>1469</v>
      </c>
      <c r="G165" s="208" t="s">
        <v>1297</v>
      </c>
      <c r="H165" s="208" t="s">
        <v>1469</v>
      </c>
      <c r="I165" s="208" t="s">
        <v>2187</v>
      </c>
      <c r="J165" s="208"/>
      <c r="K165" s="206"/>
      <c r="L165" s="206"/>
      <c r="M165" s="206"/>
      <c r="N165" s="206"/>
      <c r="O165" s="206"/>
      <c r="Q165" s="205" cm="1">
        <f t="array" ref="Q165">MOD(LOOKUP(2,1/(A$5:A165&lt;&gt;""),A$5:A165),2)</f>
        <v>0</v>
      </c>
    </row>
    <row r="166" spans="1:17" ht="110.4" customHeight="1" x14ac:dyDescent="0.45">
      <c r="A166" s="210">
        <f>MAX($A$1:A165)+1</f>
        <v>139</v>
      </c>
      <c r="B166" s="235" t="s">
        <v>1434</v>
      </c>
      <c r="C166" s="208" t="s">
        <v>1469</v>
      </c>
      <c r="D166" s="235" t="s">
        <v>2453</v>
      </c>
      <c r="E166" s="208" t="s">
        <v>1469</v>
      </c>
      <c r="F166" s="208" t="s">
        <v>1469</v>
      </c>
      <c r="G166" s="208" t="s">
        <v>1297</v>
      </c>
      <c r="H166" s="208" t="s">
        <v>1469</v>
      </c>
      <c r="I166" s="208" t="s">
        <v>2422</v>
      </c>
      <c r="J166" s="208"/>
      <c r="K166" s="206"/>
      <c r="L166" s="206"/>
      <c r="M166" s="206"/>
      <c r="N166" s="206"/>
      <c r="O166" s="206"/>
      <c r="Q166" s="205" cm="1">
        <f t="array" ref="Q166">MOD(LOOKUP(2,1/(A$5:A166&lt;&gt;""),A$5:A166),2)</f>
        <v>1</v>
      </c>
    </row>
    <row r="167" spans="1:17" ht="110.4" customHeight="1" x14ac:dyDescent="0.45">
      <c r="A167" s="210">
        <f>MAX($A$1:A166)+1</f>
        <v>140</v>
      </c>
      <c r="B167" s="235" t="s">
        <v>1236</v>
      </c>
      <c r="C167" s="208" t="s">
        <v>1469</v>
      </c>
      <c r="D167" s="235" t="s">
        <v>2453</v>
      </c>
      <c r="E167" s="208" t="s">
        <v>1297</v>
      </c>
      <c r="F167" s="208" t="s">
        <v>1469</v>
      </c>
      <c r="G167" s="208" t="s">
        <v>1469</v>
      </c>
      <c r="H167" s="208" t="s">
        <v>3060</v>
      </c>
      <c r="I167" s="208" t="s">
        <v>1469</v>
      </c>
      <c r="J167" s="208"/>
      <c r="K167" s="206"/>
      <c r="L167" s="206"/>
      <c r="M167" s="206"/>
      <c r="N167" s="206"/>
      <c r="O167" s="206"/>
      <c r="Q167" s="205" cm="1">
        <f t="array" ref="Q167">MOD(LOOKUP(2,1/(A$5:A167&lt;&gt;""),A$5:A167),2)</f>
        <v>0</v>
      </c>
    </row>
    <row r="168" spans="1:17" ht="110.4" customHeight="1" x14ac:dyDescent="0.45">
      <c r="A168" s="210">
        <f>MAX($A$1:A167)+1</f>
        <v>141</v>
      </c>
      <c r="B168" s="235" t="s">
        <v>1868</v>
      </c>
      <c r="C168" s="208" t="s">
        <v>1297</v>
      </c>
      <c r="D168" s="235" t="s">
        <v>2453</v>
      </c>
      <c r="E168" s="208" t="s">
        <v>1469</v>
      </c>
      <c r="F168" s="208" t="s">
        <v>1469</v>
      </c>
      <c r="G168" s="208" t="s">
        <v>1297</v>
      </c>
      <c r="H168" s="208" t="s">
        <v>1469</v>
      </c>
      <c r="I168" s="208" t="s">
        <v>2396</v>
      </c>
      <c r="J168" s="208"/>
      <c r="K168" s="415" t="s">
        <v>3041</v>
      </c>
      <c r="L168" s="206"/>
      <c r="M168" s="206"/>
      <c r="N168" s="206"/>
      <c r="O168" s="206"/>
      <c r="Q168" s="205" cm="1">
        <f t="array" ref="Q168">MOD(LOOKUP(2,1/(A$5:A168&lt;&gt;""),A$5:A168),2)</f>
        <v>1</v>
      </c>
    </row>
    <row r="169" spans="1:17" ht="110.4" customHeight="1" x14ac:dyDescent="0.45">
      <c r="A169" s="287">
        <f>MAX($A$1:A168)+1</f>
        <v>142</v>
      </c>
      <c r="B169" s="289" t="s">
        <v>2767</v>
      </c>
      <c r="C169" s="278" t="s">
        <v>1297</v>
      </c>
      <c r="D169" s="289" t="s">
        <v>2506</v>
      </c>
      <c r="E169" s="278" t="s">
        <v>1469</v>
      </c>
      <c r="F169" s="278" t="s">
        <v>1469</v>
      </c>
      <c r="G169" s="278" t="s">
        <v>1297</v>
      </c>
      <c r="H169" s="278" t="s">
        <v>1469</v>
      </c>
      <c r="I169" s="278" t="s">
        <v>2187</v>
      </c>
      <c r="J169" s="249"/>
      <c r="K169" s="250" t="s">
        <v>2156</v>
      </c>
      <c r="L169" s="250" t="s">
        <v>2157</v>
      </c>
      <c r="M169" s="239"/>
      <c r="N169" s="239"/>
      <c r="O169" s="239"/>
      <c r="Q169" s="205" cm="1">
        <f t="array" ref="Q169">MOD(LOOKUP(2,1/(A$5:A169&lt;&gt;""),A$5:A169),2)</f>
        <v>0</v>
      </c>
    </row>
    <row r="170" spans="1:17" ht="110.4" customHeight="1" x14ac:dyDescent="0.45">
      <c r="A170" s="288"/>
      <c r="B170" s="289"/>
      <c r="C170" s="278"/>
      <c r="D170" s="289"/>
      <c r="E170" s="278"/>
      <c r="F170" s="278"/>
      <c r="G170" s="278"/>
      <c r="H170" s="278"/>
      <c r="I170" s="278"/>
      <c r="J170" s="222"/>
      <c r="K170" s="219" t="s">
        <v>2766</v>
      </c>
      <c r="L170" s="221"/>
      <c r="M170" s="221"/>
      <c r="N170" s="221"/>
      <c r="O170" s="221"/>
      <c r="Q170" s="205" cm="1">
        <f t="array" ref="Q170">MOD(LOOKUP(2,1/(A$5:A170&lt;&gt;""),A$5:A170),2)</f>
        <v>0</v>
      </c>
    </row>
    <row r="171" spans="1:17" ht="110.4" customHeight="1" x14ac:dyDescent="0.45">
      <c r="A171" s="210">
        <f>MAX($A$1:A170)+1</f>
        <v>143</v>
      </c>
      <c r="B171" s="235" t="s">
        <v>30</v>
      </c>
      <c r="C171" s="208" t="s">
        <v>1469</v>
      </c>
      <c r="D171" s="235" t="s">
        <v>2764</v>
      </c>
      <c r="E171" s="208" t="s">
        <v>1469</v>
      </c>
      <c r="F171" s="208" t="s">
        <v>1469</v>
      </c>
      <c r="G171" s="208" t="s">
        <v>1297</v>
      </c>
      <c r="H171" s="208" t="s">
        <v>1469</v>
      </c>
      <c r="I171" s="208" t="s">
        <v>2569</v>
      </c>
      <c r="J171" s="208"/>
      <c r="K171" s="206"/>
      <c r="L171" s="206"/>
      <c r="M171" s="206"/>
      <c r="N171" s="206"/>
      <c r="O171" s="206"/>
      <c r="Q171" s="205" cm="1">
        <f t="array" ref="Q171">MOD(LOOKUP(2,1/(A$5:A171&lt;&gt;""),A$5:A171),2)</f>
        <v>1</v>
      </c>
    </row>
    <row r="172" spans="1:17" ht="110.4" customHeight="1" x14ac:dyDescent="0.45">
      <c r="A172" s="287">
        <f>MAX($A$1:A171)+1</f>
        <v>144</v>
      </c>
      <c r="B172" s="289" t="s">
        <v>2762</v>
      </c>
      <c r="C172" s="278" t="s">
        <v>1297</v>
      </c>
      <c r="D172" s="289" t="s">
        <v>2453</v>
      </c>
      <c r="E172" s="278" t="s">
        <v>1297</v>
      </c>
      <c r="F172" s="278" t="s">
        <v>1469</v>
      </c>
      <c r="G172" s="278" t="s">
        <v>1469</v>
      </c>
      <c r="H172" s="278" t="s">
        <v>2975</v>
      </c>
      <c r="I172" s="278" t="s">
        <v>1469</v>
      </c>
      <c r="J172" s="249"/>
      <c r="K172" s="250" t="s">
        <v>2761</v>
      </c>
      <c r="L172" s="239"/>
      <c r="M172" s="239"/>
      <c r="N172" s="239"/>
      <c r="O172" s="239"/>
      <c r="Q172" s="205" cm="1">
        <f t="array" ref="Q172">MOD(LOOKUP(2,1/(A$5:A172&lt;&gt;""),A$5:A172),2)</f>
        <v>0</v>
      </c>
    </row>
    <row r="173" spans="1:17" ht="110.4" customHeight="1" x14ac:dyDescent="0.45">
      <c r="A173" s="288"/>
      <c r="B173" s="289"/>
      <c r="C173" s="278"/>
      <c r="D173" s="289"/>
      <c r="E173" s="278"/>
      <c r="F173" s="278"/>
      <c r="G173" s="278"/>
      <c r="H173" s="278"/>
      <c r="I173" s="278"/>
      <c r="J173" s="222"/>
      <c r="K173" s="219" t="s">
        <v>2071</v>
      </c>
      <c r="L173" s="221"/>
      <c r="M173" s="221"/>
      <c r="N173" s="221"/>
      <c r="O173" s="221"/>
      <c r="Q173" s="205" cm="1">
        <f t="array" ref="Q173">MOD(LOOKUP(2,1/(A$5:A173&lt;&gt;""),A$5:A173),2)</f>
        <v>0</v>
      </c>
    </row>
    <row r="174" spans="1:17" ht="110.4" customHeight="1" x14ac:dyDescent="0.45">
      <c r="A174" s="210">
        <f>MAX($A$1:A173)+1</f>
        <v>145</v>
      </c>
      <c r="B174" s="235" t="s">
        <v>2038</v>
      </c>
      <c r="C174" s="208" t="s">
        <v>1469</v>
      </c>
      <c r="D174" s="235" t="s">
        <v>2453</v>
      </c>
      <c r="E174" s="208" t="s">
        <v>1469</v>
      </c>
      <c r="F174" s="208" t="s">
        <v>1469</v>
      </c>
      <c r="G174" s="208" t="s">
        <v>1297</v>
      </c>
      <c r="H174" s="208" t="s">
        <v>1469</v>
      </c>
      <c r="I174" s="208" t="s">
        <v>2473</v>
      </c>
      <c r="J174" s="208"/>
      <c r="K174" s="209" t="s">
        <v>2154</v>
      </c>
      <c r="L174" s="206"/>
      <c r="M174" s="206"/>
      <c r="N174" s="206"/>
      <c r="O174" s="206"/>
      <c r="Q174" s="205" cm="1">
        <f t="array" ref="Q174">MOD(LOOKUP(2,1/(A$5:A174&lt;&gt;""),A$5:A174),2)</f>
        <v>1</v>
      </c>
    </row>
    <row r="175" spans="1:17" ht="110.4" customHeight="1" x14ac:dyDescent="0.45">
      <c r="A175" s="263">
        <f>MAX($A$1:A174)+1</f>
        <v>146</v>
      </c>
      <c r="B175" s="265" t="s">
        <v>1241</v>
      </c>
      <c r="C175" s="267" t="s">
        <v>1469</v>
      </c>
      <c r="D175" s="265" t="s">
        <v>2758</v>
      </c>
      <c r="E175" s="267" t="s">
        <v>1297</v>
      </c>
      <c r="F175" s="267" t="s">
        <v>1469</v>
      </c>
      <c r="G175" s="267" t="s">
        <v>1469</v>
      </c>
      <c r="H175" s="267" t="s">
        <v>2978</v>
      </c>
      <c r="I175" s="267" t="s">
        <v>1469</v>
      </c>
      <c r="J175" s="246"/>
      <c r="K175" s="230" t="s">
        <v>2060</v>
      </c>
      <c r="L175" s="416" t="s">
        <v>3053</v>
      </c>
      <c r="M175" s="416" t="s">
        <v>3054</v>
      </c>
      <c r="N175" s="416" t="s">
        <v>3055</v>
      </c>
      <c r="O175" s="229"/>
      <c r="Q175" s="205" cm="1">
        <f t="array" ref="Q175">MOD(LOOKUP(2,1/(A$5:A175&lt;&gt;""),A$5:A175),2)</f>
        <v>0</v>
      </c>
    </row>
    <row r="176" spans="1:17" ht="110.4" customHeight="1" x14ac:dyDescent="0.45">
      <c r="A176" s="269"/>
      <c r="B176" s="270"/>
      <c r="C176" s="271"/>
      <c r="D176" s="270"/>
      <c r="E176" s="271"/>
      <c r="F176" s="271"/>
      <c r="G176" s="271"/>
      <c r="H176" s="271"/>
      <c r="I176" s="271"/>
      <c r="J176" s="251"/>
      <c r="K176" s="258" t="s">
        <v>3057</v>
      </c>
      <c r="L176" s="417"/>
      <c r="M176" s="417"/>
      <c r="N176" s="417"/>
      <c r="O176" s="253"/>
      <c r="Q176" s="205" cm="1">
        <f t="array" ref="Q176">MOD(LOOKUP(2,1/(A$5:A176&lt;&gt;""),A$5:A176),2)</f>
        <v>0</v>
      </c>
    </row>
    <row r="177" spans="1:17" ht="110.4" customHeight="1" x14ac:dyDescent="0.45">
      <c r="A177" s="264"/>
      <c r="B177" s="266"/>
      <c r="C177" s="268"/>
      <c r="D177" s="266"/>
      <c r="E177" s="268"/>
      <c r="F177" s="268"/>
      <c r="G177" s="268"/>
      <c r="H177" s="268"/>
      <c r="I177" s="268"/>
      <c r="J177" s="222"/>
      <c r="K177" s="420" t="s">
        <v>3056</v>
      </c>
      <c r="L177" s="418"/>
      <c r="M177" s="418"/>
      <c r="N177" s="418"/>
      <c r="O177" s="221"/>
      <c r="Q177" s="205" cm="1">
        <f t="array" ref="Q177">MOD(LOOKUP(2,1/(A$5:A177&lt;&gt;""),A$5:A177),2)</f>
        <v>0</v>
      </c>
    </row>
    <row r="178" spans="1:17" ht="110.4" customHeight="1" x14ac:dyDescent="0.45">
      <c r="A178" s="210">
        <f>MAX($A$1:A175)+1</f>
        <v>147</v>
      </c>
      <c r="B178" s="235" t="s">
        <v>2756</v>
      </c>
      <c r="C178" s="208" t="s">
        <v>1297</v>
      </c>
      <c r="D178" s="235" t="s">
        <v>2453</v>
      </c>
      <c r="E178" s="208" t="s">
        <v>1297</v>
      </c>
      <c r="F178" s="208" t="s">
        <v>1469</v>
      </c>
      <c r="G178" s="208" t="s">
        <v>1469</v>
      </c>
      <c r="H178" s="208" t="s">
        <v>2974</v>
      </c>
      <c r="I178" s="208" t="s">
        <v>1469</v>
      </c>
      <c r="J178" s="208"/>
      <c r="K178" s="206"/>
      <c r="L178" s="206"/>
      <c r="M178" s="206"/>
      <c r="N178" s="206"/>
      <c r="O178" s="206"/>
      <c r="Q178" s="205" cm="1">
        <f t="array" ref="Q178">MOD(LOOKUP(2,1/(A$5:A178&lt;&gt;""),A$5:A178),2)</f>
        <v>1</v>
      </c>
    </row>
    <row r="179" spans="1:17" ht="110.4" customHeight="1" x14ac:dyDescent="0.45">
      <c r="A179" s="210">
        <f>MAX($A$1:A178)+1</f>
        <v>148</v>
      </c>
      <c r="B179" s="237" t="s">
        <v>2754</v>
      </c>
      <c r="C179" s="208" t="s">
        <v>1297</v>
      </c>
      <c r="D179" s="235" t="s">
        <v>2753</v>
      </c>
      <c r="E179" s="208" t="s">
        <v>1297</v>
      </c>
      <c r="F179" s="208" t="s">
        <v>1469</v>
      </c>
      <c r="G179" s="208" t="s">
        <v>1469</v>
      </c>
      <c r="H179" s="208" t="s">
        <v>3058</v>
      </c>
      <c r="I179" s="208" t="s">
        <v>1469</v>
      </c>
      <c r="J179" s="208"/>
      <c r="K179" s="206"/>
      <c r="L179" s="206"/>
      <c r="M179" s="206"/>
      <c r="N179" s="206"/>
      <c r="O179" s="206"/>
      <c r="Q179" s="205" cm="1">
        <f t="array" ref="Q179">MOD(LOOKUP(2,1/(A$5:A179&lt;&gt;""),A$5:A179),2)</f>
        <v>0</v>
      </c>
    </row>
    <row r="180" spans="1:17" ht="110.4" customHeight="1" x14ac:dyDescent="0.45">
      <c r="A180" s="210">
        <f>MAX($A$1:A179)+1</f>
        <v>149</v>
      </c>
      <c r="B180" s="235" t="s">
        <v>2751</v>
      </c>
      <c r="C180" s="208" t="s">
        <v>1469</v>
      </c>
      <c r="D180" s="235" t="s">
        <v>2536</v>
      </c>
      <c r="E180" s="208" t="s">
        <v>1469</v>
      </c>
      <c r="F180" s="208" t="s">
        <v>1469</v>
      </c>
      <c r="G180" s="208" t="s">
        <v>1297</v>
      </c>
      <c r="H180" s="208" t="s">
        <v>1469</v>
      </c>
      <c r="I180" s="208" t="s">
        <v>2359</v>
      </c>
      <c r="J180" s="208"/>
      <c r="K180" s="206"/>
      <c r="L180" s="206"/>
      <c r="M180" s="206"/>
      <c r="N180" s="206"/>
      <c r="O180" s="206"/>
      <c r="Q180" s="205" cm="1">
        <f t="array" ref="Q180">MOD(LOOKUP(2,1/(A$5:A180&lt;&gt;""),A$5:A180),2)</f>
        <v>1</v>
      </c>
    </row>
    <row r="181" spans="1:17" ht="110.4" customHeight="1" x14ac:dyDescent="0.45">
      <c r="A181" s="210">
        <f>MAX($A$1:A180)+1</f>
        <v>150</v>
      </c>
      <c r="B181" s="235" t="s">
        <v>1245</v>
      </c>
      <c r="C181" s="208" t="s">
        <v>1469</v>
      </c>
      <c r="D181" s="235" t="s">
        <v>2646</v>
      </c>
      <c r="E181" s="208" t="s">
        <v>1297</v>
      </c>
      <c r="F181" s="208" t="s">
        <v>1469</v>
      </c>
      <c r="G181" s="208" t="s">
        <v>1469</v>
      </c>
      <c r="H181" s="208" t="s">
        <v>2972</v>
      </c>
      <c r="I181" s="208" t="s">
        <v>1469</v>
      </c>
      <c r="J181" s="208"/>
      <c r="K181" s="206"/>
      <c r="L181" s="206"/>
      <c r="M181" s="206"/>
      <c r="N181" s="206"/>
      <c r="O181" s="206"/>
      <c r="Q181" s="205" cm="1">
        <f t="array" ref="Q181">MOD(LOOKUP(2,1/(A$5:A181&lt;&gt;""),A$5:A181),2)</f>
        <v>0</v>
      </c>
    </row>
    <row r="182" spans="1:17" ht="110.4" customHeight="1" x14ac:dyDescent="0.45">
      <c r="A182" s="210">
        <f>MAX($A$1:A181)+1</f>
        <v>151</v>
      </c>
      <c r="B182" s="235" t="s">
        <v>2023</v>
      </c>
      <c r="C182" s="208" t="s">
        <v>1469</v>
      </c>
      <c r="D182" s="235" t="s">
        <v>2748</v>
      </c>
      <c r="E182" s="208" t="s">
        <v>1297</v>
      </c>
      <c r="F182" s="208" t="s">
        <v>1469</v>
      </c>
      <c r="G182" s="208" t="s">
        <v>1469</v>
      </c>
      <c r="H182" s="208" t="s">
        <v>2972</v>
      </c>
      <c r="I182" s="208" t="s">
        <v>1469</v>
      </c>
      <c r="J182" s="208"/>
      <c r="K182" s="421" t="s">
        <v>3059</v>
      </c>
      <c r="L182" s="209" t="s">
        <v>2120</v>
      </c>
      <c r="M182" s="206"/>
      <c r="N182" s="206"/>
      <c r="O182" s="206"/>
      <c r="Q182" s="205" cm="1">
        <f t="array" ref="Q182">MOD(LOOKUP(2,1/(A$5:A182&lt;&gt;""),A$5:A182),2)</f>
        <v>1</v>
      </c>
    </row>
    <row r="183" spans="1:17" ht="110.4" customHeight="1" x14ac:dyDescent="0.45">
      <c r="A183" s="210">
        <f>MAX($A$1:A182)+1</f>
        <v>152</v>
      </c>
      <c r="B183" s="235" t="s">
        <v>775</v>
      </c>
      <c r="C183" s="208" t="s">
        <v>1469</v>
      </c>
      <c r="D183" s="235" t="s">
        <v>2453</v>
      </c>
      <c r="E183" s="208" t="s">
        <v>1297</v>
      </c>
      <c r="F183" s="208" t="s">
        <v>1469</v>
      </c>
      <c r="G183" s="208" t="s">
        <v>1469</v>
      </c>
      <c r="H183" s="208" t="s">
        <v>2982</v>
      </c>
      <c r="I183" s="208" t="s">
        <v>1469</v>
      </c>
      <c r="J183" s="208"/>
      <c r="K183" s="206"/>
      <c r="L183" s="206"/>
      <c r="M183" s="206"/>
      <c r="N183" s="206"/>
      <c r="O183" s="206"/>
      <c r="Q183" s="205" cm="1">
        <f t="array" ref="Q183">MOD(LOOKUP(2,1/(A$5:A183&lt;&gt;""),A$5:A183),2)</f>
        <v>0</v>
      </c>
    </row>
    <row r="184" spans="1:17" ht="110.4" customHeight="1" x14ac:dyDescent="0.45">
      <c r="A184" s="287">
        <f>MAX($A$1:A183)+1</f>
        <v>153</v>
      </c>
      <c r="B184" s="289" t="s">
        <v>133</v>
      </c>
      <c r="C184" s="278" t="s">
        <v>1469</v>
      </c>
      <c r="D184" s="289" t="s">
        <v>2543</v>
      </c>
      <c r="E184" s="278" t="s">
        <v>1469</v>
      </c>
      <c r="F184" s="278" t="s">
        <v>1469</v>
      </c>
      <c r="G184" s="278" t="s">
        <v>1297</v>
      </c>
      <c r="H184" s="278" t="s">
        <v>1469</v>
      </c>
      <c r="I184" s="278" t="s">
        <v>1591</v>
      </c>
      <c r="J184" s="249"/>
      <c r="K184" s="250" t="s">
        <v>2235</v>
      </c>
      <c r="L184" s="239"/>
      <c r="M184" s="239"/>
      <c r="N184" s="239"/>
      <c r="O184" s="239"/>
      <c r="Q184" s="205" cm="1">
        <f t="array" ref="Q184">MOD(LOOKUP(2,1/(A$5:A184&lt;&gt;""),A$5:A184),2)</f>
        <v>1</v>
      </c>
    </row>
    <row r="185" spans="1:17" ht="110.4" customHeight="1" x14ac:dyDescent="0.45">
      <c r="A185" s="288"/>
      <c r="B185" s="289"/>
      <c r="C185" s="278"/>
      <c r="D185" s="289"/>
      <c r="E185" s="278"/>
      <c r="F185" s="278"/>
      <c r="G185" s="278"/>
      <c r="H185" s="278"/>
      <c r="I185" s="278"/>
      <c r="J185" s="222"/>
      <c r="K185" s="219" t="s">
        <v>2745</v>
      </c>
      <c r="L185" s="221"/>
      <c r="M185" s="221"/>
      <c r="N185" s="221"/>
      <c r="O185" s="221"/>
      <c r="Q185" s="205" cm="1">
        <f t="array" ref="Q185">MOD(LOOKUP(2,1/(A$5:A185&lt;&gt;""),A$5:A185),2)</f>
        <v>1</v>
      </c>
    </row>
    <row r="186" spans="1:17" ht="110.4" customHeight="1" x14ac:dyDescent="0.45">
      <c r="A186" s="210">
        <f>MAX($A$1:A185)+1</f>
        <v>154</v>
      </c>
      <c r="B186" s="235" t="s">
        <v>2743</v>
      </c>
      <c r="C186" s="208" t="s">
        <v>1469</v>
      </c>
      <c r="D186" s="235" t="s">
        <v>2486</v>
      </c>
      <c r="E186" s="208" t="s">
        <v>1297</v>
      </c>
      <c r="F186" s="208" t="s">
        <v>1469</v>
      </c>
      <c r="G186" s="208" t="s">
        <v>1469</v>
      </c>
      <c r="H186" s="208" t="s">
        <v>2972</v>
      </c>
      <c r="I186" s="208" t="s">
        <v>1469</v>
      </c>
      <c r="J186" s="208"/>
      <c r="K186" s="209" t="s">
        <v>2108</v>
      </c>
      <c r="L186" s="209" t="s">
        <v>2109</v>
      </c>
      <c r="M186" s="206"/>
      <c r="N186" s="206"/>
      <c r="O186" s="206"/>
      <c r="Q186" s="205" cm="1">
        <f t="array" ref="Q186">MOD(LOOKUP(2,1/(A$5:A186&lt;&gt;""),A$5:A186),2)</f>
        <v>0</v>
      </c>
    </row>
    <row r="187" spans="1:17" ht="110.4" customHeight="1" x14ac:dyDescent="0.45">
      <c r="A187" s="287">
        <f>MAX($A$1:A186)+1</f>
        <v>155</v>
      </c>
      <c r="B187" s="289" t="s">
        <v>5</v>
      </c>
      <c r="C187" s="278" t="s">
        <v>1469</v>
      </c>
      <c r="D187" s="289" t="s">
        <v>2577</v>
      </c>
      <c r="E187" s="278" t="s">
        <v>1297</v>
      </c>
      <c r="F187" s="278" t="s">
        <v>1469</v>
      </c>
      <c r="G187" s="278" t="s">
        <v>1469</v>
      </c>
      <c r="H187" s="278" t="s">
        <v>3001</v>
      </c>
      <c r="I187" s="278" t="s">
        <v>1469</v>
      </c>
      <c r="J187" s="249"/>
      <c r="K187" s="250" t="s">
        <v>2741</v>
      </c>
      <c r="L187" s="239"/>
      <c r="M187" s="239"/>
      <c r="N187" s="239"/>
      <c r="O187" s="239"/>
      <c r="Q187" s="205" cm="1">
        <f t="array" ref="Q187">MOD(LOOKUP(2,1/(A$5:A187&lt;&gt;""),A$5:A187),2)</f>
        <v>1</v>
      </c>
    </row>
    <row r="188" spans="1:17" ht="110.4" customHeight="1" x14ac:dyDescent="0.45">
      <c r="A188" s="288"/>
      <c r="B188" s="289"/>
      <c r="C188" s="278"/>
      <c r="D188" s="289"/>
      <c r="E188" s="278"/>
      <c r="F188" s="278"/>
      <c r="G188" s="278"/>
      <c r="H188" s="278"/>
      <c r="I188" s="278"/>
      <c r="J188" s="251"/>
      <c r="K188" s="252" t="s">
        <v>2740</v>
      </c>
      <c r="L188" s="253"/>
      <c r="M188" s="253"/>
      <c r="N188" s="253"/>
      <c r="O188" s="253"/>
      <c r="Q188" s="205" cm="1">
        <f t="array" ref="Q188">MOD(LOOKUP(2,1/(A$5:A188&lt;&gt;""),A$5:A188),2)</f>
        <v>1</v>
      </c>
    </row>
    <row r="189" spans="1:17" ht="110.4" customHeight="1" x14ac:dyDescent="0.45">
      <c r="A189" s="288"/>
      <c r="B189" s="289"/>
      <c r="C189" s="278"/>
      <c r="D189" s="289"/>
      <c r="E189" s="278"/>
      <c r="F189" s="278"/>
      <c r="G189" s="278"/>
      <c r="H189" s="278"/>
      <c r="I189" s="278"/>
      <c r="J189" s="222"/>
      <c r="K189" s="219" t="s">
        <v>2739</v>
      </c>
      <c r="L189" s="221"/>
      <c r="M189" s="221"/>
      <c r="N189" s="221"/>
      <c r="O189" s="221"/>
      <c r="Q189" s="205" cm="1">
        <f t="array" ref="Q189">MOD(LOOKUP(2,1/(A$5:A189&lt;&gt;""),A$5:A189),2)</f>
        <v>1</v>
      </c>
    </row>
    <row r="190" spans="1:17" ht="110.4" customHeight="1" x14ac:dyDescent="0.45">
      <c r="A190" s="210">
        <f>MAX($A$1:A189)+1</f>
        <v>156</v>
      </c>
      <c r="B190" s="235" t="s">
        <v>1871</v>
      </c>
      <c r="C190" s="208" t="s">
        <v>1297</v>
      </c>
      <c r="D190" s="235" t="s">
        <v>2453</v>
      </c>
      <c r="E190" s="208" t="s">
        <v>1297</v>
      </c>
      <c r="F190" s="208" t="s">
        <v>1469</v>
      </c>
      <c r="G190" s="208" t="s">
        <v>1469</v>
      </c>
      <c r="H190" s="208" t="s">
        <v>3060</v>
      </c>
      <c r="I190" s="208" t="s">
        <v>1469</v>
      </c>
      <c r="J190" s="208"/>
      <c r="K190" s="206"/>
      <c r="L190" s="206"/>
      <c r="M190" s="206"/>
      <c r="N190" s="206"/>
      <c r="O190" s="206"/>
      <c r="Q190" s="205" cm="1">
        <f t="array" ref="Q190">MOD(LOOKUP(2,1/(A$5:A190&lt;&gt;""),A$5:A190),2)</f>
        <v>0</v>
      </c>
    </row>
    <row r="191" spans="1:17" ht="110.4" customHeight="1" x14ac:dyDescent="0.45">
      <c r="A191" s="265">
        <f>MAX($A$1:A190)+1</f>
        <v>157</v>
      </c>
      <c r="B191" s="265" t="s">
        <v>2736</v>
      </c>
      <c r="C191" s="267" t="s">
        <v>1518</v>
      </c>
      <c r="D191" s="274" t="s">
        <v>3003</v>
      </c>
      <c r="E191" s="267" t="s">
        <v>1518</v>
      </c>
      <c r="F191" s="267"/>
      <c r="G191" s="267"/>
      <c r="H191" s="267" t="s">
        <v>2973</v>
      </c>
      <c r="I191" s="267"/>
      <c r="J191" s="247" t="s">
        <v>2735</v>
      </c>
      <c r="K191" s="257" t="s">
        <v>2734</v>
      </c>
      <c r="L191" s="257" t="s">
        <v>2733</v>
      </c>
      <c r="M191" s="229"/>
      <c r="N191" s="229"/>
      <c r="O191" s="229"/>
      <c r="Q191" s="205" cm="1">
        <f t="array" ref="Q191">MOD(LOOKUP(2,1/(A$5:A191&lt;&gt;""),A$5:A191),2)</f>
        <v>1</v>
      </c>
    </row>
    <row r="192" spans="1:17" ht="110.4" customHeight="1" x14ac:dyDescent="0.45">
      <c r="A192" s="270"/>
      <c r="B192" s="270"/>
      <c r="C192" s="271"/>
      <c r="D192" s="275"/>
      <c r="E192" s="271"/>
      <c r="F192" s="271"/>
      <c r="G192" s="271"/>
      <c r="H192" s="271"/>
      <c r="I192" s="271"/>
      <c r="J192" s="272" t="s">
        <v>3004</v>
      </c>
      <c r="K192" s="252" t="s">
        <v>2731</v>
      </c>
      <c r="L192" s="252" t="s">
        <v>2730</v>
      </c>
      <c r="M192" s="253"/>
      <c r="N192" s="253"/>
      <c r="O192" s="253"/>
      <c r="Q192" s="205" cm="1">
        <f t="array" ref="Q192">MOD(LOOKUP(2,1/(A$5:A192&lt;&gt;""),A$5:A192),2)</f>
        <v>1</v>
      </c>
    </row>
    <row r="193" spans="1:17" ht="110.4" customHeight="1" x14ac:dyDescent="0.45">
      <c r="A193" s="270"/>
      <c r="B193" s="270"/>
      <c r="C193" s="271"/>
      <c r="D193" s="275"/>
      <c r="E193" s="271"/>
      <c r="F193" s="271"/>
      <c r="G193" s="271"/>
      <c r="H193" s="271"/>
      <c r="I193" s="271"/>
      <c r="J193" s="273"/>
      <c r="K193" s="252"/>
      <c r="L193" s="258" t="s">
        <v>3042</v>
      </c>
      <c r="M193" s="253"/>
      <c r="N193" s="253"/>
      <c r="O193" s="253"/>
      <c r="Q193" s="205" cm="1">
        <f t="array" ref="Q193">MOD(LOOKUP(2,1/(A$5:A193&lt;&gt;""),A$5:A193),2)</f>
        <v>1</v>
      </c>
    </row>
    <row r="194" spans="1:17" ht="110.4" customHeight="1" x14ac:dyDescent="0.45">
      <c r="A194" s="270"/>
      <c r="B194" s="270"/>
      <c r="C194" s="271"/>
      <c r="D194" s="275"/>
      <c r="E194" s="271"/>
      <c r="F194" s="271"/>
      <c r="G194" s="271"/>
      <c r="H194" s="271"/>
      <c r="I194" s="271"/>
      <c r="J194" s="251" t="s">
        <v>2729</v>
      </c>
      <c r="K194" s="422"/>
      <c r="L194" s="252" t="s">
        <v>2728</v>
      </c>
      <c r="M194" s="253"/>
      <c r="N194" s="253"/>
      <c r="O194" s="253"/>
      <c r="Q194" s="205" cm="1">
        <f t="array" ref="Q194">MOD(LOOKUP(2,1/(A$5:A194&lt;&gt;""),A$5:A194),2)</f>
        <v>1</v>
      </c>
    </row>
    <row r="195" spans="1:17" ht="110.4" customHeight="1" x14ac:dyDescent="0.45">
      <c r="A195" s="270"/>
      <c r="B195" s="270"/>
      <c r="C195" s="271"/>
      <c r="D195" s="275"/>
      <c r="E195" s="271"/>
      <c r="F195" s="271"/>
      <c r="G195" s="271"/>
      <c r="H195" s="271"/>
      <c r="I195" s="271"/>
      <c r="J195" s="251" t="s">
        <v>3005</v>
      </c>
      <c r="K195" s="252" t="s">
        <v>2726</v>
      </c>
      <c r="L195" s="252" t="s">
        <v>2725</v>
      </c>
      <c r="M195" s="253"/>
      <c r="N195" s="253"/>
      <c r="O195" s="253"/>
      <c r="Q195" s="205" cm="1">
        <f t="array" ref="Q195">MOD(LOOKUP(2,1/(A$5:A195&lt;&gt;""),A$5:A195),2)</f>
        <v>1</v>
      </c>
    </row>
    <row r="196" spans="1:17" ht="110.4" customHeight="1" x14ac:dyDescent="0.45">
      <c r="A196" s="270"/>
      <c r="B196" s="270"/>
      <c r="C196" s="271"/>
      <c r="D196" s="275"/>
      <c r="E196" s="271"/>
      <c r="F196" s="271"/>
      <c r="G196" s="271"/>
      <c r="H196" s="271"/>
      <c r="I196" s="271"/>
      <c r="J196" s="251" t="s">
        <v>3006</v>
      </c>
      <c r="K196" s="252" t="s">
        <v>2723</v>
      </c>
      <c r="L196" s="422"/>
      <c r="M196" s="253"/>
      <c r="N196" s="253"/>
      <c r="O196" s="253"/>
      <c r="Q196" s="205" cm="1">
        <f t="array" ref="Q196">MOD(LOOKUP(2,1/(A$5:A196&lt;&gt;""),A$5:A196),2)</f>
        <v>1</v>
      </c>
    </row>
    <row r="197" spans="1:17" ht="110.4" customHeight="1" x14ac:dyDescent="0.45">
      <c r="A197" s="270"/>
      <c r="B197" s="270"/>
      <c r="C197" s="271"/>
      <c r="D197" s="275"/>
      <c r="E197" s="271"/>
      <c r="F197" s="271"/>
      <c r="G197" s="271"/>
      <c r="H197" s="271"/>
      <c r="I197" s="271"/>
      <c r="J197" s="251" t="s">
        <v>2722</v>
      </c>
      <c r="K197" s="252" t="s">
        <v>2721</v>
      </c>
      <c r="L197" s="422"/>
      <c r="M197" s="253"/>
      <c r="N197" s="253"/>
      <c r="O197" s="253"/>
      <c r="Q197" s="205" cm="1">
        <f t="array" ref="Q197">MOD(LOOKUP(2,1/(A$5:A197&lt;&gt;""),A$5:A197),2)</f>
        <v>1</v>
      </c>
    </row>
    <row r="198" spans="1:17" ht="110.4" customHeight="1" x14ac:dyDescent="0.45">
      <c r="A198" s="270"/>
      <c r="B198" s="270"/>
      <c r="C198" s="271"/>
      <c r="D198" s="275"/>
      <c r="E198" s="271"/>
      <c r="F198" s="271"/>
      <c r="G198" s="271"/>
      <c r="H198" s="271"/>
      <c r="I198" s="271"/>
      <c r="J198" s="251" t="s">
        <v>3007</v>
      </c>
      <c r="K198" s="423" t="s">
        <v>2719</v>
      </c>
      <c r="L198" s="422"/>
      <c r="M198" s="253"/>
      <c r="N198" s="253"/>
      <c r="O198" s="253"/>
      <c r="Q198" s="205" cm="1">
        <f t="array" ref="Q198">MOD(LOOKUP(2,1/(A$5:A198&lt;&gt;""),A$5:A198),2)</f>
        <v>1</v>
      </c>
    </row>
    <row r="199" spans="1:17" ht="110.4" customHeight="1" x14ac:dyDescent="0.45">
      <c r="A199" s="270"/>
      <c r="B199" s="270"/>
      <c r="C199" s="271"/>
      <c r="D199" s="275"/>
      <c r="E199" s="271"/>
      <c r="F199" s="271"/>
      <c r="G199" s="271"/>
      <c r="H199" s="271"/>
      <c r="I199" s="271"/>
      <c r="J199" s="251" t="s">
        <v>3008</v>
      </c>
      <c r="K199" s="252" t="s">
        <v>2717</v>
      </c>
      <c r="L199" s="252" t="s">
        <v>2716</v>
      </c>
      <c r="M199" s="253"/>
      <c r="N199" s="253"/>
      <c r="O199" s="253"/>
      <c r="Q199" s="205" cm="1">
        <f t="array" ref="Q199">MOD(LOOKUP(2,1/(A$5:A199&lt;&gt;""),A$5:A199),2)</f>
        <v>1</v>
      </c>
    </row>
    <row r="200" spans="1:17" ht="110.4" customHeight="1" x14ac:dyDescent="0.45">
      <c r="A200" s="270"/>
      <c r="B200" s="270"/>
      <c r="C200" s="271"/>
      <c r="D200" s="275"/>
      <c r="E200" s="271"/>
      <c r="F200" s="271"/>
      <c r="G200" s="271"/>
      <c r="H200" s="271"/>
      <c r="I200" s="271"/>
      <c r="J200" s="251" t="s">
        <v>3009</v>
      </c>
      <c r="K200" s="252" t="s">
        <v>2714</v>
      </c>
      <c r="L200" s="422"/>
      <c r="M200" s="253"/>
      <c r="N200" s="253"/>
      <c r="O200" s="253"/>
      <c r="Q200" s="205" cm="1">
        <f t="array" ref="Q200">MOD(LOOKUP(2,1/(A$5:A200&lt;&gt;""),A$5:A200),2)</f>
        <v>1</v>
      </c>
    </row>
    <row r="201" spans="1:17" ht="110.4" customHeight="1" x14ac:dyDescent="0.45">
      <c r="A201" s="266"/>
      <c r="B201" s="266"/>
      <c r="C201" s="268"/>
      <c r="D201" s="276"/>
      <c r="E201" s="268"/>
      <c r="F201" s="268"/>
      <c r="G201" s="268"/>
      <c r="H201" s="268"/>
      <c r="I201" s="268"/>
      <c r="J201" s="222" t="s">
        <v>3010</v>
      </c>
      <c r="K201" s="219" t="s">
        <v>2712</v>
      </c>
      <c r="L201" s="219" t="s">
        <v>2711</v>
      </c>
      <c r="M201" s="221"/>
      <c r="N201" s="221"/>
      <c r="O201" s="221"/>
      <c r="Q201" s="205" cm="1">
        <f t="array" ref="Q201">MOD(LOOKUP(2,1/(A$5:A201&lt;&gt;""),A$5:A201),2)</f>
        <v>1</v>
      </c>
    </row>
    <row r="202" spans="1:17" ht="110.4" customHeight="1" x14ac:dyDescent="0.45">
      <c r="A202" s="210">
        <f>MAX($A$1:A201)+1</f>
        <v>158</v>
      </c>
      <c r="B202" s="235" t="s">
        <v>2709</v>
      </c>
      <c r="C202" s="208" t="s">
        <v>1297</v>
      </c>
      <c r="D202" s="235" t="s">
        <v>2575</v>
      </c>
      <c r="E202" s="208" t="s">
        <v>1297</v>
      </c>
      <c r="F202" s="208" t="s">
        <v>1469</v>
      </c>
      <c r="G202" s="208" t="s">
        <v>1469</v>
      </c>
      <c r="H202" s="208" t="s">
        <v>2981</v>
      </c>
      <c r="I202" s="208" t="s">
        <v>1469</v>
      </c>
      <c r="J202" s="208"/>
      <c r="K202" s="206"/>
      <c r="L202" s="206"/>
      <c r="M202" s="206"/>
      <c r="N202" s="206"/>
      <c r="O202" s="206"/>
      <c r="Q202" s="205" cm="1">
        <f t="array" ref="Q202">MOD(LOOKUP(2,1/(A$5:A202&lt;&gt;""),A$5:A202),2)</f>
        <v>0</v>
      </c>
    </row>
    <row r="203" spans="1:17" ht="110.4" customHeight="1" x14ac:dyDescent="0.45">
      <c r="A203" s="210">
        <f>MAX($A$1:A202)+1</f>
        <v>159</v>
      </c>
      <c r="B203" s="235" t="s">
        <v>1361</v>
      </c>
      <c r="C203" s="208" t="s">
        <v>1469</v>
      </c>
      <c r="D203" s="235" t="s">
        <v>2707</v>
      </c>
      <c r="E203" s="208" t="s">
        <v>1297</v>
      </c>
      <c r="F203" s="208" t="s">
        <v>1469</v>
      </c>
      <c r="G203" s="208" t="s">
        <v>1469</v>
      </c>
      <c r="H203" s="208" t="s">
        <v>2978</v>
      </c>
      <c r="I203" s="208" t="s">
        <v>1469</v>
      </c>
      <c r="J203" s="208"/>
      <c r="K203" s="206"/>
      <c r="L203" s="206"/>
      <c r="M203" s="206"/>
      <c r="N203" s="206"/>
      <c r="O203" s="206"/>
      <c r="Q203" s="205" cm="1">
        <f t="array" ref="Q203">MOD(LOOKUP(2,1/(A$5:A203&lt;&gt;""),A$5:A203),2)</f>
        <v>1</v>
      </c>
    </row>
    <row r="204" spans="1:17" ht="110.4" customHeight="1" x14ac:dyDescent="0.45">
      <c r="A204" s="210">
        <f>MAX($A$1:A203)+1</f>
        <v>160</v>
      </c>
      <c r="B204" s="235" t="s">
        <v>2705</v>
      </c>
      <c r="C204" s="208" t="s">
        <v>1297</v>
      </c>
      <c r="D204" s="235" t="s">
        <v>2453</v>
      </c>
      <c r="E204" s="208" t="s">
        <v>1469</v>
      </c>
      <c r="F204" s="208" t="s">
        <v>1469</v>
      </c>
      <c r="G204" s="208" t="s">
        <v>1297</v>
      </c>
      <c r="H204" s="208" t="s">
        <v>1469</v>
      </c>
      <c r="I204" s="208" t="s">
        <v>1591</v>
      </c>
      <c r="J204" s="208"/>
      <c r="K204" s="206"/>
      <c r="L204" s="206"/>
      <c r="M204" s="206"/>
      <c r="N204" s="206"/>
      <c r="O204" s="206"/>
      <c r="Q204" s="205" cm="1">
        <f t="array" ref="Q204">MOD(LOOKUP(2,1/(A$5:A204&lt;&gt;""),A$5:A204),2)</f>
        <v>0</v>
      </c>
    </row>
    <row r="205" spans="1:17" ht="160.19999999999999" customHeight="1" x14ac:dyDescent="0.45">
      <c r="A205" s="265">
        <f>MAX($A$1:A204)+1</f>
        <v>161</v>
      </c>
      <c r="B205" s="277" t="s">
        <v>2703</v>
      </c>
      <c r="C205" s="278" t="s">
        <v>1297</v>
      </c>
      <c r="D205" s="277" t="s">
        <v>2446</v>
      </c>
      <c r="E205" s="278" t="s">
        <v>1297</v>
      </c>
      <c r="F205" s="278" t="s">
        <v>1469</v>
      </c>
      <c r="G205" s="278" t="s">
        <v>1297</v>
      </c>
      <c r="H205" s="278" t="s">
        <v>2975</v>
      </c>
      <c r="I205" s="278" t="s">
        <v>2049</v>
      </c>
      <c r="J205" s="246" t="s">
        <v>3011</v>
      </c>
      <c r="K205" s="229"/>
      <c r="L205" s="230" t="s">
        <v>2962</v>
      </c>
      <c r="M205" s="229"/>
      <c r="N205" s="229"/>
      <c r="O205" s="230"/>
      <c r="Q205" s="205" cm="1">
        <f t="array" ref="Q205">MOD(LOOKUP(2,1/(A$5:A205&lt;&gt;""),A$5:A205),2)</f>
        <v>1</v>
      </c>
    </row>
    <row r="206" spans="1:17" ht="160.19999999999999" customHeight="1" x14ac:dyDescent="0.45">
      <c r="A206" s="270"/>
      <c r="B206" s="277"/>
      <c r="C206" s="278"/>
      <c r="D206" s="277"/>
      <c r="E206" s="278"/>
      <c r="F206" s="278"/>
      <c r="G206" s="278"/>
      <c r="H206" s="278"/>
      <c r="I206" s="278"/>
      <c r="J206" s="251" t="s">
        <v>3012</v>
      </c>
      <c r="K206" s="253"/>
      <c r="L206" s="258" t="s">
        <v>2961</v>
      </c>
      <c r="M206" s="253"/>
      <c r="N206" s="253"/>
      <c r="O206" s="253"/>
      <c r="Q206" s="205" cm="1">
        <f t="array" ref="Q206">MOD(LOOKUP(2,1/(A$5:A206&lt;&gt;""),A$5:A206),2)</f>
        <v>1</v>
      </c>
    </row>
    <row r="207" spans="1:17" ht="160.19999999999999" customHeight="1" x14ac:dyDescent="0.45">
      <c r="A207" s="270"/>
      <c r="B207" s="277"/>
      <c r="C207" s="278"/>
      <c r="D207" s="277"/>
      <c r="E207" s="278"/>
      <c r="F207" s="278"/>
      <c r="G207" s="278"/>
      <c r="H207" s="278"/>
      <c r="I207" s="278"/>
      <c r="J207" s="251" t="s">
        <v>3013</v>
      </c>
      <c r="K207" s="253"/>
      <c r="L207" s="252" t="s">
        <v>2963</v>
      </c>
      <c r="M207" s="253"/>
      <c r="N207" s="253"/>
      <c r="O207" s="253"/>
      <c r="Q207" s="205" cm="1">
        <f t="array" ref="Q207">MOD(LOOKUP(2,1/(A$5:A207&lt;&gt;""),A$5:A207),2)</f>
        <v>1</v>
      </c>
    </row>
    <row r="208" spans="1:17" ht="160.19999999999999" customHeight="1" x14ac:dyDescent="0.45">
      <c r="A208" s="270"/>
      <c r="B208" s="277"/>
      <c r="C208" s="278"/>
      <c r="D208" s="277"/>
      <c r="E208" s="278"/>
      <c r="F208" s="278"/>
      <c r="G208" s="278"/>
      <c r="H208" s="278"/>
      <c r="I208" s="278"/>
      <c r="J208" s="251" t="s">
        <v>3014</v>
      </c>
      <c r="K208" s="253"/>
      <c r="L208" s="252" t="s">
        <v>2965</v>
      </c>
      <c r="M208" s="253"/>
      <c r="N208" s="253"/>
      <c r="O208" s="253"/>
      <c r="Q208" s="205" cm="1">
        <f t="array" ref="Q208">MOD(LOOKUP(2,1/(A$5:A208&lt;&gt;""),A$5:A208),2)</f>
        <v>1</v>
      </c>
    </row>
    <row r="209" spans="1:17" ht="160.19999999999999" customHeight="1" x14ac:dyDescent="0.45">
      <c r="A209" s="270"/>
      <c r="B209" s="277"/>
      <c r="C209" s="278"/>
      <c r="D209" s="277"/>
      <c r="E209" s="278"/>
      <c r="F209" s="278"/>
      <c r="G209" s="278"/>
      <c r="H209" s="278"/>
      <c r="I209" s="278"/>
      <c r="J209" s="251" t="s">
        <v>3015</v>
      </c>
      <c r="K209" s="253"/>
      <c r="L209" s="252" t="s">
        <v>2967</v>
      </c>
      <c r="M209" s="253"/>
      <c r="N209" s="253"/>
      <c r="O209" s="253"/>
      <c r="Q209" s="205" cm="1">
        <f t="array" ref="Q209">MOD(LOOKUP(2,1/(A$5:A209&lt;&gt;""),A$5:A209),2)</f>
        <v>1</v>
      </c>
    </row>
    <row r="210" spans="1:17" ht="160.19999999999999" customHeight="1" x14ac:dyDescent="0.45">
      <c r="A210" s="266"/>
      <c r="B210" s="277"/>
      <c r="C210" s="278"/>
      <c r="D210" s="277"/>
      <c r="E210" s="278"/>
      <c r="F210" s="278"/>
      <c r="G210" s="278"/>
      <c r="H210" s="278"/>
      <c r="I210" s="278"/>
      <c r="J210" s="222" t="s">
        <v>3016</v>
      </c>
      <c r="K210" s="221"/>
      <c r="L210" s="219" t="s">
        <v>2969</v>
      </c>
      <c r="M210" s="221"/>
      <c r="N210" s="221"/>
      <c r="O210" s="221"/>
      <c r="Q210" s="205" cm="1">
        <f t="array" ref="Q210">MOD(LOOKUP(2,1/(A$5:A210&lt;&gt;""),A$5:A210),2)</f>
        <v>1</v>
      </c>
    </row>
    <row r="211" spans="1:17" ht="110.4" customHeight="1" x14ac:dyDescent="0.45">
      <c r="A211" s="210">
        <f>MAX($A$1:A210)+1</f>
        <v>162</v>
      </c>
      <c r="B211" s="235" t="s">
        <v>1248</v>
      </c>
      <c r="C211" s="208" t="s">
        <v>1469</v>
      </c>
      <c r="D211" s="235" t="s">
        <v>2536</v>
      </c>
      <c r="E211" s="208" t="s">
        <v>1469</v>
      </c>
      <c r="F211" s="208" t="s">
        <v>1469</v>
      </c>
      <c r="G211" s="208" t="s">
        <v>1297</v>
      </c>
      <c r="H211" s="208" t="s">
        <v>1469</v>
      </c>
      <c r="I211" s="208" t="s">
        <v>2422</v>
      </c>
      <c r="J211" s="208"/>
      <c r="K211" s="206"/>
      <c r="L211" s="206"/>
      <c r="M211" s="206"/>
      <c r="N211" s="206"/>
      <c r="O211" s="206"/>
      <c r="Q211" s="205" cm="1">
        <f t="array" ref="Q211">MOD(LOOKUP(2,1/(A$5:A211&lt;&gt;""),A$5:A211),2)</f>
        <v>0</v>
      </c>
    </row>
    <row r="212" spans="1:17" ht="110.4" customHeight="1" x14ac:dyDescent="0.45">
      <c r="A212" s="210">
        <f>MAX($A$1:A211)+1</f>
        <v>163</v>
      </c>
      <c r="B212" s="235" t="s">
        <v>1874</v>
      </c>
      <c r="C212" s="208" t="s">
        <v>1297</v>
      </c>
      <c r="D212" s="235" t="s">
        <v>2700</v>
      </c>
      <c r="E212" s="208" t="s">
        <v>1297</v>
      </c>
      <c r="F212" s="208" t="s">
        <v>1469</v>
      </c>
      <c r="G212" s="208" t="s">
        <v>1469</v>
      </c>
      <c r="H212" s="208" t="s">
        <v>2974</v>
      </c>
      <c r="I212" s="208" t="s">
        <v>1469</v>
      </c>
      <c r="J212" s="208"/>
      <c r="K212" s="206"/>
      <c r="L212" s="206"/>
      <c r="M212" s="206"/>
      <c r="N212" s="206"/>
      <c r="O212" s="206"/>
      <c r="Q212" s="205" cm="1">
        <f t="array" ref="Q212">MOD(LOOKUP(2,1/(A$5:A212&lt;&gt;""),A$5:A212),2)</f>
        <v>1</v>
      </c>
    </row>
    <row r="213" spans="1:17" ht="110.4" customHeight="1" x14ac:dyDescent="0.45">
      <c r="A213" s="210">
        <f>MAX($A$1:A212)+1</f>
        <v>164</v>
      </c>
      <c r="B213" s="235" t="s">
        <v>756</v>
      </c>
      <c r="C213" s="208" t="s">
        <v>1469</v>
      </c>
      <c r="D213" s="235" t="s">
        <v>2512</v>
      </c>
      <c r="E213" s="208" t="s">
        <v>1297</v>
      </c>
      <c r="F213" s="208" t="s">
        <v>1469</v>
      </c>
      <c r="G213" s="208" t="s">
        <v>1469</v>
      </c>
      <c r="H213" s="208" t="s">
        <v>2972</v>
      </c>
      <c r="I213" s="208" t="s">
        <v>1469</v>
      </c>
      <c r="J213" s="208"/>
      <c r="K213" s="209" t="s">
        <v>2223</v>
      </c>
      <c r="L213" s="206"/>
      <c r="M213" s="206"/>
      <c r="N213" s="206"/>
      <c r="O213" s="206"/>
      <c r="Q213" s="205" cm="1">
        <f t="array" ref="Q213">MOD(LOOKUP(2,1/(A$5:A213&lt;&gt;""),A$5:A213),2)</f>
        <v>0</v>
      </c>
    </row>
    <row r="214" spans="1:17" ht="110.4" customHeight="1" x14ac:dyDescent="0.45">
      <c r="A214" s="210">
        <f>MAX($A$1:A213)+1</f>
        <v>165</v>
      </c>
      <c r="B214" s="235" t="s">
        <v>1365</v>
      </c>
      <c r="C214" s="208" t="s">
        <v>1469</v>
      </c>
      <c r="D214" s="235" t="s">
        <v>2697</v>
      </c>
      <c r="E214" s="208" t="s">
        <v>1297</v>
      </c>
      <c r="F214" s="208" t="s">
        <v>1469</v>
      </c>
      <c r="G214" s="208" t="s">
        <v>1469</v>
      </c>
      <c r="H214" s="208" t="s">
        <v>2974</v>
      </c>
      <c r="I214" s="208" t="s">
        <v>1469</v>
      </c>
      <c r="J214" s="208"/>
      <c r="K214" s="206"/>
      <c r="L214" s="206"/>
      <c r="M214" s="206"/>
      <c r="N214" s="206"/>
      <c r="O214" s="206"/>
      <c r="Q214" s="205" cm="1">
        <f t="array" ref="Q214">MOD(LOOKUP(2,1/(A$5:A214&lt;&gt;""),A$5:A214),2)</f>
        <v>1</v>
      </c>
    </row>
    <row r="215" spans="1:17" ht="110.4" customHeight="1" x14ac:dyDescent="0.45">
      <c r="A215" s="210">
        <f>MAX($A$1:A214)+1</f>
        <v>166</v>
      </c>
      <c r="B215" s="235" t="s">
        <v>1294</v>
      </c>
      <c r="C215" s="208" t="s">
        <v>1297</v>
      </c>
      <c r="D215" s="235" t="s">
        <v>2695</v>
      </c>
      <c r="E215" s="208" t="s">
        <v>1469</v>
      </c>
      <c r="F215" s="208" t="s">
        <v>1469</v>
      </c>
      <c r="G215" s="208" t="s">
        <v>1297</v>
      </c>
      <c r="H215" s="208" t="s">
        <v>1469</v>
      </c>
      <c r="I215" s="208" t="s">
        <v>2346</v>
      </c>
      <c r="J215" s="208"/>
      <c r="K215" s="206"/>
      <c r="L215" s="206"/>
      <c r="M215" s="206"/>
      <c r="N215" s="206"/>
      <c r="O215" s="206"/>
      <c r="Q215" s="205" cm="1">
        <f t="array" ref="Q215">MOD(LOOKUP(2,1/(A$5:A215&lt;&gt;""),A$5:A215),2)</f>
        <v>0</v>
      </c>
    </row>
    <row r="216" spans="1:17" ht="110.4" customHeight="1" x14ac:dyDescent="0.45">
      <c r="A216" s="287">
        <f>MAX($A$1:A215)+1</f>
        <v>167</v>
      </c>
      <c r="B216" s="289" t="s">
        <v>2693</v>
      </c>
      <c r="C216" s="278" t="s">
        <v>1469</v>
      </c>
      <c r="D216" s="289" t="s">
        <v>2506</v>
      </c>
      <c r="E216" s="278" t="s">
        <v>1297</v>
      </c>
      <c r="F216" s="278" t="s">
        <v>1469</v>
      </c>
      <c r="G216" s="278" t="s">
        <v>1469</v>
      </c>
      <c r="H216" s="278" t="s">
        <v>2979</v>
      </c>
      <c r="I216" s="278" t="s">
        <v>1469</v>
      </c>
      <c r="J216" s="249"/>
      <c r="K216" s="250" t="s">
        <v>2111</v>
      </c>
      <c r="L216" s="250" t="s">
        <v>2110</v>
      </c>
      <c r="M216" s="239"/>
      <c r="N216" s="239"/>
      <c r="O216" s="239"/>
      <c r="Q216" s="205" cm="1">
        <f t="array" ref="Q216">MOD(LOOKUP(2,1/(A$5:A216&lt;&gt;""),A$5:A216),2)</f>
        <v>1</v>
      </c>
    </row>
    <row r="217" spans="1:17" ht="110.4" customHeight="1" x14ac:dyDescent="0.45">
      <c r="A217" s="288"/>
      <c r="B217" s="289"/>
      <c r="C217" s="278"/>
      <c r="D217" s="289"/>
      <c r="E217" s="278"/>
      <c r="F217" s="278"/>
      <c r="G217" s="278"/>
      <c r="H217" s="278"/>
      <c r="I217" s="278"/>
      <c r="J217" s="222"/>
      <c r="K217" s="219" t="s">
        <v>2692</v>
      </c>
      <c r="L217" s="221"/>
      <c r="M217" s="221"/>
      <c r="N217" s="221"/>
      <c r="O217" s="221"/>
      <c r="Q217" s="205" cm="1">
        <f t="array" ref="Q217">MOD(LOOKUP(2,1/(A$5:A217&lt;&gt;""),A$5:A217),2)</f>
        <v>1</v>
      </c>
    </row>
    <row r="218" spans="1:17" ht="110.4" customHeight="1" x14ac:dyDescent="0.45">
      <c r="A218" s="210">
        <f>MAX($A$1:A217)+1</f>
        <v>168</v>
      </c>
      <c r="B218" s="235" t="s">
        <v>1253</v>
      </c>
      <c r="C218" s="208" t="s">
        <v>1469</v>
      </c>
      <c r="D218" s="235" t="s">
        <v>2506</v>
      </c>
      <c r="E218" s="208" t="s">
        <v>1469</v>
      </c>
      <c r="F218" s="208" t="s">
        <v>1297</v>
      </c>
      <c r="G218" s="208" t="s">
        <v>1469</v>
      </c>
      <c r="H218" s="208" t="s">
        <v>1469</v>
      </c>
      <c r="I218" s="208" t="s">
        <v>1469</v>
      </c>
      <c r="J218" s="208"/>
      <c r="K218" s="209" t="s">
        <v>2690</v>
      </c>
      <c r="L218" s="209" t="s">
        <v>2217</v>
      </c>
      <c r="M218" s="206"/>
      <c r="N218" s="209" t="s">
        <v>2218</v>
      </c>
      <c r="O218" s="206"/>
      <c r="Q218" s="205" cm="1">
        <f t="array" ref="Q218">MOD(LOOKUP(2,1/(A$5:A218&lt;&gt;""),A$5:A218),2)</f>
        <v>0</v>
      </c>
    </row>
    <row r="219" spans="1:17" ht="110.4" customHeight="1" x14ac:dyDescent="0.45">
      <c r="A219" s="210">
        <f>MAX($A$1:A218)+1</f>
        <v>169</v>
      </c>
      <c r="B219" s="235" t="s">
        <v>2043</v>
      </c>
      <c r="C219" s="208" t="s">
        <v>1469</v>
      </c>
      <c r="D219" s="235" t="s">
        <v>2496</v>
      </c>
      <c r="E219" s="208" t="s">
        <v>1469</v>
      </c>
      <c r="F219" s="208" t="s">
        <v>1469</v>
      </c>
      <c r="G219" s="208" t="s">
        <v>1297</v>
      </c>
      <c r="H219" s="208" t="s">
        <v>1469</v>
      </c>
      <c r="I219" s="208" t="s">
        <v>2187</v>
      </c>
      <c r="J219" s="208"/>
      <c r="K219" s="209" t="s">
        <v>2163</v>
      </c>
      <c r="L219" s="206"/>
      <c r="M219" s="206"/>
      <c r="N219" s="206"/>
      <c r="O219" s="206"/>
      <c r="Q219" s="205" cm="1">
        <f t="array" ref="Q219">MOD(LOOKUP(2,1/(A$5:A219&lt;&gt;""),A$5:A219),2)</f>
        <v>1</v>
      </c>
    </row>
    <row r="220" spans="1:17" ht="110.4" customHeight="1" x14ac:dyDescent="0.45">
      <c r="A220" s="210">
        <f>MAX($A$1:A219)+1</f>
        <v>170</v>
      </c>
      <c r="B220" s="235" t="s">
        <v>2047</v>
      </c>
      <c r="C220" s="208" t="s">
        <v>1469</v>
      </c>
      <c r="D220" s="235" t="s">
        <v>2687</v>
      </c>
      <c r="E220" s="208" t="s">
        <v>1469</v>
      </c>
      <c r="F220" s="208" t="s">
        <v>1469</v>
      </c>
      <c r="G220" s="208" t="s">
        <v>1297</v>
      </c>
      <c r="H220" s="208" t="s">
        <v>1469</v>
      </c>
      <c r="I220" s="208" t="s">
        <v>2377</v>
      </c>
      <c r="J220" s="208"/>
      <c r="K220" s="209" t="s">
        <v>2169</v>
      </c>
      <c r="L220" s="209" t="s">
        <v>2171</v>
      </c>
      <c r="M220" s="209" t="s">
        <v>2170</v>
      </c>
      <c r="N220" s="206"/>
      <c r="O220" s="209" t="s">
        <v>2172</v>
      </c>
      <c r="Q220" s="205" cm="1">
        <f t="array" ref="Q220">MOD(LOOKUP(2,1/(A$5:A220&lt;&gt;""),A$5:A220),2)</f>
        <v>0</v>
      </c>
    </row>
    <row r="221" spans="1:17" ht="110.4" customHeight="1" x14ac:dyDescent="0.45">
      <c r="A221" s="263">
        <f>MAX($A$1:A220)+1</f>
        <v>171</v>
      </c>
      <c r="B221" s="265" t="s">
        <v>2685</v>
      </c>
      <c r="C221" s="267" t="s">
        <v>1297</v>
      </c>
      <c r="D221" s="265" t="s">
        <v>2498</v>
      </c>
      <c r="E221" s="267" t="s">
        <v>1297</v>
      </c>
      <c r="F221" s="267" t="s">
        <v>1469</v>
      </c>
      <c r="G221" s="267" t="s">
        <v>1469</v>
      </c>
      <c r="H221" s="267" t="s">
        <v>3001</v>
      </c>
      <c r="I221" s="267" t="s">
        <v>1469</v>
      </c>
      <c r="J221" s="262"/>
      <c r="K221" s="424" t="s">
        <v>3047</v>
      </c>
      <c r="L221" s="239"/>
      <c r="M221" s="239"/>
      <c r="N221" s="239"/>
      <c r="O221" s="239"/>
      <c r="Q221" s="205" cm="1">
        <f t="array" ref="Q221">MOD(LOOKUP(2,1/(A$5:A221&lt;&gt;""),A$5:A221),2)</f>
        <v>1</v>
      </c>
    </row>
    <row r="222" spans="1:17" ht="110.4" customHeight="1" x14ac:dyDescent="0.45">
      <c r="A222" s="264"/>
      <c r="B222" s="266"/>
      <c r="C222" s="268"/>
      <c r="D222" s="266"/>
      <c r="E222" s="268"/>
      <c r="F222" s="268"/>
      <c r="G222" s="268"/>
      <c r="H222" s="268"/>
      <c r="I222" s="268"/>
      <c r="J222" s="260"/>
      <c r="K222" s="418" t="s">
        <v>3048</v>
      </c>
      <c r="L222" s="221"/>
      <c r="M222" s="221"/>
      <c r="N222" s="221"/>
      <c r="O222" s="221"/>
      <c r="Q222" s="205" cm="1">
        <f t="array" ref="Q222">MOD(LOOKUP(2,1/(A$5:A222&lt;&gt;""),A$5:A222),2)</f>
        <v>1</v>
      </c>
    </row>
    <row r="223" spans="1:17" ht="110.4" customHeight="1" x14ac:dyDescent="0.45">
      <c r="A223" s="210">
        <f>MAX($A$1:A221)+1</f>
        <v>172</v>
      </c>
      <c r="B223" s="235" t="s">
        <v>748</v>
      </c>
      <c r="C223" s="208" t="s">
        <v>1469</v>
      </c>
      <c r="D223" s="235" t="s">
        <v>2453</v>
      </c>
      <c r="E223" s="208" t="s">
        <v>1297</v>
      </c>
      <c r="F223" s="208" t="s">
        <v>1469</v>
      </c>
      <c r="G223" s="208" t="s">
        <v>1469</v>
      </c>
      <c r="H223" s="208" t="s">
        <v>2982</v>
      </c>
      <c r="I223" s="208" t="s">
        <v>1469</v>
      </c>
      <c r="J223" s="208"/>
      <c r="K223" s="206"/>
      <c r="L223" s="206"/>
      <c r="M223" s="206"/>
      <c r="N223" s="206"/>
      <c r="O223" s="206"/>
      <c r="Q223" s="205" cm="1">
        <f t="array" ref="Q223">MOD(LOOKUP(2,1/(A$5:A223&lt;&gt;""),A$5:A223),2)</f>
        <v>0</v>
      </c>
    </row>
    <row r="224" spans="1:17" ht="110.4" customHeight="1" x14ac:dyDescent="0.45">
      <c r="A224" s="210">
        <f>MAX($A$1:A223)+1</f>
        <v>173</v>
      </c>
      <c r="B224" s="235" t="s">
        <v>1254</v>
      </c>
      <c r="C224" s="208" t="s">
        <v>1469</v>
      </c>
      <c r="D224" s="235" t="s">
        <v>2453</v>
      </c>
      <c r="E224" s="208" t="s">
        <v>1297</v>
      </c>
      <c r="F224" s="208" t="s">
        <v>1469</v>
      </c>
      <c r="G224" s="208" t="s">
        <v>1469</v>
      </c>
      <c r="H224" s="208" t="s">
        <v>2982</v>
      </c>
      <c r="I224" s="208" t="s">
        <v>1469</v>
      </c>
      <c r="J224" s="208"/>
      <c r="K224" s="206"/>
      <c r="L224" s="206"/>
      <c r="M224" s="206"/>
      <c r="N224" s="206"/>
      <c r="O224" s="206"/>
      <c r="Q224" s="205" cm="1">
        <f t="array" ref="Q224">MOD(LOOKUP(2,1/(A$5:A224&lt;&gt;""),A$5:A224),2)</f>
        <v>1</v>
      </c>
    </row>
    <row r="225" spans="1:17" ht="110.4" customHeight="1" x14ac:dyDescent="0.45">
      <c r="A225" s="210">
        <f>MAX($A$1:A224)+1</f>
        <v>174</v>
      </c>
      <c r="B225" s="235" t="s">
        <v>2039</v>
      </c>
      <c r="C225" s="208" t="s">
        <v>1469</v>
      </c>
      <c r="D225" s="235" t="s">
        <v>2616</v>
      </c>
      <c r="E225" s="208" t="s">
        <v>1469</v>
      </c>
      <c r="F225" s="208" t="s">
        <v>1469</v>
      </c>
      <c r="G225" s="208" t="s">
        <v>1297</v>
      </c>
      <c r="H225" s="208" t="s">
        <v>1469</v>
      </c>
      <c r="I225" s="208" t="s">
        <v>2187</v>
      </c>
      <c r="J225" s="208"/>
      <c r="K225" s="209" t="s">
        <v>2155</v>
      </c>
      <c r="L225" s="206"/>
      <c r="M225" s="206"/>
      <c r="N225" s="206"/>
      <c r="O225" s="206"/>
      <c r="Q225" s="205" cm="1">
        <f t="array" ref="Q225">MOD(LOOKUP(2,1/(A$5:A225&lt;&gt;""),A$5:A225),2)</f>
        <v>0</v>
      </c>
    </row>
    <row r="226" spans="1:17" ht="110.4" customHeight="1" x14ac:dyDescent="0.45">
      <c r="A226" s="210">
        <f>MAX($A$1:A225)+1</f>
        <v>175</v>
      </c>
      <c r="B226" s="235" t="s">
        <v>62</v>
      </c>
      <c r="C226" s="208" t="s">
        <v>1469</v>
      </c>
      <c r="D226" s="235" t="s">
        <v>2680</v>
      </c>
      <c r="E226" s="208" t="s">
        <v>1297</v>
      </c>
      <c r="F226" s="208" t="s">
        <v>1469</v>
      </c>
      <c r="G226" s="208" t="s">
        <v>1297</v>
      </c>
      <c r="H226" s="208" t="s">
        <v>2978</v>
      </c>
      <c r="I226" s="208" t="s">
        <v>2288</v>
      </c>
      <c r="J226" s="208"/>
      <c r="K226" s="206"/>
      <c r="L226" s="206"/>
      <c r="M226" s="206"/>
      <c r="N226" s="206"/>
      <c r="O226" s="206"/>
      <c r="Q226" s="205" cm="1">
        <f t="array" ref="Q226">MOD(LOOKUP(2,1/(A$5:A226&lt;&gt;""),A$5:A226),2)</f>
        <v>1</v>
      </c>
    </row>
    <row r="227" spans="1:17" ht="110.4" customHeight="1" x14ac:dyDescent="0.45">
      <c r="A227" s="210">
        <f>MAX($A$1:A226)+1</f>
        <v>176</v>
      </c>
      <c r="B227" s="235" t="s">
        <v>53</v>
      </c>
      <c r="C227" s="208" t="s">
        <v>1469</v>
      </c>
      <c r="D227" s="235" t="s">
        <v>2453</v>
      </c>
      <c r="E227" s="208" t="s">
        <v>1469</v>
      </c>
      <c r="F227" s="208" t="s">
        <v>1469</v>
      </c>
      <c r="G227" s="208" t="s">
        <v>1297</v>
      </c>
      <c r="H227" s="208" t="s">
        <v>1469</v>
      </c>
      <c r="I227" s="208" t="s">
        <v>2452</v>
      </c>
      <c r="J227" s="208"/>
      <c r="K227" s="415" t="s">
        <v>3041</v>
      </c>
      <c r="L227" s="206"/>
      <c r="M227" s="206"/>
      <c r="N227" s="206"/>
      <c r="O227" s="206"/>
      <c r="Q227" s="205" cm="1">
        <f t="array" ref="Q227">MOD(LOOKUP(2,1/(A$5:A227&lt;&gt;""),A$5:A227),2)</f>
        <v>0</v>
      </c>
    </row>
    <row r="228" spans="1:17" ht="110.4" customHeight="1" x14ac:dyDescent="0.45">
      <c r="A228" s="210">
        <f>MAX($A$1:A227)+1</f>
        <v>177</v>
      </c>
      <c r="B228" s="235" t="s">
        <v>2026</v>
      </c>
      <c r="C228" s="208" t="s">
        <v>1469</v>
      </c>
      <c r="D228" s="235" t="s">
        <v>2677</v>
      </c>
      <c r="E228" s="208" t="s">
        <v>1297</v>
      </c>
      <c r="F228" s="208" t="s">
        <v>1469</v>
      </c>
      <c r="G228" s="208" t="s">
        <v>1469</v>
      </c>
      <c r="H228" s="208" t="s">
        <v>2976</v>
      </c>
      <c r="I228" s="208" t="s">
        <v>1469</v>
      </c>
      <c r="J228" s="208"/>
      <c r="K228" s="209" t="s">
        <v>2126</v>
      </c>
      <c r="L228" s="209" t="s">
        <v>2127</v>
      </c>
      <c r="M228" s="206"/>
      <c r="N228" s="209" t="s">
        <v>2128</v>
      </c>
      <c r="O228" s="206"/>
      <c r="Q228" s="205" cm="1">
        <f t="array" ref="Q228">MOD(LOOKUP(2,1/(A$5:A228&lt;&gt;""),A$5:A228),2)</f>
        <v>1</v>
      </c>
    </row>
    <row r="229" spans="1:17" ht="110.4" customHeight="1" x14ac:dyDescent="0.45">
      <c r="A229" s="210">
        <f>MAX($A$1:A228)+1</f>
        <v>178</v>
      </c>
      <c r="B229" s="235" t="s">
        <v>2675</v>
      </c>
      <c r="C229" s="208" t="s">
        <v>1469</v>
      </c>
      <c r="D229" s="235" t="s">
        <v>2453</v>
      </c>
      <c r="E229" s="208" t="s">
        <v>1469</v>
      </c>
      <c r="F229" s="208" t="s">
        <v>1469</v>
      </c>
      <c r="G229" s="208" t="s">
        <v>1297</v>
      </c>
      <c r="H229" s="208" t="s">
        <v>1469</v>
      </c>
      <c r="I229" s="208" t="s">
        <v>2271</v>
      </c>
      <c r="J229" s="208"/>
      <c r="K229" s="206"/>
      <c r="L229" s="206"/>
      <c r="M229" s="206"/>
      <c r="N229" s="206"/>
      <c r="O229" s="206"/>
      <c r="Q229" s="205" cm="1">
        <f t="array" ref="Q229">MOD(LOOKUP(2,1/(A$5:A229&lt;&gt;""),A$5:A229),2)</f>
        <v>0</v>
      </c>
    </row>
    <row r="230" spans="1:17" ht="110.4" customHeight="1" x14ac:dyDescent="0.45">
      <c r="A230" s="210">
        <f>MAX($A$1:A229)+1</f>
        <v>179</v>
      </c>
      <c r="B230" s="235" t="s">
        <v>1256</v>
      </c>
      <c r="C230" s="208" t="s">
        <v>1469</v>
      </c>
      <c r="D230" s="235" t="s">
        <v>2453</v>
      </c>
      <c r="E230" s="208" t="s">
        <v>1297</v>
      </c>
      <c r="F230" s="208" t="s">
        <v>1469</v>
      </c>
      <c r="G230" s="208" t="s">
        <v>1469</v>
      </c>
      <c r="H230" s="208" t="s">
        <v>3060</v>
      </c>
      <c r="I230" s="208" t="s">
        <v>1469</v>
      </c>
      <c r="J230" s="208"/>
      <c r="K230" s="206"/>
      <c r="L230" s="206"/>
      <c r="M230" s="206"/>
      <c r="N230" s="206"/>
      <c r="O230" s="206"/>
      <c r="Q230" s="205" cm="1">
        <f t="array" ref="Q230">MOD(LOOKUP(2,1/(A$5:A230&lt;&gt;""),A$5:A230),2)</f>
        <v>1</v>
      </c>
    </row>
    <row r="231" spans="1:17" ht="110.4" customHeight="1" x14ac:dyDescent="0.45">
      <c r="A231" s="210">
        <f>MAX($A$1:A230)+1</f>
        <v>180</v>
      </c>
      <c r="B231" s="235" t="s">
        <v>788</v>
      </c>
      <c r="C231" s="208" t="s">
        <v>1469</v>
      </c>
      <c r="D231" s="235" t="s">
        <v>2453</v>
      </c>
      <c r="E231" s="208" t="s">
        <v>1297</v>
      </c>
      <c r="F231" s="208" t="s">
        <v>1469</v>
      </c>
      <c r="G231" s="208" t="s">
        <v>1469</v>
      </c>
      <c r="H231" s="208" t="s">
        <v>2982</v>
      </c>
      <c r="I231" s="208" t="s">
        <v>1469</v>
      </c>
      <c r="J231" s="208"/>
      <c r="K231" s="206"/>
      <c r="L231" s="206"/>
      <c r="M231" s="206"/>
      <c r="N231" s="206"/>
      <c r="O231" s="206"/>
      <c r="Q231" s="205" cm="1">
        <f t="array" ref="Q231">MOD(LOOKUP(2,1/(A$5:A231&lt;&gt;""),A$5:A231),2)</f>
        <v>0</v>
      </c>
    </row>
    <row r="232" spans="1:17" ht="110.4" customHeight="1" x14ac:dyDescent="0.45">
      <c r="A232" s="210">
        <f>MAX($A$1:A231)+1</f>
        <v>181</v>
      </c>
      <c r="B232" s="235" t="s">
        <v>1435</v>
      </c>
      <c r="C232" s="208" t="s">
        <v>1469</v>
      </c>
      <c r="D232" s="235" t="s">
        <v>2671</v>
      </c>
      <c r="E232" s="208" t="s">
        <v>1469</v>
      </c>
      <c r="F232" s="208" t="s">
        <v>1469</v>
      </c>
      <c r="G232" s="208" t="s">
        <v>1297</v>
      </c>
      <c r="H232" s="208" t="s">
        <v>1469</v>
      </c>
      <c r="I232" s="208" t="s">
        <v>2396</v>
      </c>
      <c r="J232" s="208"/>
      <c r="K232" s="209" t="s">
        <v>2215</v>
      </c>
      <c r="L232" s="206"/>
      <c r="M232" s="206"/>
      <c r="N232" s="206"/>
      <c r="O232" s="206"/>
      <c r="Q232" s="205" cm="1">
        <f t="array" ref="Q232">MOD(LOOKUP(2,1/(A$5:A232&lt;&gt;""),A$5:A232),2)</f>
        <v>1</v>
      </c>
    </row>
    <row r="233" spans="1:17" ht="110.4" customHeight="1" x14ac:dyDescent="0.45">
      <c r="A233" s="210">
        <f>MAX($A$1:A232)+1</f>
        <v>182</v>
      </c>
      <c r="B233" s="235" t="s">
        <v>1436</v>
      </c>
      <c r="C233" s="208" t="s">
        <v>1469</v>
      </c>
      <c r="D233" s="235" t="s">
        <v>2453</v>
      </c>
      <c r="E233" s="208" t="s">
        <v>1297</v>
      </c>
      <c r="F233" s="208" t="s">
        <v>1469</v>
      </c>
      <c r="G233" s="208" t="s">
        <v>1469</v>
      </c>
      <c r="H233" s="208" t="s">
        <v>2978</v>
      </c>
      <c r="I233" s="208" t="s">
        <v>1469</v>
      </c>
      <c r="J233" s="208"/>
      <c r="K233" s="209" t="s">
        <v>2247</v>
      </c>
      <c r="L233" s="209" t="s">
        <v>2248</v>
      </c>
      <c r="M233" s="206"/>
      <c r="N233" s="206"/>
      <c r="O233" s="206"/>
      <c r="Q233" s="205" cm="1">
        <f t="array" ref="Q233">MOD(LOOKUP(2,1/(A$5:A233&lt;&gt;""),A$5:A233),2)</f>
        <v>0</v>
      </c>
    </row>
    <row r="234" spans="1:17" ht="110.4" customHeight="1" x14ac:dyDescent="0.45">
      <c r="A234" s="210">
        <f>MAX($A$1:A233)+1</f>
        <v>183</v>
      </c>
      <c r="B234" s="235" t="s">
        <v>1257</v>
      </c>
      <c r="C234" s="208" t="s">
        <v>1469</v>
      </c>
      <c r="D234" s="235" t="s">
        <v>2668</v>
      </c>
      <c r="E234" s="208" t="s">
        <v>1297</v>
      </c>
      <c r="F234" s="208" t="s">
        <v>1469</v>
      </c>
      <c r="G234" s="208" t="s">
        <v>1469</v>
      </c>
      <c r="H234" s="208" t="s">
        <v>2974</v>
      </c>
      <c r="I234" s="208" t="s">
        <v>1469</v>
      </c>
      <c r="J234" s="208"/>
      <c r="K234" s="206"/>
      <c r="L234" s="206"/>
      <c r="M234" s="206"/>
      <c r="N234" s="206"/>
      <c r="O234" s="206"/>
      <c r="Q234" s="205" cm="1">
        <f t="array" ref="Q234">MOD(LOOKUP(2,1/(A$5:A234&lt;&gt;""),A$5:A234),2)</f>
        <v>1</v>
      </c>
    </row>
    <row r="235" spans="1:17" ht="110.4" customHeight="1" x14ac:dyDescent="0.45">
      <c r="A235" s="210">
        <f>MAX($A$1:A234)+1</f>
        <v>184</v>
      </c>
      <c r="B235" s="235" t="s">
        <v>3043</v>
      </c>
      <c r="C235" s="208" t="s">
        <v>1469</v>
      </c>
      <c r="D235" s="235" t="s">
        <v>2665</v>
      </c>
      <c r="E235" s="208" t="s">
        <v>1297</v>
      </c>
      <c r="F235" s="208" t="s">
        <v>1469</v>
      </c>
      <c r="G235" s="208" t="s">
        <v>1469</v>
      </c>
      <c r="H235" s="208" t="s">
        <v>2986</v>
      </c>
      <c r="I235" s="208" t="s">
        <v>1469</v>
      </c>
      <c r="J235" s="208"/>
      <c r="K235" s="206"/>
      <c r="L235" s="206"/>
      <c r="M235" s="206"/>
      <c r="N235" s="206"/>
      <c r="O235" s="206"/>
      <c r="Q235" s="205" cm="1">
        <f t="array" ref="Q235">MOD(LOOKUP(2,1/(A$5:A235&lt;&gt;""),A$5:A235),2)</f>
        <v>0</v>
      </c>
    </row>
    <row r="236" spans="1:17" ht="110.4" customHeight="1" x14ac:dyDescent="0.45">
      <c r="A236" s="210">
        <f>MAX($A$1:A235)+1</f>
        <v>185</v>
      </c>
      <c r="B236" s="235" t="s">
        <v>2048</v>
      </c>
      <c r="C236" s="208" t="s">
        <v>1469</v>
      </c>
      <c r="D236" s="235" t="s">
        <v>2458</v>
      </c>
      <c r="E236" s="208" t="s">
        <v>1469</v>
      </c>
      <c r="F236" s="208" t="s">
        <v>1469</v>
      </c>
      <c r="G236" s="208" t="s">
        <v>1297</v>
      </c>
      <c r="H236" s="208" t="s">
        <v>1469</v>
      </c>
      <c r="I236" s="208" t="s">
        <v>2377</v>
      </c>
      <c r="J236" s="208"/>
      <c r="K236" s="209" t="s">
        <v>2173</v>
      </c>
      <c r="L236" s="206"/>
      <c r="M236" s="206"/>
      <c r="N236" s="206"/>
      <c r="O236" s="206"/>
      <c r="Q236" s="205" cm="1">
        <f t="array" ref="Q236">MOD(LOOKUP(2,1/(A$5:A236&lt;&gt;""),A$5:A236),2)</f>
        <v>1</v>
      </c>
    </row>
    <row r="237" spans="1:17" ht="110.4" customHeight="1" x14ac:dyDescent="0.45">
      <c r="A237" s="210">
        <f>MAX($A$1:A236)+1</f>
        <v>186</v>
      </c>
      <c r="B237" s="235" t="s">
        <v>161</v>
      </c>
      <c r="C237" s="208" t="s">
        <v>1469</v>
      </c>
      <c r="D237" s="235" t="s">
        <v>2536</v>
      </c>
      <c r="E237" s="208" t="s">
        <v>1297</v>
      </c>
      <c r="F237" s="208" t="s">
        <v>1469</v>
      </c>
      <c r="G237" s="208" t="s">
        <v>1469</v>
      </c>
      <c r="H237" s="208" t="s">
        <v>3060</v>
      </c>
      <c r="I237" s="208" t="s">
        <v>1469</v>
      </c>
      <c r="J237" s="208"/>
      <c r="K237" s="209" t="s">
        <v>2662</v>
      </c>
      <c r="L237" s="206"/>
      <c r="M237" s="206"/>
      <c r="N237" s="206"/>
      <c r="O237" s="206"/>
      <c r="Q237" s="205" cm="1">
        <f t="array" ref="Q237">MOD(LOOKUP(2,1/(A$5:A237&lt;&gt;""),A$5:A237),2)</f>
        <v>0</v>
      </c>
    </row>
    <row r="238" spans="1:17" ht="110.4" customHeight="1" x14ac:dyDescent="0.45">
      <c r="A238" s="210">
        <f>MAX($A$1:A237)+1</f>
        <v>187</v>
      </c>
      <c r="B238" s="235" t="s">
        <v>149</v>
      </c>
      <c r="C238" s="208" t="s">
        <v>1469</v>
      </c>
      <c r="D238" s="235" t="s">
        <v>2536</v>
      </c>
      <c r="E238" s="208" t="s">
        <v>1469</v>
      </c>
      <c r="F238" s="208" t="s">
        <v>1469</v>
      </c>
      <c r="G238" s="208" t="s">
        <v>1297</v>
      </c>
      <c r="H238" s="208" t="s">
        <v>1469</v>
      </c>
      <c r="I238" s="208" t="s">
        <v>2660</v>
      </c>
      <c r="J238" s="208"/>
      <c r="K238" s="209" t="s">
        <v>2087</v>
      </c>
      <c r="L238" s="209" t="s">
        <v>2085</v>
      </c>
      <c r="M238" s="206"/>
      <c r="N238" s="206"/>
      <c r="O238" s="209" t="s">
        <v>2086</v>
      </c>
      <c r="Q238" s="205" cm="1">
        <f t="array" ref="Q238">MOD(LOOKUP(2,1/(A$5:A238&lt;&gt;""),A$5:A238),2)</f>
        <v>1</v>
      </c>
    </row>
    <row r="239" spans="1:17" ht="110.4" customHeight="1" x14ac:dyDescent="0.45">
      <c r="A239" s="210">
        <f>MAX($A$1:A238)+1</f>
        <v>188</v>
      </c>
      <c r="B239" s="235" t="s">
        <v>61</v>
      </c>
      <c r="C239" s="208" t="s">
        <v>1469</v>
      </c>
      <c r="D239" s="235" t="s">
        <v>2658</v>
      </c>
      <c r="E239" s="208" t="s">
        <v>1469</v>
      </c>
      <c r="F239" s="208" t="s">
        <v>1469</v>
      </c>
      <c r="G239" s="208" t="s">
        <v>1297</v>
      </c>
      <c r="H239" s="208" t="s">
        <v>1469</v>
      </c>
      <c r="I239" s="208" t="s">
        <v>1593</v>
      </c>
      <c r="J239" s="208"/>
      <c r="K239" s="209" t="s">
        <v>2058</v>
      </c>
      <c r="L239" s="209" t="s">
        <v>2059</v>
      </c>
      <c r="M239" s="206"/>
      <c r="N239" s="206"/>
      <c r="O239" s="206"/>
      <c r="Q239" s="205" cm="1">
        <f t="array" ref="Q239">MOD(LOOKUP(2,1/(A$5:A239&lt;&gt;""),A$5:A239),2)</f>
        <v>0</v>
      </c>
    </row>
    <row r="240" spans="1:17" ht="110.4" customHeight="1" x14ac:dyDescent="0.45">
      <c r="A240" s="210">
        <f>MAX($A$1:A239)+1</f>
        <v>189</v>
      </c>
      <c r="B240" s="235" t="s">
        <v>59</v>
      </c>
      <c r="C240" s="208" t="s">
        <v>1469</v>
      </c>
      <c r="D240" s="235" t="s">
        <v>2553</v>
      </c>
      <c r="E240" s="208" t="s">
        <v>1469</v>
      </c>
      <c r="F240" s="208" t="s">
        <v>1469</v>
      </c>
      <c r="G240" s="208" t="s">
        <v>1297</v>
      </c>
      <c r="H240" s="208" t="s">
        <v>1469</v>
      </c>
      <c r="I240" s="208" t="s">
        <v>2452</v>
      </c>
      <c r="J240" s="208"/>
      <c r="K240" s="206"/>
      <c r="L240" s="206"/>
      <c r="M240" s="206"/>
      <c r="N240" s="206"/>
      <c r="O240" s="206"/>
      <c r="Q240" s="205" cm="1">
        <f t="array" ref="Q240">MOD(LOOKUP(2,1/(A$5:A240&lt;&gt;""),A$5:A240),2)</f>
        <v>1</v>
      </c>
    </row>
    <row r="241" spans="1:17" ht="110.4" customHeight="1" x14ac:dyDescent="0.45">
      <c r="A241" s="210">
        <f>MAX($A$1:A240)+1</f>
        <v>190</v>
      </c>
      <c r="B241" s="235" t="s">
        <v>132</v>
      </c>
      <c r="C241" s="208" t="s">
        <v>1469</v>
      </c>
      <c r="D241" s="235" t="s">
        <v>2536</v>
      </c>
      <c r="E241" s="208" t="s">
        <v>1297</v>
      </c>
      <c r="F241" s="208" t="s">
        <v>1469</v>
      </c>
      <c r="G241" s="208" t="s">
        <v>1469</v>
      </c>
      <c r="H241" s="208" t="s">
        <v>3060</v>
      </c>
      <c r="I241" s="208" t="s">
        <v>1469</v>
      </c>
      <c r="J241" s="208"/>
      <c r="K241" s="206"/>
      <c r="L241" s="206"/>
      <c r="M241" s="206"/>
      <c r="N241" s="206"/>
      <c r="O241" s="206"/>
      <c r="Q241" s="205" cm="1">
        <f t="array" ref="Q241">MOD(LOOKUP(2,1/(A$5:A241&lt;&gt;""),A$5:A241),2)</f>
        <v>0</v>
      </c>
    </row>
    <row r="242" spans="1:17" ht="110.4" customHeight="1" x14ac:dyDescent="0.45">
      <c r="A242" s="210">
        <f>MAX($A$1:A241)+1</f>
        <v>191</v>
      </c>
      <c r="B242" s="235" t="s">
        <v>1373</v>
      </c>
      <c r="C242" s="208" t="s">
        <v>1469</v>
      </c>
      <c r="D242" s="235" t="s">
        <v>2642</v>
      </c>
      <c r="E242" s="208" t="s">
        <v>1469</v>
      </c>
      <c r="F242" s="208" t="s">
        <v>1469</v>
      </c>
      <c r="G242" s="208" t="s">
        <v>1297</v>
      </c>
      <c r="H242" s="208" t="s">
        <v>1469</v>
      </c>
      <c r="I242" s="208" t="s">
        <v>2569</v>
      </c>
      <c r="J242" s="208"/>
      <c r="K242" s="206"/>
      <c r="L242" s="206"/>
      <c r="M242" s="206"/>
      <c r="N242" s="206"/>
      <c r="O242" s="206"/>
      <c r="Q242" s="205" cm="1">
        <f t="array" ref="Q242">MOD(LOOKUP(2,1/(A$5:A242&lt;&gt;""),A$5:A242),2)</f>
        <v>1</v>
      </c>
    </row>
    <row r="243" spans="1:17" ht="110.4" customHeight="1" x14ac:dyDescent="0.45">
      <c r="A243" s="210">
        <f>MAX($A$1:A242)+1</f>
        <v>192</v>
      </c>
      <c r="B243" s="235" t="s">
        <v>2653</v>
      </c>
      <c r="C243" s="208" t="s">
        <v>1469</v>
      </c>
      <c r="D243" s="235" t="s">
        <v>2606</v>
      </c>
      <c r="E243" s="208" t="s">
        <v>1469</v>
      </c>
      <c r="F243" s="208" t="s">
        <v>1469</v>
      </c>
      <c r="G243" s="208" t="s">
        <v>1297</v>
      </c>
      <c r="H243" s="208" t="s">
        <v>1469</v>
      </c>
      <c r="I243" s="208" t="s">
        <v>2049</v>
      </c>
      <c r="J243" s="208"/>
      <c r="K243" s="209" t="s">
        <v>2143</v>
      </c>
      <c r="L243" s="209" t="s">
        <v>2142</v>
      </c>
      <c r="M243" s="206"/>
      <c r="N243" s="206"/>
      <c r="O243" s="206"/>
      <c r="Q243" s="205" cm="1">
        <f t="array" ref="Q243">MOD(LOOKUP(2,1/(A$5:A243&lt;&gt;""),A$5:A243),2)</f>
        <v>0</v>
      </c>
    </row>
    <row r="244" spans="1:17" ht="110.4" customHeight="1" x14ac:dyDescent="0.45">
      <c r="A244" s="210">
        <f>MAX($A$1:A243)+1</f>
        <v>193</v>
      </c>
      <c r="B244" s="235" t="s">
        <v>84</v>
      </c>
      <c r="C244" s="208" t="s">
        <v>1469</v>
      </c>
      <c r="D244" s="235" t="s">
        <v>2536</v>
      </c>
      <c r="E244" s="208" t="s">
        <v>1469</v>
      </c>
      <c r="F244" s="208" t="s">
        <v>1469</v>
      </c>
      <c r="G244" s="208" t="s">
        <v>1297</v>
      </c>
      <c r="H244" s="208" t="s">
        <v>1469</v>
      </c>
      <c r="I244" s="208" t="s">
        <v>2651</v>
      </c>
      <c r="J244" s="208"/>
      <c r="K244" s="206"/>
      <c r="L244" s="206"/>
      <c r="M244" s="206"/>
      <c r="N244" s="206"/>
      <c r="O244" s="206"/>
      <c r="Q244" s="205" cm="1">
        <f t="array" ref="Q244">MOD(LOOKUP(2,1/(A$5:A244&lt;&gt;""),A$5:A244),2)</f>
        <v>1</v>
      </c>
    </row>
    <row r="245" spans="1:17" ht="110.4" customHeight="1" x14ac:dyDescent="0.45">
      <c r="A245" s="210">
        <f>MAX($A$1:A244)+1</f>
        <v>194</v>
      </c>
      <c r="B245" s="235" t="s">
        <v>110</v>
      </c>
      <c r="C245" s="208" t="s">
        <v>1469</v>
      </c>
      <c r="D245" s="235" t="s">
        <v>2458</v>
      </c>
      <c r="E245" s="208" t="s">
        <v>1469</v>
      </c>
      <c r="F245" s="208" t="s">
        <v>1469</v>
      </c>
      <c r="G245" s="208" t="s">
        <v>1297</v>
      </c>
      <c r="H245" s="208" t="s">
        <v>1469</v>
      </c>
      <c r="I245" s="208" t="s">
        <v>2339</v>
      </c>
      <c r="J245" s="208"/>
      <c r="K245" s="206"/>
      <c r="L245" s="206"/>
      <c r="M245" s="206"/>
      <c r="N245" s="206"/>
      <c r="O245" s="206"/>
      <c r="Q245" s="205" cm="1">
        <f t="array" ref="Q245">MOD(LOOKUP(2,1/(A$5:A245&lt;&gt;""),A$5:A245),2)</f>
        <v>0</v>
      </c>
    </row>
    <row r="246" spans="1:17" ht="110.4" customHeight="1" x14ac:dyDescent="0.45">
      <c r="A246" s="210">
        <f>MAX($A$1:A245)+1</f>
        <v>195</v>
      </c>
      <c r="B246" s="235" t="s">
        <v>1375</v>
      </c>
      <c r="C246" s="208" t="s">
        <v>1469</v>
      </c>
      <c r="D246" s="235" t="s">
        <v>2506</v>
      </c>
      <c r="E246" s="208" t="s">
        <v>1469</v>
      </c>
      <c r="F246" s="208" t="s">
        <v>1469</v>
      </c>
      <c r="G246" s="208" t="s">
        <v>1297</v>
      </c>
      <c r="H246" s="208" t="s">
        <v>1469</v>
      </c>
      <c r="I246" s="208" t="s">
        <v>1980</v>
      </c>
      <c r="J246" s="208"/>
      <c r="K246" s="206"/>
      <c r="L246" s="206"/>
      <c r="M246" s="206"/>
      <c r="N246" s="206"/>
      <c r="O246" s="206"/>
      <c r="Q246" s="205" cm="1">
        <f t="array" ref="Q246">MOD(LOOKUP(2,1/(A$5:A246&lt;&gt;""),A$5:A246),2)</f>
        <v>1</v>
      </c>
    </row>
    <row r="247" spans="1:17" ht="110.4" customHeight="1" x14ac:dyDescent="0.45">
      <c r="A247" s="210">
        <f>MAX($A$1:A246)+1</f>
        <v>196</v>
      </c>
      <c r="B247" s="235" t="s">
        <v>145</v>
      </c>
      <c r="C247" s="208" t="s">
        <v>1469</v>
      </c>
      <c r="D247" s="235" t="s">
        <v>2453</v>
      </c>
      <c r="E247" s="208" t="s">
        <v>1469</v>
      </c>
      <c r="F247" s="208" t="s">
        <v>1297</v>
      </c>
      <c r="G247" s="208" t="s">
        <v>1469</v>
      </c>
      <c r="H247" s="208" t="s">
        <v>1469</v>
      </c>
      <c r="I247" s="208" t="s">
        <v>1469</v>
      </c>
      <c r="J247" s="208"/>
      <c r="K247" s="206"/>
      <c r="L247" s="206"/>
      <c r="M247" s="206"/>
      <c r="N247" s="206"/>
      <c r="O247" s="206"/>
      <c r="Q247" s="205" cm="1">
        <f t="array" ref="Q247">MOD(LOOKUP(2,1/(A$5:A247&lt;&gt;""),A$5:A247),2)</f>
        <v>0</v>
      </c>
    </row>
    <row r="248" spans="1:17" ht="110.4" customHeight="1" x14ac:dyDescent="0.45">
      <c r="A248" s="210">
        <f>MAX($A$1:A247)+1</f>
        <v>197</v>
      </c>
      <c r="B248" s="235" t="s">
        <v>2081</v>
      </c>
      <c r="C248" s="208" t="s">
        <v>1469</v>
      </c>
      <c r="D248" s="235" t="s">
        <v>2646</v>
      </c>
      <c r="E248" s="208" t="s">
        <v>1469</v>
      </c>
      <c r="F248" s="208" t="s">
        <v>1297</v>
      </c>
      <c r="G248" s="208" t="s">
        <v>1469</v>
      </c>
      <c r="H248" s="208" t="s">
        <v>1469</v>
      </c>
      <c r="I248" s="208" t="s">
        <v>1469</v>
      </c>
      <c r="J248" s="208"/>
      <c r="K248" s="209" t="s">
        <v>2645</v>
      </c>
      <c r="L248" s="209" t="s">
        <v>2644</v>
      </c>
      <c r="M248" s="206"/>
      <c r="N248" s="206"/>
      <c r="O248" s="206"/>
      <c r="Q248" s="205" cm="1">
        <f t="array" ref="Q248">MOD(LOOKUP(2,1/(A$5:A248&lt;&gt;""),A$5:A248),2)</f>
        <v>1</v>
      </c>
    </row>
    <row r="249" spans="1:17" ht="110.4" customHeight="1" x14ac:dyDescent="0.45">
      <c r="A249" s="210">
        <f>MAX($A$1:A248)+1</f>
        <v>198</v>
      </c>
      <c r="B249" s="235" t="s">
        <v>162</v>
      </c>
      <c r="C249" s="208" t="s">
        <v>1469</v>
      </c>
      <c r="D249" s="235" t="s">
        <v>2642</v>
      </c>
      <c r="E249" s="208" t="s">
        <v>1469</v>
      </c>
      <c r="F249" s="208" t="s">
        <v>1469</v>
      </c>
      <c r="G249" s="208" t="s">
        <v>1297</v>
      </c>
      <c r="H249" s="208" t="s">
        <v>1469</v>
      </c>
      <c r="I249" s="208" t="s">
        <v>2525</v>
      </c>
      <c r="J249" s="208"/>
      <c r="K249" s="206"/>
      <c r="L249" s="206"/>
      <c r="M249" s="206"/>
      <c r="N249" s="206"/>
      <c r="O249" s="206"/>
      <c r="Q249" s="205" cm="1">
        <f t="array" ref="Q249">MOD(LOOKUP(2,1/(A$5:A249&lt;&gt;""),A$5:A249),2)</f>
        <v>0</v>
      </c>
    </row>
    <row r="250" spans="1:17" ht="110.4" customHeight="1" x14ac:dyDescent="0.45">
      <c r="A250" s="210">
        <f>MAX($A$1:A249)+1</f>
        <v>199</v>
      </c>
      <c r="B250" s="235" t="s">
        <v>164</v>
      </c>
      <c r="C250" s="208" t="s">
        <v>1469</v>
      </c>
      <c r="D250" s="235" t="s">
        <v>2616</v>
      </c>
      <c r="E250" s="208" t="s">
        <v>1469</v>
      </c>
      <c r="F250" s="208" t="s">
        <v>1469</v>
      </c>
      <c r="G250" s="208" t="s">
        <v>1297</v>
      </c>
      <c r="H250" s="208" t="s">
        <v>1469</v>
      </c>
      <c r="I250" s="208" t="s">
        <v>2362</v>
      </c>
      <c r="J250" s="208"/>
      <c r="K250" s="206"/>
      <c r="L250" s="206"/>
      <c r="M250" s="206"/>
      <c r="N250" s="206"/>
      <c r="O250" s="206"/>
      <c r="Q250" s="205" cm="1">
        <f t="array" ref="Q250">MOD(LOOKUP(2,1/(A$5:A250&lt;&gt;""),A$5:A250),2)</f>
        <v>1</v>
      </c>
    </row>
    <row r="251" spans="1:17" ht="110.4" customHeight="1" x14ac:dyDescent="0.45">
      <c r="A251" s="210">
        <f>MAX($A$1:A250)+1</f>
        <v>200</v>
      </c>
      <c r="B251" s="235" t="s">
        <v>2639</v>
      </c>
      <c r="C251" s="208" t="s">
        <v>1469</v>
      </c>
      <c r="D251" s="235" t="s">
        <v>2638</v>
      </c>
      <c r="E251" s="208" t="s">
        <v>1469</v>
      </c>
      <c r="F251" s="208" t="s">
        <v>1469</v>
      </c>
      <c r="G251" s="208" t="s">
        <v>1297</v>
      </c>
      <c r="H251" s="208" t="s">
        <v>1469</v>
      </c>
      <c r="I251" s="208" t="s">
        <v>2637</v>
      </c>
      <c r="J251" s="208"/>
      <c r="K251" s="206"/>
      <c r="L251" s="206"/>
      <c r="M251" s="206"/>
      <c r="N251" s="206"/>
      <c r="O251" s="206"/>
      <c r="Q251" s="205" cm="1">
        <f t="array" ref="Q251">MOD(LOOKUP(2,1/(A$5:A251&lt;&gt;""),A$5:A251),2)</f>
        <v>0</v>
      </c>
    </row>
    <row r="252" spans="1:17" ht="110.4" customHeight="1" x14ac:dyDescent="0.45">
      <c r="A252" s="210">
        <f>MAX($A$1:A251)+1</f>
        <v>201</v>
      </c>
      <c r="B252" s="235" t="s">
        <v>2031</v>
      </c>
      <c r="C252" s="208" t="s">
        <v>1469</v>
      </c>
      <c r="D252" s="235" t="s">
        <v>2635</v>
      </c>
      <c r="E252" s="208" t="s">
        <v>1469</v>
      </c>
      <c r="F252" s="208" t="s">
        <v>1469</v>
      </c>
      <c r="G252" s="208" t="s">
        <v>1297</v>
      </c>
      <c r="H252" s="208" t="s">
        <v>1469</v>
      </c>
      <c r="I252" s="208" t="s">
        <v>2049</v>
      </c>
      <c r="J252" s="208"/>
      <c r="K252" s="206"/>
      <c r="L252" s="206"/>
      <c r="M252" s="206"/>
      <c r="N252" s="206"/>
      <c r="O252" s="206"/>
      <c r="Q252" s="205" cm="1">
        <f t="array" ref="Q252">MOD(LOOKUP(2,1/(A$5:A252&lt;&gt;""),A$5:A252),2)</f>
        <v>1</v>
      </c>
    </row>
    <row r="253" spans="1:17" ht="110.4" customHeight="1" x14ac:dyDescent="0.45">
      <c r="A253" s="210">
        <f>MAX($A$1:A252)+1</f>
        <v>202</v>
      </c>
      <c r="B253" s="235" t="s">
        <v>777</v>
      </c>
      <c r="C253" s="208" t="s">
        <v>1469</v>
      </c>
      <c r="D253" s="235" t="s">
        <v>2553</v>
      </c>
      <c r="E253" s="208" t="s">
        <v>1297</v>
      </c>
      <c r="F253" s="208" t="s">
        <v>1469</v>
      </c>
      <c r="G253" s="208" t="s">
        <v>1469</v>
      </c>
      <c r="H253" s="208" t="s">
        <v>2974</v>
      </c>
      <c r="I253" s="208" t="s">
        <v>1469</v>
      </c>
      <c r="J253" s="208"/>
      <c r="K253" s="415" t="s">
        <v>3026</v>
      </c>
      <c r="L253" s="206"/>
      <c r="M253" s="206"/>
      <c r="N253" s="206"/>
      <c r="O253" s="206"/>
      <c r="Q253" s="205" cm="1">
        <f t="array" ref="Q253">MOD(LOOKUP(2,1/(A$5:A253&lt;&gt;""),A$5:A253),2)</f>
        <v>0</v>
      </c>
    </row>
    <row r="254" spans="1:17" ht="110.4" customHeight="1" x14ac:dyDescent="0.45">
      <c r="A254" s="210">
        <f>MAX($A$1:A253)+1</f>
        <v>203</v>
      </c>
      <c r="B254" s="235" t="s">
        <v>2632</v>
      </c>
      <c r="C254" s="208" t="s">
        <v>1469</v>
      </c>
      <c r="D254" s="235" t="s">
        <v>2631</v>
      </c>
      <c r="E254" s="208" t="s">
        <v>1469</v>
      </c>
      <c r="F254" s="208" t="s">
        <v>1469</v>
      </c>
      <c r="G254" s="208" t="s">
        <v>1297</v>
      </c>
      <c r="H254" s="208" t="s">
        <v>1469</v>
      </c>
      <c r="I254" s="208" t="s">
        <v>1591</v>
      </c>
      <c r="J254" s="208"/>
      <c r="K254" s="415" t="s">
        <v>3038</v>
      </c>
      <c r="L254" s="415" t="s">
        <v>3039</v>
      </c>
      <c r="M254" s="206"/>
      <c r="N254" s="206"/>
      <c r="O254" s="415" t="s">
        <v>3037</v>
      </c>
      <c r="Q254" s="205" cm="1">
        <f t="array" ref="Q254">MOD(LOOKUP(2,1/(A$5:A254&lt;&gt;""),A$5:A254),2)</f>
        <v>1</v>
      </c>
    </row>
    <row r="255" spans="1:17" ht="110.4" customHeight="1" x14ac:dyDescent="0.45">
      <c r="A255" s="210">
        <f>MAX($A$1:A254)+1</f>
        <v>204</v>
      </c>
      <c r="B255" s="235" t="s">
        <v>1147</v>
      </c>
      <c r="C255" s="208" t="s">
        <v>1469</v>
      </c>
      <c r="D255" s="235" t="s">
        <v>2616</v>
      </c>
      <c r="E255" s="208" t="s">
        <v>1297</v>
      </c>
      <c r="F255" s="208" t="s">
        <v>1469</v>
      </c>
      <c r="G255" s="208" t="s">
        <v>1469</v>
      </c>
      <c r="H255" s="208" t="s">
        <v>3001</v>
      </c>
      <c r="I255" s="208" t="s">
        <v>1469</v>
      </c>
      <c r="J255" s="208"/>
      <c r="K255" s="209" t="s">
        <v>2629</v>
      </c>
      <c r="L255" s="209" t="s">
        <v>2628</v>
      </c>
      <c r="M255" s="206"/>
      <c r="N255" s="206"/>
      <c r="O255" s="206"/>
      <c r="Q255" s="205" cm="1">
        <f t="array" ref="Q255">MOD(LOOKUP(2,1/(A$5:A255&lt;&gt;""),A$5:A255),2)</f>
        <v>0</v>
      </c>
    </row>
    <row r="256" spans="1:17" ht="110.4" customHeight="1" x14ac:dyDescent="0.45">
      <c r="A256" s="210">
        <f>MAX($A$1:A255)+1</f>
        <v>205</v>
      </c>
      <c r="B256" s="235" t="s">
        <v>1433</v>
      </c>
      <c r="C256" s="208" t="s">
        <v>1469</v>
      </c>
      <c r="D256" s="235" t="s">
        <v>2453</v>
      </c>
      <c r="E256" s="208" t="s">
        <v>1297</v>
      </c>
      <c r="F256" s="208" t="s">
        <v>1469</v>
      </c>
      <c r="G256" s="208" t="s">
        <v>1469</v>
      </c>
      <c r="H256" s="208" t="s">
        <v>2981</v>
      </c>
      <c r="I256" s="208" t="s">
        <v>1469</v>
      </c>
      <c r="J256" s="208"/>
      <c r="K256" s="206"/>
      <c r="L256" s="206"/>
      <c r="M256" s="206"/>
      <c r="N256" s="206"/>
      <c r="O256" s="206"/>
      <c r="Q256" s="205" cm="1">
        <f t="array" ref="Q256">MOD(LOOKUP(2,1/(A$5:A256&lt;&gt;""),A$5:A256),2)</f>
        <v>1</v>
      </c>
    </row>
    <row r="257" spans="1:17" ht="110.4" customHeight="1" x14ac:dyDescent="0.45">
      <c r="A257" s="287">
        <f>MAX($A$1:A256)+1</f>
        <v>206</v>
      </c>
      <c r="B257" s="289" t="s">
        <v>2037</v>
      </c>
      <c r="C257" s="278" t="s">
        <v>1469</v>
      </c>
      <c r="D257" s="289" t="s">
        <v>2553</v>
      </c>
      <c r="E257" s="278" t="s">
        <v>1469</v>
      </c>
      <c r="F257" s="278" t="s">
        <v>1469</v>
      </c>
      <c r="G257" s="278" t="s">
        <v>1297</v>
      </c>
      <c r="H257" s="278" t="s">
        <v>1469</v>
      </c>
      <c r="I257" s="278" t="s">
        <v>2276</v>
      </c>
      <c r="J257" s="249"/>
      <c r="K257" s="250" t="s">
        <v>2153</v>
      </c>
      <c r="L257" s="239"/>
      <c r="M257" s="239"/>
      <c r="N257" s="239"/>
      <c r="O257" s="239"/>
      <c r="Q257" s="205" cm="1">
        <f t="array" ref="Q257">MOD(LOOKUP(2,1/(A$5:A257&lt;&gt;""),A$5:A257),2)</f>
        <v>0</v>
      </c>
    </row>
    <row r="258" spans="1:17" ht="110.4" customHeight="1" x14ac:dyDescent="0.45">
      <c r="A258" s="288"/>
      <c r="B258" s="289"/>
      <c r="C258" s="278"/>
      <c r="D258" s="289"/>
      <c r="E258" s="278"/>
      <c r="F258" s="278"/>
      <c r="G258" s="278"/>
      <c r="H258" s="278"/>
      <c r="I258" s="278"/>
      <c r="J258" s="222"/>
      <c r="K258" s="219" t="s">
        <v>2625</v>
      </c>
      <c r="L258" s="221"/>
      <c r="M258" s="221"/>
      <c r="N258" s="221"/>
      <c r="O258" s="221"/>
      <c r="Q258" s="205" cm="1">
        <f t="array" ref="Q258">MOD(LOOKUP(2,1/(A$5:A258&lt;&gt;""),A$5:A258),2)</f>
        <v>0</v>
      </c>
    </row>
    <row r="259" spans="1:17" ht="110.4" customHeight="1" x14ac:dyDescent="0.45">
      <c r="A259" s="210">
        <f>MAX($A$1:A258)+1</f>
        <v>207</v>
      </c>
      <c r="B259" s="235" t="s">
        <v>115</v>
      </c>
      <c r="C259" s="208" t="s">
        <v>1469</v>
      </c>
      <c r="D259" s="235" t="s">
        <v>2536</v>
      </c>
      <c r="E259" s="208" t="s">
        <v>1297</v>
      </c>
      <c r="F259" s="208" t="s">
        <v>1469</v>
      </c>
      <c r="G259" s="208" t="s">
        <v>1469</v>
      </c>
      <c r="H259" s="208" t="s">
        <v>2978</v>
      </c>
      <c r="I259" s="208" t="s">
        <v>1469</v>
      </c>
      <c r="J259" s="208"/>
      <c r="K259" s="209" t="s">
        <v>2623</v>
      </c>
      <c r="L259" s="206"/>
      <c r="M259" s="206"/>
      <c r="N259" s="206"/>
      <c r="O259" s="206"/>
      <c r="Q259" s="205" cm="1">
        <f t="array" ref="Q259">MOD(LOOKUP(2,1/(A$5:A259&lt;&gt;""),A$5:A259),2)</f>
        <v>1</v>
      </c>
    </row>
    <row r="260" spans="1:17" ht="110.4" customHeight="1" x14ac:dyDescent="0.45">
      <c r="A260" s="210">
        <f>MAX($A$1:A259)+1</f>
        <v>208</v>
      </c>
      <c r="B260" s="235" t="s">
        <v>844</v>
      </c>
      <c r="C260" s="208" t="s">
        <v>1469</v>
      </c>
      <c r="D260" s="235" t="s">
        <v>2458</v>
      </c>
      <c r="E260" s="208" t="s">
        <v>1469</v>
      </c>
      <c r="F260" s="208" t="s">
        <v>1469</v>
      </c>
      <c r="G260" s="208" t="s">
        <v>1297</v>
      </c>
      <c r="H260" s="208" t="s">
        <v>1469</v>
      </c>
      <c r="I260" s="208" t="s">
        <v>2359</v>
      </c>
      <c r="J260" s="208"/>
      <c r="K260" s="209" t="s">
        <v>2250</v>
      </c>
      <c r="L260" s="209" t="s">
        <v>2249</v>
      </c>
      <c r="M260" s="206"/>
      <c r="N260" s="206"/>
      <c r="O260" s="206"/>
      <c r="Q260" s="205" cm="1">
        <f t="array" ref="Q260">MOD(LOOKUP(2,1/(A$5:A260&lt;&gt;""),A$5:A260),2)</f>
        <v>0</v>
      </c>
    </row>
    <row r="261" spans="1:17" ht="110.4" customHeight="1" x14ac:dyDescent="0.45">
      <c r="A261" s="210">
        <f>MAX($A$1:A260)+1</f>
        <v>209</v>
      </c>
      <c r="B261" s="235" t="s">
        <v>1266</v>
      </c>
      <c r="C261" s="208" t="s">
        <v>1469</v>
      </c>
      <c r="D261" s="235" t="s">
        <v>2536</v>
      </c>
      <c r="E261" s="208" t="s">
        <v>1297</v>
      </c>
      <c r="F261" s="208" t="s">
        <v>1469</v>
      </c>
      <c r="G261" s="208" t="s">
        <v>1469</v>
      </c>
      <c r="H261" s="208" t="s">
        <v>3060</v>
      </c>
      <c r="I261" s="208" t="s">
        <v>1469</v>
      </c>
      <c r="J261" s="208"/>
      <c r="K261" s="415" t="s">
        <v>3018</v>
      </c>
      <c r="L261" s="206"/>
      <c r="M261" s="415" t="s">
        <v>3019</v>
      </c>
      <c r="N261" s="206"/>
      <c r="O261" s="206"/>
      <c r="Q261" s="205" cm="1">
        <f t="array" ref="Q261">MOD(LOOKUP(2,1/(A$5:A261&lt;&gt;""),A$5:A261),2)</f>
        <v>1</v>
      </c>
    </row>
    <row r="262" spans="1:17" ht="110.4" customHeight="1" x14ac:dyDescent="0.45">
      <c r="A262" s="210">
        <f>MAX($A$1:A261)+1</f>
        <v>210</v>
      </c>
      <c r="B262" s="235" t="s">
        <v>1268</v>
      </c>
      <c r="C262" s="208" t="s">
        <v>1469</v>
      </c>
      <c r="D262" s="235" t="s">
        <v>2496</v>
      </c>
      <c r="E262" s="208" t="s">
        <v>1469</v>
      </c>
      <c r="F262" s="208" t="s">
        <v>1469</v>
      </c>
      <c r="G262" s="208" t="s">
        <v>1297</v>
      </c>
      <c r="H262" s="208" t="s">
        <v>1469</v>
      </c>
      <c r="I262" s="208" t="s">
        <v>2271</v>
      </c>
      <c r="J262" s="208"/>
      <c r="K262" s="209" t="s">
        <v>2104</v>
      </c>
      <c r="L262" s="206"/>
      <c r="M262" s="206"/>
      <c r="N262" s="206"/>
      <c r="O262" s="206"/>
      <c r="Q262" s="205" cm="1">
        <f t="array" ref="Q262">MOD(LOOKUP(2,1/(A$5:A262&lt;&gt;""),A$5:A262),2)</f>
        <v>0</v>
      </c>
    </row>
    <row r="263" spans="1:17" ht="110.4" customHeight="1" x14ac:dyDescent="0.45">
      <c r="A263" s="210">
        <f>MAX($A$1:A262)+1</f>
        <v>211</v>
      </c>
      <c r="B263" s="235" t="s">
        <v>83</v>
      </c>
      <c r="C263" s="208" t="s">
        <v>1469</v>
      </c>
      <c r="D263" s="235" t="s">
        <v>2596</v>
      </c>
      <c r="E263" s="208" t="s">
        <v>1469</v>
      </c>
      <c r="F263" s="208" t="s">
        <v>1469</v>
      </c>
      <c r="G263" s="208" t="s">
        <v>1297</v>
      </c>
      <c r="H263" s="208" t="s">
        <v>1469</v>
      </c>
      <c r="I263" s="208" t="s">
        <v>2362</v>
      </c>
      <c r="J263" s="208"/>
      <c r="K263" s="206"/>
      <c r="L263" s="206"/>
      <c r="M263" s="206"/>
      <c r="N263" s="206"/>
      <c r="O263" s="206"/>
      <c r="Q263" s="205" cm="1">
        <f t="array" ref="Q263">MOD(LOOKUP(2,1/(A$5:A263&lt;&gt;""),A$5:A263),2)</f>
        <v>1</v>
      </c>
    </row>
    <row r="264" spans="1:17" ht="110.4" customHeight="1" x14ac:dyDescent="0.45">
      <c r="A264" s="210">
        <f>MAX($A$1:A263)+1</f>
        <v>212</v>
      </c>
      <c r="B264" s="235" t="s">
        <v>86</v>
      </c>
      <c r="C264" s="208" t="s">
        <v>1469</v>
      </c>
      <c r="D264" s="235" t="s">
        <v>2453</v>
      </c>
      <c r="E264" s="208" t="s">
        <v>1469</v>
      </c>
      <c r="F264" s="208" t="s">
        <v>1469</v>
      </c>
      <c r="G264" s="208" t="s">
        <v>1297</v>
      </c>
      <c r="H264" s="208" t="s">
        <v>1469</v>
      </c>
      <c r="I264" s="208" t="s">
        <v>2473</v>
      </c>
      <c r="J264" s="208"/>
      <c r="K264" s="206"/>
      <c r="L264" s="206"/>
      <c r="M264" s="206"/>
      <c r="N264" s="206"/>
      <c r="O264" s="206"/>
      <c r="Q264" s="205" cm="1">
        <f t="array" ref="Q264">MOD(LOOKUP(2,1/(A$5:A264&lt;&gt;""),A$5:A264),2)</f>
        <v>0</v>
      </c>
    </row>
    <row r="265" spans="1:17" ht="110.4" customHeight="1" x14ac:dyDescent="0.45">
      <c r="A265" s="210">
        <f>MAX($A$1:A264)+1</f>
        <v>213</v>
      </c>
      <c r="B265" s="235" t="s">
        <v>832</v>
      </c>
      <c r="C265" s="208" t="s">
        <v>1469</v>
      </c>
      <c r="D265" s="235" t="s">
        <v>2616</v>
      </c>
      <c r="E265" s="208" t="s">
        <v>1469</v>
      </c>
      <c r="F265" s="208" t="s">
        <v>1469</v>
      </c>
      <c r="G265" s="208" t="s">
        <v>1297</v>
      </c>
      <c r="H265" s="208" t="s">
        <v>1469</v>
      </c>
      <c r="I265" s="208" t="s">
        <v>2377</v>
      </c>
      <c r="J265" s="208"/>
      <c r="K265" s="206"/>
      <c r="L265" s="206"/>
      <c r="M265" s="206"/>
      <c r="N265" s="206"/>
      <c r="O265" s="206"/>
      <c r="Q265" s="205" cm="1">
        <f t="array" ref="Q265">MOD(LOOKUP(2,1/(A$5:A265&lt;&gt;""),A$5:A265),2)</f>
        <v>1</v>
      </c>
    </row>
    <row r="266" spans="1:17" ht="110.4" customHeight="1" x14ac:dyDescent="0.45">
      <c r="A266" s="210">
        <f>MAX($A$1:A265)+1</f>
        <v>214</v>
      </c>
      <c r="B266" s="235" t="s">
        <v>2614</v>
      </c>
      <c r="C266" s="208" t="s">
        <v>1469</v>
      </c>
      <c r="D266" s="235" t="s">
        <v>2506</v>
      </c>
      <c r="E266" s="208" t="s">
        <v>1469</v>
      </c>
      <c r="F266" s="208" t="s">
        <v>1469</v>
      </c>
      <c r="G266" s="208" t="s">
        <v>1297</v>
      </c>
      <c r="H266" s="208" t="s">
        <v>1469</v>
      </c>
      <c r="I266" s="208" t="s">
        <v>2452</v>
      </c>
      <c r="J266" s="208"/>
      <c r="K266" s="209" t="s">
        <v>2075</v>
      </c>
      <c r="L266" s="206"/>
      <c r="M266" s="206"/>
      <c r="N266" s="206"/>
      <c r="O266" s="206"/>
      <c r="Q266" s="205" cm="1">
        <f t="array" ref="Q266">MOD(LOOKUP(2,1/(A$5:A266&lt;&gt;""),A$5:A266),2)</f>
        <v>0</v>
      </c>
    </row>
    <row r="267" spans="1:17" ht="110.4" customHeight="1" x14ac:dyDescent="0.45">
      <c r="A267" s="210">
        <f>MAX($A$1:A266)+1</f>
        <v>215</v>
      </c>
      <c r="B267" s="235" t="s">
        <v>2612</v>
      </c>
      <c r="C267" s="208" t="s">
        <v>1297</v>
      </c>
      <c r="D267" s="235" t="s">
        <v>2611</v>
      </c>
      <c r="E267" s="208" t="s">
        <v>1297</v>
      </c>
      <c r="F267" s="208" t="s">
        <v>1469</v>
      </c>
      <c r="G267" s="208" t="s">
        <v>1469</v>
      </c>
      <c r="H267" s="208" t="s">
        <v>2974</v>
      </c>
      <c r="I267" s="208" t="s">
        <v>1469</v>
      </c>
      <c r="J267" s="208"/>
      <c r="K267" s="206"/>
      <c r="L267" s="206"/>
      <c r="M267" s="206"/>
      <c r="N267" s="206"/>
      <c r="O267" s="206"/>
      <c r="Q267" s="205" cm="1">
        <f t="array" ref="Q267">MOD(LOOKUP(2,1/(A$5:A267&lt;&gt;""),A$5:A267),2)</f>
        <v>1</v>
      </c>
    </row>
    <row r="268" spans="1:17" ht="110.4" customHeight="1" x14ac:dyDescent="0.45">
      <c r="A268" s="210">
        <f>MAX($A$1:A267)+1</f>
        <v>216</v>
      </c>
      <c r="B268" s="235" t="s">
        <v>16</v>
      </c>
      <c r="C268" s="208" t="s">
        <v>1297</v>
      </c>
      <c r="D268" s="235" t="s">
        <v>2453</v>
      </c>
      <c r="E268" s="208" t="s">
        <v>1297</v>
      </c>
      <c r="F268" s="208" t="s">
        <v>1469</v>
      </c>
      <c r="G268" s="208" t="s">
        <v>1469</v>
      </c>
      <c r="H268" s="208" t="s">
        <v>2982</v>
      </c>
      <c r="I268" s="208" t="s">
        <v>1469</v>
      </c>
      <c r="J268" s="208"/>
      <c r="K268" s="206"/>
      <c r="L268" s="206"/>
      <c r="M268" s="206"/>
      <c r="N268" s="206"/>
      <c r="O268" s="206"/>
      <c r="Q268" s="205" cm="1">
        <f t="array" ref="Q268">MOD(LOOKUP(2,1/(A$5:A268&lt;&gt;""),A$5:A268),2)</f>
        <v>0</v>
      </c>
    </row>
    <row r="269" spans="1:17" ht="110.4" customHeight="1" x14ac:dyDescent="0.45">
      <c r="A269" s="210">
        <f>MAX($A$1:A268)+1</f>
        <v>217</v>
      </c>
      <c r="B269" s="235" t="s">
        <v>1472</v>
      </c>
      <c r="C269" s="208" t="s">
        <v>1469</v>
      </c>
      <c r="D269" s="235" t="s">
        <v>2608</v>
      </c>
      <c r="E269" s="208" t="s">
        <v>1297</v>
      </c>
      <c r="F269" s="208" t="s">
        <v>1469</v>
      </c>
      <c r="G269" s="208" t="s">
        <v>1469</v>
      </c>
      <c r="H269" s="208" t="s">
        <v>2972</v>
      </c>
      <c r="I269" s="208" t="s">
        <v>1469</v>
      </c>
      <c r="J269" s="208"/>
      <c r="K269" s="209" t="s">
        <v>2117</v>
      </c>
      <c r="L269" s="209" t="s">
        <v>2116</v>
      </c>
      <c r="M269" s="206"/>
      <c r="N269" s="209" t="s">
        <v>2118</v>
      </c>
      <c r="O269" s="206"/>
      <c r="Q269" s="205" cm="1">
        <f t="array" ref="Q269">MOD(LOOKUP(2,1/(A$5:A269&lt;&gt;""),A$5:A269),2)</f>
        <v>1</v>
      </c>
    </row>
    <row r="270" spans="1:17" ht="110.4" customHeight="1" x14ac:dyDescent="0.45">
      <c r="A270" s="210">
        <f>MAX($A$1:A269)+1</f>
        <v>218</v>
      </c>
      <c r="B270" s="235" t="s">
        <v>1233</v>
      </c>
      <c r="C270" s="208" t="s">
        <v>1469</v>
      </c>
      <c r="D270" s="235" t="s">
        <v>2606</v>
      </c>
      <c r="E270" s="208" t="s">
        <v>1469</v>
      </c>
      <c r="F270" s="208" t="s">
        <v>1469</v>
      </c>
      <c r="G270" s="208" t="s">
        <v>1297</v>
      </c>
      <c r="H270" s="208" t="s">
        <v>1469</v>
      </c>
      <c r="I270" s="208" t="s">
        <v>2452</v>
      </c>
      <c r="J270" s="208"/>
      <c r="K270" s="206"/>
      <c r="L270" s="206"/>
      <c r="M270" s="206"/>
      <c r="N270" s="206"/>
      <c r="O270" s="206"/>
      <c r="Q270" s="205" cm="1">
        <f t="array" ref="Q270">MOD(LOOKUP(2,1/(A$5:A270&lt;&gt;""),A$5:A270),2)</f>
        <v>0</v>
      </c>
    </row>
    <row r="271" spans="1:17" ht="110.4" customHeight="1" x14ac:dyDescent="0.45">
      <c r="A271" s="210">
        <f>MAX($A$1:A270)+1</f>
        <v>219</v>
      </c>
      <c r="B271" s="235" t="s">
        <v>1379</v>
      </c>
      <c r="C271" s="208" t="s">
        <v>1469</v>
      </c>
      <c r="D271" s="235" t="s">
        <v>2577</v>
      </c>
      <c r="E271" s="208" t="s">
        <v>1297</v>
      </c>
      <c r="F271" s="208" t="s">
        <v>1469</v>
      </c>
      <c r="G271" s="208" t="s">
        <v>1469</v>
      </c>
      <c r="H271" s="208" t="s">
        <v>3060</v>
      </c>
      <c r="I271" s="208" t="s">
        <v>1469</v>
      </c>
      <c r="J271" s="208"/>
      <c r="K271" s="206"/>
      <c r="L271" s="206"/>
      <c r="M271" s="206"/>
      <c r="N271" s="206"/>
      <c r="O271" s="206"/>
      <c r="Q271" s="205" cm="1">
        <f t="array" ref="Q271">MOD(LOOKUP(2,1/(A$5:A271&lt;&gt;""),A$5:A271),2)</f>
        <v>1</v>
      </c>
    </row>
    <row r="272" spans="1:17" ht="110.4" customHeight="1" x14ac:dyDescent="0.45">
      <c r="A272" s="210">
        <f>MAX($A$1:A271)+1</f>
        <v>220</v>
      </c>
      <c r="B272" s="235" t="s">
        <v>1272</v>
      </c>
      <c r="C272" s="208" t="s">
        <v>1469</v>
      </c>
      <c r="D272" s="235" t="s">
        <v>2603</v>
      </c>
      <c r="E272" s="208" t="s">
        <v>1297</v>
      </c>
      <c r="F272" s="208" t="s">
        <v>1469</v>
      </c>
      <c r="G272" s="208" t="s">
        <v>1469</v>
      </c>
      <c r="H272" s="208" t="s">
        <v>3060</v>
      </c>
      <c r="I272" s="208" t="s">
        <v>1469</v>
      </c>
      <c r="J272" s="208"/>
      <c r="K272" s="206"/>
      <c r="L272" s="206"/>
      <c r="M272" s="206"/>
      <c r="N272" s="206"/>
      <c r="O272" s="206"/>
      <c r="Q272" s="205" cm="1">
        <f t="array" ref="Q272">MOD(LOOKUP(2,1/(A$5:A272&lt;&gt;""),A$5:A272),2)</f>
        <v>0</v>
      </c>
    </row>
    <row r="273" spans="1:17" ht="110.4" customHeight="1" x14ac:dyDescent="0.45">
      <c r="A273" s="210">
        <f>MAX($A$1:A272)+1</f>
        <v>221</v>
      </c>
      <c r="B273" s="235" t="s">
        <v>1273</v>
      </c>
      <c r="C273" s="208" t="s">
        <v>1469</v>
      </c>
      <c r="D273" s="235" t="s">
        <v>2601</v>
      </c>
      <c r="E273" s="208" t="s">
        <v>1297</v>
      </c>
      <c r="F273" s="208" t="s">
        <v>1469</v>
      </c>
      <c r="G273" s="208" t="s">
        <v>1469</v>
      </c>
      <c r="H273" s="208" t="s">
        <v>3060</v>
      </c>
      <c r="I273" s="208" t="s">
        <v>1469</v>
      </c>
      <c r="J273" s="208"/>
      <c r="K273" s="209" t="s">
        <v>2093</v>
      </c>
      <c r="L273" s="209" t="s">
        <v>2094</v>
      </c>
      <c r="M273" s="206"/>
      <c r="N273" s="206"/>
      <c r="O273" s="206"/>
      <c r="Q273" s="205" cm="1">
        <f t="array" ref="Q273">MOD(LOOKUP(2,1/(A$5:A273&lt;&gt;""),A$5:A273),2)</f>
        <v>1</v>
      </c>
    </row>
    <row r="274" spans="1:17" ht="110.4" customHeight="1" x14ac:dyDescent="0.45">
      <c r="A274" s="210">
        <f>MAX($A$1:A273)+1</f>
        <v>222</v>
      </c>
      <c r="B274" s="235" t="s">
        <v>112</v>
      </c>
      <c r="C274" s="208" t="s">
        <v>1469</v>
      </c>
      <c r="D274" s="235" t="s">
        <v>2538</v>
      </c>
      <c r="E274" s="208" t="s">
        <v>1297</v>
      </c>
      <c r="F274" s="208" t="s">
        <v>1469</v>
      </c>
      <c r="G274" s="208" t="s">
        <v>1469</v>
      </c>
      <c r="H274" s="208" t="s">
        <v>3000</v>
      </c>
      <c r="I274" s="208" t="s">
        <v>1469</v>
      </c>
      <c r="J274" s="208"/>
      <c r="K274" s="209" t="s">
        <v>2203</v>
      </c>
      <c r="L274" s="206"/>
      <c r="M274" s="206"/>
      <c r="N274" s="206"/>
      <c r="O274" s="206"/>
      <c r="Q274" s="205" cm="1">
        <f t="array" ref="Q274">MOD(LOOKUP(2,1/(A$5:A274&lt;&gt;""),A$5:A274),2)</f>
        <v>0</v>
      </c>
    </row>
    <row r="275" spans="1:17" ht="110.4" customHeight="1" x14ac:dyDescent="0.45">
      <c r="A275" s="210">
        <f>MAX($A$1:A274)+1</f>
        <v>223</v>
      </c>
      <c r="B275" s="235" t="s">
        <v>1277</v>
      </c>
      <c r="C275" s="208" t="s">
        <v>1469</v>
      </c>
      <c r="D275" s="235" t="s">
        <v>2575</v>
      </c>
      <c r="E275" s="208" t="s">
        <v>1297</v>
      </c>
      <c r="F275" s="208" t="s">
        <v>1469</v>
      </c>
      <c r="G275" s="208" t="s">
        <v>1297</v>
      </c>
      <c r="H275" s="208" t="s">
        <v>2972</v>
      </c>
      <c r="I275" s="208" t="s">
        <v>2346</v>
      </c>
      <c r="J275" s="208"/>
      <c r="K275" s="209" t="s">
        <v>2241</v>
      </c>
      <c r="L275" s="206"/>
      <c r="M275" s="206"/>
      <c r="N275" s="206"/>
      <c r="O275" s="206"/>
      <c r="Q275" s="205" cm="1">
        <f t="array" ref="Q275">MOD(LOOKUP(2,1/(A$5:A275&lt;&gt;""),A$5:A275),2)</f>
        <v>1</v>
      </c>
    </row>
    <row r="276" spans="1:17" ht="110.4" customHeight="1" x14ac:dyDescent="0.45">
      <c r="A276" s="263">
        <f>MAX($A$1:A275)+1</f>
        <v>224</v>
      </c>
      <c r="B276" s="265" t="s">
        <v>1881</v>
      </c>
      <c r="C276" s="267" t="s">
        <v>1297</v>
      </c>
      <c r="D276" s="265" t="s">
        <v>2453</v>
      </c>
      <c r="E276" s="267" t="s">
        <v>1297</v>
      </c>
      <c r="F276" s="267" t="s">
        <v>1469</v>
      </c>
      <c r="G276" s="267" t="s">
        <v>1469</v>
      </c>
      <c r="H276" s="267" t="s">
        <v>2978</v>
      </c>
      <c r="I276" s="267" t="s">
        <v>1469</v>
      </c>
      <c r="J276" s="249"/>
      <c r="K276" s="415" t="s">
        <v>3050</v>
      </c>
      <c r="L276" s="415" t="s">
        <v>3052</v>
      </c>
      <c r="M276" s="239"/>
      <c r="N276" s="239"/>
      <c r="O276" s="239"/>
      <c r="Q276" s="205" cm="1">
        <f t="array" ref="Q276">MOD(LOOKUP(2,1/(A$5:A276&lt;&gt;""),A$5:A276),2)</f>
        <v>0</v>
      </c>
    </row>
    <row r="277" spans="1:17" ht="110.4" customHeight="1" x14ac:dyDescent="0.45">
      <c r="A277" s="264"/>
      <c r="B277" s="266"/>
      <c r="C277" s="268"/>
      <c r="D277" s="266"/>
      <c r="E277" s="268"/>
      <c r="F277" s="268"/>
      <c r="G277" s="268"/>
      <c r="H277" s="268"/>
      <c r="I277" s="268"/>
      <c r="J277" s="247"/>
      <c r="K277" s="425" t="s">
        <v>3049</v>
      </c>
      <c r="L277" s="425" t="s">
        <v>3051</v>
      </c>
      <c r="M277" s="261"/>
      <c r="N277" s="261"/>
      <c r="O277" s="261"/>
      <c r="Q277" s="205" cm="1">
        <f t="array" ref="Q277">MOD(LOOKUP(2,1/(A$5:A277&lt;&gt;""),A$5:A277),2)</f>
        <v>0</v>
      </c>
    </row>
    <row r="278" spans="1:17" ht="110.4" customHeight="1" x14ac:dyDescent="0.45">
      <c r="A278" s="287">
        <f>MAX($A$1:A276)+1</f>
        <v>225</v>
      </c>
      <c r="B278" s="289" t="s">
        <v>1278</v>
      </c>
      <c r="C278" s="278" t="s">
        <v>1469</v>
      </c>
      <c r="D278" s="289" t="s">
        <v>2596</v>
      </c>
      <c r="E278" s="278" t="s">
        <v>1297</v>
      </c>
      <c r="F278" s="278" t="s">
        <v>1297</v>
      </c>
      <c r="G278" s="278" t="s">
        <v>1469</v>
      </c>
      <c r="H278" s="278" t="s">
        <v>2975</v>
      </c>
      <c r="I278" s="278" t="s">
        <v>1469</v>
      </c>
      <c r="J278" s="249"/>
      <c r="K278" s="250" t="s">
        <v>2595</v>
      </c>
      <c r="L278" s="250" t="s">
        <v>3044</v>
      </c>
      <c r="M278" s="239"/>
      <c r="N278" s="239"/>
      <c r="O278" s="239"/>
      <c r="Q278" s="205" cm="1">
        <f t="array" ref="Q278">MOD(LOOKUP(2,1/(A$5:A278&lt;&gt;""),A$5:A278),2)</f>
        <v>1</v>
      </c>
    </row>
    <row r="279" spans="1:17" ht="110.4" customHeight="1" x14ac:dyDescent="0.45">
      <c r="A279" s="288"/>
      <c r="B279" s="289"/>
      <c r="C279" s="278"/>
      <c r="D279" s="289"/>
      <c r="E279" s="278"/>
      <c r="F279" s="278"/>
      <c r="G279" s="278"/>
      <c r="H279" s="278"/>
      <c r="I279" s="278"/>
      <c r="J279" s="222"/>
      <c r="K279" s="219" t="s">
        <v>2054</v>
      </c>
      <c r="L279" s="255" t="s">
        <v>3045</v>
      </c>
      <c r="M279" s="221"/>
      <c r="N279" s="221"/>
      <c r="O279" s="221"/>
      <c r="Q279" s="205" cm="1">
        <f t="array" ref="Q279">MOD(LOOKUP(2,1/(A$5:A279&lt;&gt;""),A$5:A279),2)</f>
        <v>1</v>
      </c>
    </row>
    <row r="280" spans="1:17" ht="110.4" customHeight="1" x14ac:dyDescent="0.45">
      <c r="A280" s="210">
        <f>MAX($A$1:A279)+1</f>
        <v>226</v>
      </c>
      <c r="B280" s="235" t="s">
        <v>1385</v>
      </c>
      <c r="C280" s="208" t="s">
        <v>1469</v>
      </c>
      <c r="D280" s="235" t="s">
        <v>2592</v>
      </c>
      <c r="E280" s="208" t="s">
        <v>1469</v>
      </c>
      <c r="F280" s="208" t="s">
        <v>1469</v>
      </c>
      <c r="G280" s="208" t="s">
        <v>1297</v>
      </c>
      <c r="H280" s="208" t="s">
        <v>1469</v>
      </c>
      <c r="I280" s="208" t="s">
        <v>2452</v>
      </c>
      <c r="J280" s="208"/>
      <c r="K280" s="206"/>
      <c r="L280" s="206"/>
      <c r="M280" s="206"/>
      <c r="N280" s="206"/>
      <c r="O280" s="206"/>
      <c r="Q280" s="205" cm="1">
        <f t="array" ref="Q280">MOD(LOOKUP(2,1/(A$5:A280&lt;&gt;""),A$5:A280),2)</f>
        <v>0</v>
      </c>
    </row>
    <row r="281" spans="1:17" ht="110.4" customHeight="1" x14ac:dyDescent="0.45">
      <c r="A281" s="210">
        <f>MAX($A$1:A280)+1</f>
        <v>227</v>
      </c>
      <c r="B281" s="235" t="s">
        <v>74</v>
      </c>
      <c r="C281" s="208" t="s">
        <v>1469</v>
      </c>
      <c r="D281" s="235" t="s">
        <v>2453</v>
      </c>
      <c r="E281" s="208" t="s">
        <v>1297</v>
      </c>
      <c r="F281" s="208" t="s">
        <v>1469</v>
      </c>
      <c r="G281" s="208" t="s">
        <v>1469</v>
      </c>
      <c r="H281" s="208" t="s">
        <v>2972</v>
      </c>
      <c r="I281" s="208" t="s">
        <v>1469</v>
      </c>
      <c r="J281" s="208"/>
      <c r="K281" s="209" t="s">
        <v>2079</v>
      </c>
      <c r="L281" s="206"/>
      <c r="M281" s="206"/>
      <c r="N281" s="206"/>
      <c r="O281" s="206"/>
      <c r="Q281" s="205" cm="1">
        <f t="array" ref="Q281">MOD(LOOKUP(2,1/(A$5:A281&lt;&gt;""),A$5:A281),2)</f>
        <v>1</v>
      </c>
    </row>
    <row r="282" spans="1:17" ht="110.4" customHeight="1" x14ac:dyDescent="0.45">
      <c r="A282" s="210">
        <f>MAX($A$1:A281)+1</f>
        <v>228</v>
      </c>
      <c r="B282" s="235" t="s">
        <v>1387</v>
      </c>
      <c r="C282" s="208" t="s">
        <v>1469</v>
      </c>
      <c r="D282" s="235" t="s">
        <v>2589</v>
      </c>
      <c r="E282" s="208" t="s">
        <v>1469</v>
      </c>
      <c r="F282" s="208" t="s">
        <v>1469</v>
      </c>
      <c r="G282" s="208" t="s">
        <v>1297</v>
      </c>
      <c r="H282" s="208" t="s">
        <v>1469</v>
      </c>
      <c r="I282" s="208" t="s">
        <v>2588</v>
      </c>
      <c r="J282" s="208"/>
      <c r="K282" s="209" t="s">
        <v>2078</v>
      </c>
      <c r="L282" s="206"/>
      <c r="M282" s="206"/>
      <c r="N282" s="206"/>
      <c r="O282" s="206"/>
      <c r="Q282" s="205" cm="1">
        <f t="array" ref="Q282">MOD(LOOKUP(2,1/(A$5:A282&lt;&gt;""),A$5:A282),2)</f>
        <v>0</v>
      </c>
    </row>
    <row r="283" spans="1:17" ht="110.4" customHeight="1" x14ac:dyDescent="0.45">
      <c r="A283" s="287">
        <f>MAX($A$1:A282)+1</f>
        <v>229</v>
      </c>
      <c r="B283" s="289" t="s">
        <v>1882</v>
      </c>
      <c r="C283" s="278" t="s">
        <v>1297</v>
      </c>
      <c r="D283" s="289" t="s">
        <v>2448</v>
      </c>
      <c r="E283" s="278" t="s">
        <v>1297</v>
      </c>
      <c r="F283" s="278" t="s">
        <v>1469</v>
      </c>
      <c r="G283" s="278" t="s">
        <v>1469</v>
      </c>
      <c r="H283" s="278" t="s">
        <v>2975</v>
      </c>
      <c r="I283" s="278" t="s">
        <v>1469</v>
      </c>
      <c r="J283" s="249"/>
      <c r="K283" s="250" t="s">
        <v>2056</v>
      </c>
      <c r="L283" s="250" t="s">
        <v>2055</v>
      </c>
      <c r="M283" s="239"/>
      <c r="N283" s="239"/>
      <c r="O283" s="239"/>
      <c r="Q283" s="205" cm="1">
        <f t="array" ref="Q283">MOD(LOOKUP(2,1/(A$5:A283&lt;&gt;""),A$5:A283),2)</f>
        <v>1</v>
      </c>
    </row>
    <row r="284" spans="1:17" ht="110.4" customHeight="1" x14ac:dyDescent="0.45">
      <c r="A284" s="288"/>
      <c r="B284" s="289"/>
      <c r="C284" s="278"/>
      <c r="D284" s="289"/>
      <c r="E284" s="278"/>
      <c r="F284" s="278"/>
      <c r="G284" s="278"/>
      <c r="H284" s="278"/>
      <c r="I284" s="278"/>
      <c r="J284" s="222"/>
      <c r="K284" s="219" t="s">
        <v>2586</v>
      </c>
      <c r="L284" s="221"/>
      <c r="M284" s="221"/>
      <c r="N284" s="221"/>
      <c r="O284" s="221"/>
      <c r="Q284" s="205" cm="1">
        <f t="array" ref="Q284">MOD(LOOKUP(2,1/(A$5:A284&lt;&gt;""),A$5:A284),2)</f>
        <v>1</v>
      </c>
    </row>
    <row r="285" spans="1:17" ht="110.4" customHeight="1" x14ac:dyDescent="0.45">
      <c r="A285" s="210">
        <f>MAX($A$1:A284)+1</f>
        <v>230</v>
      </c>
      <c r="B285" s="235" t="s">
        <v>1883</v>
      </c>
      <c r="C285" s="208" t="s">
        <v>1469</v>
      </c>
      <c r="D285" s="235" t="s">
        <v>2584</v>
      </c>
      <c r="E285" s="208" t="s">
        <v>1469</v>
      </c>
      <c r="F285" s="208" t="s">
        <v>1469</v>
      </c>
      <c r="G285" s="208" t="s">
        <v>1297</v>
      </c>
      <c r="H285" s="208" t="s">
        <v>1469</v>
      </c>
      <c r="I285" s="208" t="s">
        <v>2276</v>
      </c>
      <c r="J285" s="208"/>
      <c r="K285" s="209" t="s">
        <v>2583</v>
      </c>
      <c r="L285" s="209" t="s">
        <v>2216</v>
      </c>
      <c r="M285" s="206"/>
      <c r="N285" s="206"/>
      <c r="O285" s="206"/>
      <c r="Q285" s="205" cm="1">
        <f t="array" ref="Q285">MOD(LOOKUP(2,1/(A$5:A285&lt;&gt;""),A$5:A285),2)</f>
        <v>0</v>
      </c>
    </row>
    <row r="286" spans="1:17" ht="110.4" customHeight="1" x14ac:dyDescent="0.45">
      <c r="A286" s="210">
        <f>MAX($A$1:A285)+1</f>
        <v>231</v>
      </c>
      <c r="B286" s="235" t="s">
        <v>1389</v>
      </c>
      <c r="C286" s="208" t="s">
        <v>1469</v>
      </c>
      <c r="D286" s="235" t="s">
        <v>2453</v>
      </c>
      <c r="E286" s="208" t="s">
        <v>1469</v>
      </c>
      <c r="F286" s="208" t="s">
        <v>1469</v>
      </c>
      <c r="G286" s="208" t="s">
        <v>1297</v>
      </c>
      <c r="H286" s="208" t="s">
        <v>1469</v>
      </c>
      <c r="I286" s="208" t="s">
        <v>2473</v>
      </c>
      <c r="J286" s="208"/>
      <c r="K286" s="206"/>
      <c r="L286" s="206"/>
      <c r="M286" s="206"/>
      <c r="N286" s="206"/>
      <c r="O286" s="206"/>
      <c r="Q286" s="205" cm="1">
        <f t="array" ref="Q286">MOD(LOOKUP(2,1/(A$5:A286&lt;&gt;""),A$5:A286),2)</f>
        <v>1</v>
      </c>
    </row>
    <row r="287" spans="1:17" ht="110.4" customHeight="1" x14ac:dyDescent="0.45">
      <c r="A287" s="287">
        <f>MAX($A$1:A286)+1</f>
        <v>232</v>
      </c>
      <c r="B287" s="289" t="s">
        <v>126</v>
      </c>
      <c r="C287" s="278" t="s">
        <v>1469</v>
      </c>
      <c r="D287" s="289" t="s">
        <v>2536</v>
      </c>
      <c r="E287" s="278" t="s">
        <v>1469</v>
      </c>
      <c r="F287" s="278" t="s">
        <v>1469</v>
      </c>
      <c r="G287" s="278" t="s">
        <v>1297</v>
      </c>
      <c r="H287" s="278" t="s">
        <v>1469</v>
      </c>
      <c r="I287" s="278" t="s">
        <v>2359</v>
      </c>
      <c r="J287" s="249"/>
      <c r="K287" s="250" t="s">
        <v>2057</v>
      </c>
      <c r="L287" s="239"/>
      <c r="M287" s="239"/>
      <c r="N287" s="239"/>
      <c r="O287" s="239"/>
      <c r="Q287" s="205" cm="1">
        <f t="array" ref="Q287">MOD(LOOKUP(2,1/(A$5:A287&lt;&gt;""),A$5:A287),2)</f>
        <v>0</v>
      </c>
    </row>
    <row r="288" spans="1:17" ht="110.4" customHeight="1" x14ac:dyDescent="0.45">
      <c r="A288" s="288"/>
      <c r="B288" s="289"/>
      <c r="C288" s="278"/>
      <c r="D288" s="289"/>
      <c r="E288" s="278"/>
      <c r="F288" s="278"/>
      <c r="G288" s="278"/>
      <c r="H288" s="278"/>
      <c r="I288" s="278"/>
      <c r="J288" s="251"/>
      <c r="K288" s="252" t="s">
        <v>2580</v>
      </c>
      <c r="L288" s="253"/>
      <c r="M288" s="253"/>
      <c r="N288" s="253"/>
      <c r="O288" s="253"/>
      <c r="Q288" s="205" cm="1">
        <f t="array" ref="Q288">MOD(LOOKUP(2,1/(A$5:A288&lt;&gt;""),A$5:A288),2)</f>
        <v>0</v>
      </c>
    </row>
    <row r="289" spans="1:17" ht="110.4" customHeight="1" x14ac:dyDescent="0.45">
      <c r="A289" s="288"/>
      <c r="B289" s="289"/>
      <c r="C289" s="278"/>
      <c r="D289" s="289"/>
      <c r="E289" s="278"/>
      <c r="F289" s="278"/>
      <c r="G289" s="278"/>
      <c r="H289" s="278"/>
      <c r="I289" s="278"/>
      <c r="J289" s="222"/>
      <c r="K289" s="219" t="s">
        <v>2579</v>
      </c>
      <c r="L289" s="221"/>
      <c r="M289" s="221"/>
      <c r="N289" s="221"/>
      <c r="O289" s="221"/>
      <c r="Q289" s="205" cm="1">
        <f t="array" ref="Q289">MOD(LOOKUP(2,1/(A$5:A289&lt;&gt;""),A$5:A289),2)</f>
        <v>0</v>
      </c>
    </row>
    <row r="290" spans="1:17" ht="110.4" customHeight="1" x14ac:dyDescent="0.45">
      <c r="A290" s="210">
        <f>MAX($A$1:A289)+1</f>
        <v>233</v>
      </c>
      <c r="B290" s="235" t="s">
        <v>1884</v>
      </c>
      <c r="C290" s="208" t="s">
        <v>1297</v>
      </c>
      <c r="D290" s="235" t="s">
        <v>2577</v>
      </c>
      <c r="E290" s="208" t="s">
        <v>1297</v>
      </c>
      <c r="F290" s="208" t="s">
        <v>1469</v>
      </c>
      <c r="G290" s="208" t="s">
        <v>1469</v>
      </c>
      <c r="H290" s="208" t="s">
        <v>2974</v>
      </c>
      <c r="I290" s="208" t="s">
        <v>1469</v>
      </c>
      <c r="J290" s="208"/>
      <c r="K290" s="206"/>
      <c r="L290" s="206"/>
      <c r="M290" s="206"/>
      <c r="N290" s="206"/>
      <c r="O290" s="206"/>
      <c r="Q290" s="205" cm="1">
        <f t="array" ref="Q290">MOD(LOOKUP(2,1/(A$5:A290&lt;&gt;""),A$5:A290),2)</f>
        <v>1</v>
      </c>
    </row>
    <row r="291" spans="1:17" ht="110.4" customHeight="1" x14ac:dyDescent="0.45">
      <c r="A291" s="210">
        <f>MAX($A$1:A290)+1</f>
        <v>234</v>
      </c>
      <c r="B291" s="235" t="s">
        <v>148</v>
      </c>
      <c r="C291" s="208" t="s">
        <v>1469</v>
      </c>
      <c r="D291" s="235" t="s">
        <v>2575</v>
      </c>
      <c r="E291" s="208" t="s">
        <v>1469</v>
      </c>
      <c r="F291" s="208" t="s">
        <v>1469</v>
      </c>
      <c r="G291" s="208" t="s">
        <v>1297</v>
      </c>
      <c r="H291" s="208" t="s">
        <v>1469</v>
      </c>
      <c r="I291" s="208" t="s">
        <v>2359</v>
      </c>
      <c r="J291" s="208"/>
      <c r="K291" s="206"/>
      <c r="L291" s="206"/>
      <c r="M291" s="206"/>
      <c r="N291" s="206"/>
      <c r="O291" s="206"/>
      <c r="Q291" s="205" cm="1">
        <f t="array" ref="Q291">MOD(LOOKUP(2,1/(A$5:A291&lt;&gt;""),A$5:A291),2)</f>
        <v>0</v>
      </c>
    </row>
    <row r="292" spans="1:17" ht="110.4" customHeight="1" x14ac:dyDescent="0.45">
      <c r="A292" s="210">
        <f>MAX($A$1:A291)+1</f>
        <v>235</v>
      </c>
      <c r="B292" s="235" t="s">
        <v>1246</v>
      </c>
      <c r="C292" s="208" t="s">
        <v>1469</v>
      </c>
      <c r="D292" s="235" t="s">
        <v>2546</v>
      </c>
      <c r="E292" s="208" t="s">
        <v>1297</v>
      </c>
      <c r="F292" s="208" t="s">
        <v>1469</v>
      </c>
      <c r="G292" s="208" t="s">
        <v>1469</v>
      </c>
      <c r="H292" s="208" t="s">
        <v>2974</v>
      </c>
      <c r="I292" s="208" t="s">
        <v>1469</v>
      </c>
      <c r="J292" s="208"/>
      <c r="K292" s="206"/>
      <c r="L292" s="206"/>
      <c r="M292" s="206"/>
      <c r="N292" s="206"/>
      <c r="O292" s="206"/>
      <c r="Q292" s="205" cm="1">
        <f t="array" ref="Q292">MOD(LOOKUP(2,1/(A$5:A292&lt;&gt;""),A$5:A292),2)</f>
        <v>1</v>
      </c>
    </row>
    <row r="293" spans="1:17" ht="110.4" customHeight="1" x14ac:dyDescent="0.45">
      <c r="A293" s="210">
        <f>MAX($A$1:A292)+1</f>
        <v>236</v>
      </c>
      <c r="B293" s="235" t="s">
        <v>58</v>
      </c>
      <c r="C293" s="208" t="s">
        <v>1469</v>
      </c>
      <c r="D293" s="235" t="s">
        <v>2453</v>
      </c>
      <c r="E293" s="208" t="s">
        <v>1297</v>
      </c>
      <c r="F293" s="208" t="s">
        <v>1469</v>
      </c>
      <c r="G293" s="208" t="s">
        <v>1469</v>
      </c>
      <c r="H293" s="208" t="s">
        <v>2982</v>
      </c>
      <c r="I293" s="208" t="s">
        <v>1469</v>
      </c>
      <c r="J293" s="208"/>
      <c r="K293" s="206"/>
      <c r="L293" s="206"/>
      <c r="M293" s="206"/>
      <c r="N293" s="206"/>
      <c r="O293" s="206"/>
      <c r="Q293" s="205" cm="1">
        <f t="array" ref="Q293">MOD(LOOKUP(2,1/(A$5:A293&lt;&gt;""),A$5:A293),2)</f>
        <v>0</v>
      </c>
    </row>
    <row r="294" spans="1:17" ht="110.4" customHeight="1" x14ac:dyDescent="0.45">
      <c r="A294" s="210">
        <f>MAX($A$1:A293)+1</f>
        <v>237</v>
      </c>
      <c r="B294" s="235" t="s">
        <v>1391</v>
      </c>
      <c r="C294" s="208" t="s">
        <v>1469</v>
      </c>
      <c r="D294" s="235" t="s">
        <v>2571</v>
      </c>
      <c r="E294" s="208" t="s">
        <v>1297</v>
      </c>
      <c r="F294" s="208" t="s">
        <v>1469</v>
      </c>
      <c r="G294" s="208" t="s">
        <v>1469</v>
      </c>
      <c r="H294" s="208" t="s">
        <v>2974</v>
      </c>
      <c r="I294" s="208" t="s">
        <v>1469</v>
      </c>
      <c r="J294" s="208"/>
      <c r="K294" s="209" t="s">
        <v>2201</v>
      </c>
      <c r="L294" s="209" t="s">
        <v>2202</v>
      </c>
      <c r="M294" s="206"/>
      <c r="N294" s="206"/>
      <c r="O294" s="206"/>
      <c r="Q294" s="205" cm="1">
        <f t="array" ref="Q294">MOD(LOOKUP(2,1/(A$5:A294&lt;&gt;""),A$5:A294),2)</f>
        <v>1</v>
      </c>
    </row>
    <row r="295" spans="1:17" ht="110.4" customHeight="1" x14ac:dyDescent="0.45">
      <c r="A295" s="210">
        <f>MAX($A$1:A294)+1</f>
        <v>238</v>
      </c>
      <c r="B295" s="235" t="s">
        <v>1247</v>
      </c>
      <c r="C295" s="208" t="s">
        <v>1297</v>
      </c>
      <c r="D295" s="235" t="s">
        <v>2536</v>
      </c>
      <c r="E295" s="208" t="s">
        <v>1469</v>
      </c>
      <c r="F295" s="208" t="s">
        <v>1469</v>
      </c>
      <c r="G295" s="208" t="s">
        <v>1297</v>
      </c>
      <c r="H295" s="208" t="s">
        <v>1469</v>
      </c>
      <c r="I295" s="208" t="s">
        <v>2569</v>
      </c>
      <c r="J295" s="208"/>
      <c r="K295" s="206"/>
      <c r="L295" s="206"/>
      <c r="M295" s="206"/>
      <c r="N295" s="206"/>
      <c r="O295" s="206"/>
      <c r="Q295" s="205" cm="1">
        <f t="array" ref="Q295">MOD(LOOKUP(2,1/(A$5:A295&lt;&gt;""),A$5:A295),2)</f>
        <v>0</v>
      </c>
    </row>
    <row r="296" spans="1:17" ht="110.4" customHeight="1" x14ac:dyDescent="0.45">
      <c r="A296" s="210">
        <f>MAX($A$1:A295)+1</f>
        <v>239</v>
      </c>
      <c r="B296" s="235" t="s">
        <v>69</v>
      </c>
      <c r="C296" s="208" t="s">
        <v>1469</v>
      </c>
      <c r="D296" s="235" t="s">
        <v>2446</v>
      </c>
      <c r="E296" s="208" t="s">
        <v>1469</v>
      </c>
      <c r="F296" s="208" t="s">
        <v>1469</v>
      </c>
      <c r="G296" s="208" t="s">
        <v>1297</v>
      </c>
      <c r="H296" s="208" t="s">
        <v>1469</v>
      </c>
      <c r="I296" s="208" t="s">
        <v>2473</v>
      </c>
      <c r="J296" s="208"/>
      <c r="K296" s="206"/>
      <c r="L296" s="206"/>
      <c r="M296" s="206"/>
      <c r="N296" s="206"/>
      <c r="O296" s="206"/>
      <c r="Q296" s="205" cm="1">
        <f t="array" ref="Q296">MOD(LOOKUP(2,1/(A$5:A296&lt;&gt;""),A$5:A296),2)</f>
        <v>1</v>
      </c>
    </row>
    <row r="297" spans="1:17" ht="110.4" customHeight="1" x14ac:dyDescent="0.45">
      <c r="A297" s="287">
        <f>MAX($A$1:A296)+1</f>
        <v>240</v>
      </c>
      <c r="B297" s="289" t="s">
        <v>1249</v>
      </c>
      <c r="C297" s="278" t="s">
        <v>1469</v>
      </c>
      <c r="D297" s="289" t="s">
        <v>2566</v>
      </c>
      <c r="E297" s="278" t="s">
        <v>1297</v>
      </c>
      <c r="F297" s="278" t="s">
        <v>1297</v>
      </c>
      <c r="G297" s="278" t="s">
        <v>1469</v>
      </c>
      <c r="H297" s="278" t="s">
        <v>3000</v>
      </c>
      <c r="I297" s="278" t="s">
        <v>1469</v>
      </c>
      <c r="J297" s="249"/>
      <c r="K297" s="250" t="s">
        <v>2219</v>
      </c>
      <c r="L297" s="250" t="s">
        <v>2220</v>
      </c>
      <c r="M297" s="239"/>
      <c r="N297" s="239"/>
      <c r="O297" s="239"/>
      <c r="Q297" s="205" cm="1">
        <f t="array" ref="Q297">MOD(LOOKUP(2,1/(A$5:A297&lt;&gt;""),A$5:A297),2)</f>
        <v>0</v>
      </c>
    </row>
    <row r="298" spans="1:17" ht="110.4" customHeight="1" x14ac:dyDescent="0.45">
      <c r="A298" s="288"/>
      <c r="B298" s="289"/>
      <c r="C298" s="278"/>
      <c r="D298" s="289"/>
      <c r="E298" s="278"/>
      <c r="F298" s="278"/>
      <c r="G298" s="278"/>
      <c r="H298" s="278"/>
      <c r="I298" s="278"/>
      <c r="J298" s="222"/>
      <c r="K298" s="219" t="s">
        <v>2565</v>
      </c>
      <c r="L298" s="219" t="s">
        <v>2564</v>
      </c>
      <c r="M298" s="221"/>
      <c r="N298" s="221"/>
      <c r="O298" s="221"/>
      <c r="Q298" s="205" cm="1">
        <f t="array" ref="Q298">MOD(LOOKUP(2,1/(A$5:A298&lt;&gt;""),A$5:A298),2)</f>
        <v>0</v>
      </c>
    </row>
    <row r="299" spans="1:17" ht="110.4" customHeight="1" x14ac:dyDescent="0.45">
      <c r="A299" s="287">
        <f>MAX($A$1:A298)+1</f>
        <v>241</v>
      </c>
      <c r="B299" s="289" t="s">
        <v>1885</v>
      </c>
      <c r="C299" s="278" t="s">
        <v>1297</v>
      </c>
      <c r="D299" s="290" t="s">
        <v>2562</v>
      </c>
      <c r="E299" s="278" t="s">
        <v>1469</v>
      </c>
      <c r="F299" s="278" t="s">
        <v>1469</v>
      </c>
      <c r="G299" s="278" t="s">
        <v>1297</v>
      </c>
      <c r="H299" s="278" t="s">
        <v>1469</v>
      </c>
      <c r="I299" s="278" t="s">
        <v>2346</v>
      </c>
      <c r="J299" s="249"/>
      <c r="K299" s="250" t="s">
        <v>2251</v>
      </c>
      <c r="L299" s="239"/>
      <c r="M299" s="239"/>
      <c r="N299" s="239"/>
      <c r="O299" s="239"/>
      <c r="Q299" s="205" cm="1">
        <f t="array" ref="Q299">MOD(LOOKUP(2,1/(A$5:A299&lt;&gt;""),A$5:A299),2)</f>
        <v>1</v>
      </c>
    </row>
    <row r="300" spans="1:17" ht="110.4" customHeight="1" x14ac:dyDescent="0.45">
      <c r="A300" s="288"/>
      <c r="B300" s="289"/>
      <c r="C300" s="278"/>
      <c r="D300" s="290"/>
      <c r="E300" s="278"/>
      <c r="F300" s="278"/>
      <c r="G300" s="278"/>
      <c r="H300" s="278"/>
      <c r="I300" s="278"/>
      <c r="J300" s="222"/>
      <c r="K300" s="219" t="s">
        <v>2561</v>
      </c>
      <c r="L300" s="221"/>
      <c r="M300" s="221"/>
      <c r="N300" s="221"/>
      <c r="O300" s="221"/>
      <c r="Q300" s="205" cm="1">
        <f t="array" ref="Q300">MOD(LOOKUP(2,1/(A$5:A300&lt;&gt;""),A$5:A300),2)</f>
        <v>1</v>
      </c>
    </row>
    <row r="301" spans="1:17" ht="110.4" customHeight="1" x14ac:dyDescent="0.45">
      <c r="A301" s="210">
        <f>MAX($A$1:A300)+1</f>
        <v>242</v>
      </c>
      <c r="B301" s="235" t="s">
        <v>1250</v>
      </c>
      <c r="C301" s="208" t="s">
        <v>1469</v>
      </c>
      <c r="D301" s="235" t="s">
        <v>2557</v>
      </c>
      <c r="E301" s="208" t="s">
        <v>1297</v>
      </c>
      <c r="F301" s="208" t="s">
        <v>1469</v>
      </c>
      <c r="G301" s="208" t="s">
        <v>1469</v>
      </c>
      <c r="H301" s="208" t="s">
        <v>2974</v>
      </c>
      <c r="I301" s="208" t="s">
        <v>1469</v>
      </c>
      <c r="J301" s="208"/>
      <c r="K301" s="415" t="s">
        <v>3074</v>
      </c>
      <c r="L301" s="415" t="s">
        <v>3075</v>
      </c>
      <c r="M301" s="206"/>
      <c r="N301" s="206"/>
      <c r="O301" s="415" t="s">
        <v>3076</v>
      </c>
      <c r="Q301" s="205" cm="1">
        <f t="array" ref="Q301">MOD(LOOKUP(2,1/(A$5:A301&lt;&gt;""),A$5:A301),2)</f>
        <v>0</v>
      </c>
    </row>
    <row r="302" spans="1:17" ht="110.4" customHeight="1" x14ac:dyDescent="0.45">
      <c r="A302" s="210">
        <f>MAX($A$1:A301)+1</f>
        <v>243</v>
      </c>
      <c r="B302" s="235" t="s">
        <v>1251</v>
      </c>
      <c r="C302" s="208" t="s">
        <v>1469</v>
      </c>
      <c r="D302" s="235" t="s">
        <v>2553</v>
      </c>
      <c r="E302" s="208" t="s">
        <v>1469</v>
      </c>
      <c r="F302" s="208" t="s">
        <v>1469</v>
      </c>
      <c r="G302" s="208" t="s">
        <v>1297</v>
      </c>
      <c r="H302" s="208" t="s">
        <v>1469</v>
      </c>
      <c r="I302" s="208" t="s">
        <v>2276</v>
      </c>
      <c r="J302" s="208"/>
      <c r="K302" s="206"/>
      <c r="L302" s="206"/>
      <c r="M302" s="206"/>
      <c r="N302" s="206"/>
      <c r="O302" s="206"/>
      <c r="Q302" s="205" cm="1">
        <f t="array" ref="Q302">MOD(LOOKUP(2,1/(A$5:A302&lt;&gt;""),A$5:A302),2)</f>
        <v>1</v>
      </c>
    </row>
    <row r="303" spans="1:17" ht="110.4" customHeight="1" x14ac:dyDescent="0.45">
      <c r="A303" s="210">
        <f>MAX($A$1:A302)+1</f>
        <v>244</v>
      </c>
      <c r="B303" s="235" t="s">
        <v>1397</v>
      </c>
      <c r="C303" s="208" t="s">
        <v>1469</v>
      </c>
      <c r="D303" s="235" t="s">
        <v>2557</v>
      </c>
      <c r="E303" s="208" t="s">
        <v>1469</v>
      </c>
      <c r="F303" s="208" t="s">
        <v>1469</v>
      </c>
      <c r="G303" s="208" t="s">
        <v>1297</v>
      </c>
      <c r="H303" s="208" t="s">
        <v>1469</v>
      </c>
      <c r="I303" s="208" t="s">
        <v>2187</v>
      </c>
      <c r="J303" s="208"/>
      <c r="K303" s="206"/>
      <c r="L303" s="206"/>
      <c r="M303" s="206"/>
      <c r="N303" s="206"/>
      <c r="O303" s="206"/>
      <c r="Q303" s="205" cm="1">
        <f t="array" ref="Q303">MOD(LOOKUP(2,1/(A$5:A303&lt;&gt;""),A$5:A303),2)</f>
        <v>0</v>
      </c>
    </row>
    <row r="304" spans="1:17" ht="110.4" customHeight="1" x14ac:dyDescent="0.45">
      <c r="A304" s="210">
        <f>MAX($A$1:A303)+1</f>
        <v>245</v>
      </c>
      <c r="B304" s="235" t="s">
        <v>1252</v>
      </c>
      <c r="C304" s="208" t="s">
        <v>1469</v>
      </c>
      <c r="D304" s="235" t="s">
        <v>2553</v>
      </c>
      <c r="E304" s="208" t="s">
        <v>1297</v>
      </c>
      <c r="F304" s="208" t="s">
        <v>1469</v>
      </c>
      <c r="G304" s="208" t="s">
        <v>1469</v>
      </c>
      <c r="H304" s="208" t="s">
        <v>2974</v>
      </c>
      <c r="I304" s="208" t="s">
        <v>1469</v>
      </c>
      <c r="J304" s="208"/>
      <c r="K304" s="415" t="s">
        <v>3046</v>
      </c>
      <c r="L304" s="206"/>
      <c r="M304" s="206"/>
      <c r="N304" s="206"/>
      <c r="O304" s="206"/>
      <c r="Q304" s="205" cm="1">
        <f t="array" ref="Q304">MOD(LOOKUP(2,1/(A$5:A304&lt;&gt;""),A$5:A304),2)</f>
        <v>1</v>
      </c>
    </row>
    <row r="305" spans="1:17" ht="110.4" customHeight="1" x14ac:dyDescent="0.45">
      <c r="A305" s="210">
        <f>MAX($A$1:A304)+1</f>
        <v>246</v>
      </c>
      <c r="B305" s="235" t="s">
        <v>780</v>
      </c>
      <c r="C305" s="208" t="s">
        <v>1469</v>
      </c>
      <c r="D305" s="235" t="s">
        <v>2453</v>
      </c>
      <c r="E305" s="208" t="s">
        <v>1297</v>
      </c>
      <c r="F305" s="208" t="s">
        <v>1469</v>
      </c>
      <c r="G305" s="208" t="s">
        <v>1469</v>
      </c>
      <c r="H305" s="208" t="s">
        <v>2982</v>
      </c>
      <c r="I305" s="208" t="s">
        <v>1469</v>
      </c>
      <c r="J305" s="208"/>
      <c r="K305" s="206"/>
      <c r="L305" s="206"/>
      <c r="M305" s="206"/>
      <c r="N305" s="206"/>
      <c r="O305" s="206"/>
      <c r="Q305" s="205" cm="1">
        <f t="array" ref="Q305">MOD(LOOKUP(2,1/(A$5:A305&lt;&gt;""),A$5:A305),2)</f>
        <v>0</v>
      </c>
    </row>
    <row r="306" spans="1:17" ht="110.4" customHeight="1" x14ac:dyDescent="0.45">
      <c r="A306" s="287">
        <f>MAX($A$1:A305)+1</f>
        <v>247</v>
      </c>
      <c r="B306" s="289" t="s">
        <v>1401</v>
      </c>
      <c r="C306" s="278" t="s">
        <v>1469</v>
      </c>
      <c r="D306" s="289" t="s">
        <v>2553</v>
      </c>
      <c r="E306" s="278" t="s">
        <v>1469</v>
      </c>
      <c r="F306" s="278" t="s">
        <v>1469</v>
      </c>
      <c r="G306" s="278" t="s">
        <v>1297</v>
      </c>
      <c r="H306" s="278" t="s">
        <v>1469</v>
      </c>
      <c r="I306" s="278" t="s">
        <v>2473</v>
      </c>
      <c r="J306" s="249"/>
      <c r="K306" s="250" t="s">
        <v>2212</v>
      </c>
      <c r="L306" s="250" t="s">
        <v>2214</v>
      </c>
      <c r="M306" s="250" t="s">
        <v>2213</v>
      </c>
      <c r="N306" s="239"/>
      <c r="O306" s="239"/>
      <c r="Q306" s="205" cm="1">
        <f t="array" ref="Q306">MOD(LOOKUP(2,1/(A$5:A306&lt;&gt;""),A$5:A306),2)</f>
        <v>1</v>
      </c>
    </row>
    <row r="307" spans="1:17" ht="110.4" customHeight="1" x14ac:dyDescent="0.45">
      <c r="A307" s="288"/>
      <c r="B307" s="289"/>
      <c r="C307" s="278"/>
      <c r="D307" s="289"/>
      <c r="E307" s="278"/>
      <c r="F307" s="278"/>
      <c r="G307" s="278"/>
      <c r="H307" s="278"/>
      <c r="I307" s="278"/>
      <c r="J307" s="222"/>
      <c r="K307" s="219" t="s">
        <v>2552</v>
      </c>
      <c r="L307" s="219" t="s">
        <v>2551</v>
      </c>
      <c r="M307" s="221"/>
      <c r="N307" s="221"/>
      <c r="O307" s="221"/>
      <c r="Q307" s="205" cm="1">
        <f t="array" ref="Q307">MOD(LOOKUP(2,1/(A$5:A307&lt;&gt;""),A$5:A307),2)</f>
        <v>1</v>
      </c>
    </row>
    <row r="308" spans="1:17" ht="110.4" customHeight="1" x14ac:dyDescent="0.45">
      <c r="A308" s="287">
        <f>MAX($A$1:A307)+1</f>
        <v>248</v>
      </c>
      <c r="B308" s="289" t="s">
        <v>20</v>
      </c>
      <c r="C308" s="278" t="s">
        <v>1469</v>
      </c>
      <c r="D308" s="289" t="s">
        <v>2486</v>
      </c>
      <c r="E308" s="278" t="s">
        <v>1469</v>
      </c>
      <c r="F308" s="278" t="s">
        <v>1469</v>
      </c>
      <c r="G308" s="278" t="s">
        <v>1297</v>
      </c>
      <c r="H308" s="278" t="s">
        <v>1469</v>
      </c>
      <c r="I308" s="278" t="s">
        <v>2359</v>
      </c>
      <c r="J308" s="249"/>
      <c r="K308" s="250" t="s">
        <v>2088</v>
      </c>
      <c r="L308" s="239"/>
      <c r="M308" s="239"/>
      <c r="N308" s="239"/>
      <c r="O308" s="239"/>
      <c r="Q308" s="205" cm="1">
        <f t="array" ref="Q308">MOD(LOOKUP(2,1/(A$5:A308&lt;&gt;""),A$5:A308),2)</f>
        <v>0</v>
      </c>
    </row>
    <row r="309" spans="1:17" ht="110.4" customHeight="1" x14ac:dyDescent="0.45">
      <c r="A309" s="288"/>
      <c r="B309" s="289"/>
      <c r="C309" s="278"/>
      <c r="D309" s="289"/>
      <c r="E309" s="278"/>
      <c r="F309" s="278"/>
      <c r="G309" s="278"/>
      <c r="H309" s="278"/>
      <c r="I309" s="278"/>
      <c r="J309" s="251"/>
      <c r="K309" s="252" t="s">
        <v>2549</v>
      </c>
      <c r="L309" s="253"/>
      <c r="M309" s="253"/>
      <c r="N309" s="253"/>
      <c r="O309" s="253"/>
      <c r="Q309" s="205" cm="1">
        <f t="array" ref="Q309">MOD(LOOKUP(2,1/(A$5:A309&lt;&gt;""),A$5:A309),2)</f>
        <v>0</v>
      </c>
    </row>
    <row r="310" spans="1:17" ht="110.4" customHeight="1" x14ac:dyDescent="0.45">
      <c r="A310" s="288"/>
      <c r="B310" s="289"/>
      <c r="C310" s="278"/>
      <c r="D310" s="289"/>
      <c r="E310" s="278"/>
      <c r="F310" s="278"/>
      <c r="G310" s="278"/>
      <c r="H310" s="278"/>
      <c r="I310" s="278"/>
      <c r="J310" s="222"/>
      <c r="K310" s="219" t="s">
        <v>2548</v>
      </c>
      <c r="L310" s="221"/>
      <c r="M310" s="221"/>
      <c r="N310" s="221"/>
      <c r="O310" s="221"/>
      <c r="Q310" s="205" cm="1">
        <f t="array" ref="Q310">MOD(LOOKUP(2,1/(A$5:A310&lt;&gt;""),A$5:A310),2)</f>
        <v>0</v>
      </c>
    </row>
    <row r="311" spans="1:17" ht="110.4" customHeight="1" x14ac:dyDescent="0.45">
      <c r="A311" s="210">
        <f>MAX($A$1:A310)+1</f>
        <v>249</v>
      </c>
      <c r="B311" s="235" t="s">
        <v>1255</v>
      </c>
      <c r="C311" s="208" t="s">
        <v>1469</v>
      </c>
      <c r="D311" s="235" t="s">
        <v>2546</v>
      </c>
      <c r="E311" s="208" t="s">
        <v>1469</v>
      </c>
      <c r="F311" s="208" t="s">
        <v>1297</v>
      </c>
      <c r="G311" s="208" t="s">
        <v>1469</v>
      </c>
      <c r="H311" s="208" t="s">
        <v>1469</v>
      </c>
      <c r="I311" s="208" t="s">
        <v>1469</v>
      </c>
      <c r="J311" s="208"/>
      <c r="K311" s="206"/>
      <c r="L311" s="206"/>
      <c r="M311" s="206"/>
      <c r="N311" s="206"/>
      <c r="O311" s="206"/>
      <c r="Q311" s="205" cm="1">
        <f t="array" ref="Q311">MOD(LOOKUP(2,1/(A$5:A311&lt;&gt;""),A$5:A311),2)</f>
        <v>1</v>
      </c>
    </row>
    <row r="312" spans="1:17" ht="110.4" customHeight="1" x14ac:dyDescent="0.45">
      <c r="A312" s="210">
        <f>MAX($A$1:A311)+1</f>
        <v>250</v>
      </c>
      <c r="B312" s="235" t="s">
        <v>2052</v>
      </c>
      <c r="C312" s="208" t="s">
        <v>1469</v>
      </c>
      <c r="D312" s="235" t="s">
        <v>2496</v>
      </c>
      <c r="E312" s="208" t="s">
        <v>1469</v>
      </c>
      <c r="F312" s="208" t="s">
        <v>1469</v>
      </c>
      <c r="G312" s="208" t="s">
        <v>1297</v>
      </c>
      <c r="H312" s="208" t="s">
        <v>1469</v>
      </c>
      <c r="I312" s="208" t="s">
        <v>2053</v>
      </c>
      <c r="J312" s="208"/>
      <c r="K312" s="206"/>
      <c r="L312" s="206"/>
      <c r="M312" s="206"/>
      <c r="N312" s="206"/>
      <c r="O312" s="206"/>
      <c r="Q312" s="205" cm="1">
        <f t="array" ref="Q312">MOD(LOOKUP(2,1/(A$5:A312&lt;&gt;""),A$5:A312),2)</f>
        <v>0</v>
      </c>
    </row>
    <row r="313" spans="1:17" ht="110.4" customHeight="1" x14ac:dyDescent="0.45">
      <c r="A313" s="210">
        <f>MAX($A$1:A312)+1</f>
        <v>251</v>
      </c>
      <c r="B313" s="235" t="s">
        <v>2032</v>
      </c>
      <c r="C313" s="208" t="s">
        <v>1469</v>
      </c>
      <c r="D313" s="235" t="s">
        <v>2543</v>
      </c>
      <c r="E313" s="208" t="s">
        <v>1469</v>
      </c>
      <c r="F313" s="208" t="s">
        <v>1469</v>
      </c>
      <c r="G313" s="208" t="s">
        <v>1297</v>
      </c>
      <c r="H313" s="208" t="s">
        <v>1469</v>
      </c>
      <c r="I313" s="208" t="s">
        <v>2228</v>
      </c>
      <c r="J313" s="208"/>
      <c r="K313" s="209" t="s">
        <v>2145</v>
      </c>
      <c r="L313" s="209" t="s">
        <v>2144</v>
      </c>
      <c r="M313" s="206"/>
      <c r="N313" s="206"/>
      <c r="O313" s="206"/>
      <c r="Q313" s="205" cm="1">
        <f t="array" ref="Q313">MOD(LOOKUP(2,1/(A$5:A313&lt;&gt;""),A$5:A313),2)</f>
        <v>1</v>
      </c>
    </row>
    <row r="314" spans="1:17" ht="110.4" customHeight="1" x14ac:dyDescent="0.45">
      <c r="A314" s="210">
        <f>MAX($A$1:A313)+1</f>
        <v>252</v>
      </c>
      <c r="B314" s="235" t="s">
        <v>1886</v>
      </c>
      <c r="C314" s="208" t="s">
        <v>1297</v>
      </c>
      <c r="D314" s="235" t="s">
        <v>2453</v>
      </c>
      <c r="E314" s="208" t="s">
        <v>1469</v>
      </c>
      <c r="F314" s="208" t="s">
        <v>1469</v>
      </c>
      <c r="G314" s="208" t="s">
        <v>1297</v>
      </c>
      <c r="H314" s="208" t="s">
        <v>1469</v>
      </c>
      <c r="I314" s="208" t="s">
        <v>2452</v>
      </c>
      <c r="J314" s="208"/>
      <c r="K314" s="206"/>
      <c r="L314" s="206"/>
      <c r="M314" s="206"/>
      <c r="N314" s="206"/>
      <c r="O314" s="206"/>
      <c r="Q314" s="205" cm="1">
        <f t="array" ref="Q314">MOD(LOOKUP(2,1/(A$5:A314&lt;&gt;""),A$5:A314),2)</f>
        <v>0</v>
      </c>
    </row>
    <row r="315" spans="1:17" ht="110.4" customHeight="1" x14ac:dyDescent="0.45">
      <c r="A315" s="210">
        <f>MAX($A$1:A314)+1</f>
        <v>253</v>
      </c>
      <c r="B315" s="235" t="s">
        <v>134</v>
      </c>
      <c r="C315" s="208" t="s">
        <v>1469</v>
      </c>
      <c r="D315" s="235" t="s">
        <v>2453</v>
      </c>
      <c r="E315" s="208" t="s">
        <v>1469</v>
      </c>
      <c r="F315" s="208" t="s">
        <v>1469</v>
      </c>
      <c r="G315" s="208" t="s">
        <v>1297</v>
      </c>
      <c r="H315" s="208" t="s">
        <v>1469</v>
      </c>
      <c r="I315" s="208" t="s">
        <v>2396</v>
      </c>
      <c r="J315" s="208"/>
      <c r="K315" s="206"/>
      <c r="L315" s="206"/>
      <c r="M315" s="206"/>
      <c r="N315" s="206"/>
      <c r="O315" s="206"/>
      <c r="Q315" s="205" cm="1">
        <f t="array" ref="Q315">MOD(LOOKUP(2,1/(A$5:A315&lt;&gt;""),A$5:A315),2)</f>
        <v>1</v>
      </c>
    </row>
    <row r="316" spans="1:17" ht="110.4" customHeight="1" x14ac:dyDescent="0.45">
      <c r="A316" s="210">
        <f>MAX($A$1:A315)+1</f>
        <v>254</v>
      </c>
      <c r="B316" s="235" t="s">
        <v>55</v>
      </c>
      <c r="C316" s="208" t="s">
        <v>1469</v>
      </c>
      <c r="D316" s="235" t="s">
        <v>2458</v>
      </c>
      <c r="E316" s="208" t="s">
        <v>1469</v>
      </c>
      <c r="F316" s="208" t="s">
        <v>1469</v>
      </c>
      <c r="G316" s="208" t="s">
        <v>1297</v>
      </c>
      <c r="H316" s="208" t="s">
        <v>1469</v>
      </c>
      <c r="I316" s="208" t="s">
        <v>2396</v>
      </c>
      <c r="J316" s="208"/>
      <c r="K316" s="206"/>
      <c r="L316" s="206"/>
      <c r="M316" s="206"/>
      <c r="N316" s="206"/>
      <c r="O316" s="206"/>
      <c r="Q316" s="205" cm="1">
        <f t="array" ref="Q316">MOD(LOOKUP(2,1/(A$5:A316&lt;&gt;""),A$5:A316),2)</f>
        <v>0</v>
      </c>
    </row>
    <row r="317" spans="1:17" ht="110.4" customHeight="1" x14ac:dyDescent="0.45">
      <c r="A317" s="210">
        <f>MAX($A$1:A316)+1</f>
        <v>255</v>
      </c>
      <c r="B317" s="235" t="s">
        <v>1887</v>
      </c>
      <c r="C317" s="208" t="s">
        <v>1297</v>
      </c>
      <c r="D317" s="235" t="s">
        <v>2538</v>
      </c>
      <c r="E317" s="208" t="s">
        <v>1469</v>
      </c>
      <c r="F317" s="208" t="s">
        <v>1469</v>
      </c>
      <c r="G317" s="208" t="s">
        <v>1297</v>
      </c>
      <c r="H317" s="208" t="s">
        <v>1469</v>
      </c>
      <c r="I317" s="208" t="s">
        <v>2346</v>
      </c>
      <c r="J317" s="208"/>
      <c r="K317" s="206"/>
      <c r="L317" s="206"/>
      <c r="M317" s="206"/>
      <c r="N317" s="206"/>
      <c r="O317" s="206"/>
      <c r="Q317" s="205" cm="1">
        <f t="array" ref="Q317">MOD(LOOKUP(2,1/(A$5:A317&lt;&gt;""),A$5:A317),2)</f>
        <v>1</v>
      </c>
    </row>
    <row r="318" spans="1:17" ht="110.4" customHeight="1" x14ac:dyDescent="0.45">
      <c r="A318" s="210">
        <f>MAX($A$1:A317)+1</f>
        <v>256</v>
      </c>
      <c r="B318" s="235" t="s">
        <v>1258</v>
      </c>
      <c r="C318" s="208" t="s">
        <v>1469</v>
      </c>
      <c r="D318" s="235" t="s">
        <v>2536</v>
      </c>
      <c r="E318" s="208" t="s">
        <v>1469</v>
      </c>
      <c r="F318" s="208" t="s">
        <v>1469</v>
      </c>
      <c r="G318" s="208" t="s">
        <v>1297</v>
      </c>
      <c r="H318" s="208" t="s">
        <v>1469</v>
      </c>
      <c r="I318" s="208" t="s">
        <v>1593</v>
      </c>
      <c r="J318" s="208"/>
      <c r="K318" s="206"/>
      <c r="L318" s="206"/>
      <c r="M318" s="206"/>
      <c r="N318" s="206"/>
      <c r="O318" s="206"/>
      <c r="Q318" s="205" cm="1">
        <f t="array" ref="Q318">MOD(LOOKUP(2,1/(A$5:A318&lt;&gt;""),A$5:A318),2)</f>
        <v>0</v>
      </c>
    </row>
    <row r="319" spans="1:17" ht="110.4" customHeight="1" x14ac:dyDescent="0.45">
      <c r="A319" s="210">
        <f>MAX($A$1:A318)+1</f>
        <v>257</v>
      </c>
      <c r="B319" s="235" t="s">
        <v>2034</v>
      </c>
      <c r="C319" s="208" t="s">
        <v>1297</v>
      </c>
      <c r="D319" s="235" t="s">
        <v>2534</v>
      </c>
      <c r="E319" s="208" t="s">
        <v>1469</v>
      </c>
      <c r="F319" s="208" t="s">
        <v>1469</v>
      </c>
      <c r="G319" s="208" t="s">
        <v>1297</v>
      </c>
      <c r="H319" s="208" t="s">
        <v>1469</v>
      </c>
      <c r="I319" s="208" t="s">
        <v>2276</v>
      </c>
      <c r="J319" s="208"/>
      <c r="K319" s="206"/>
      <c r="L319" s="209" t="s">
        <v>2150</v>
      </c>
      <c r="M319" s="206"/>
      <c r="N319" s="206"/>
      <c r="O319" s="206"/>
      <c r="Q319" s="205" cm="1">
        <f t="array" ref="Q319">MOD(LOOKUP(2,1/(A$5:A319&lt;&gt;""),A$5:A319),2)</f>
        <v>1</v>
      </c>
    </row>
    <row r="320" spans="1:17" ht="110.4" customHeight="1" x14ac:dyDescent="0.45">
      <c r="A320" s="210">
        <f>MAX($A$1:A319)+1</f>
        <v>258</v>
      </c>
      <c r="B320" s="235" t="s">
        <v>2532</v>
      </c>
      <c r="C320" s="208" t="s">
        <v>1469</v>
      </c>
      <c r="D320" s="235" t="s">
        <v>2531</v>
      </c>
      <c r="E320" s="208" t="s">
        <v>1297</v>
      </c>
      <c r="F320" s="208" t="s">
        <v>1297</v>
      </c>
      <c r="G320" s="208" t="s">
        <v>1469</v>
      </c>
      <c r="H320" s="208" t="s">
        <v>2974</v>
      </c>
      <c r="I320" s="208" t="s">
        <v>1469</v>
      </c>
      <c r="J320" s="208"/>
      <c r="K320" s="206"/>
      <c r="L320" s="206"/>
      <c r="M320" s="206"/>
      <c r="N320" s="206"/>
      <c r="O320" s="206"/>
      <c r="Q320" s="205" cm="1">
        <f t="array" ref="Q320">MOD(LOOKUP(2,1/(A$5:A320&lt;&gt;""),A$5:A320),2)</f>
        <v>0</v>
      </c>
    </row>
    <row r="321" spans="1:17" ht="110.4" customHeight="1" x14ac:dyDescent="0.45">
      <c r="A321" s="210">
        <f>MAX($A$1:A320)+1</f>
        <v>259</v>
      </c>
      <c r="B321" s="235" t="s">
        <v>2529</v>
      </c>
      <c r="C321" s="208" t="s">
        <v>1297</v>
      </c>
      <c r="D321" s="235" t="s">
        <v>2528</v>
      </c>
      <c r="E321" s="208" t="s">
        <v>1297</v>
      </c>
      <c r="F321" s="208" t="s">
        <v>1469</v>
      </c>
      <c r="G321" s="208" t="s">
        <v>1469</v>
      </c>
      <c r="H321" s="208" t="s">
        <v>2972</v>
      </c>
      <c r="I321" s="208" t="s">
        <v>1469</v>
      </c>
      <c r="J321" s="208"/>
      <c r="K321" s="206"/>
      <c r="L321" s="206"/>
      <c r="M321" s="206"/>
      <c r="N321" s="206"/>
      <c r="O321" s="206"/>
      <c r="Q321" s="205" cm="1">
        <f t="array" ref="Q321">MOD(LOOKUP(2,1/(A$5:A321&lt;&gt;""),A$5:A321),2)</f>
        <v>1</v>
      </c>
    </row>
    <row r="322" spans="1:17" ht="110.4" customHeight="1" x14ac:dyDescent="0.45">
      <c r="A322" s="210">
        <f>MAX($A$1:A321)+1</f>
        <v>260</v>
      </c>
      <c r="B322" s="235" t="s">
        <v>234</v>
      </c>
      <c r="C322" s="208" t="s">
        <v>1469</v>
      </c>
      <c r="D322" s="235" t="s">
        <v>2526</v>
      </c>
      <c r="E322" s="208" t="s">
        <v>1469</v>
      </c>
      <c r="F322" s="208" t="s">
        <v>1469</v>
      </c>
      <c r="G322" s="208" t="s">
        <v>1297</v>
      </c>
      <c r="H322" s="208" t="s">
        <v>1469</v>
      </c>
      <c r="I322" s="208" t="s">
        <v>2525</v>
      </c>
      <c r="J322" s="208"/>
      <c r="K322" s="206"/>
      <c r="L322" s="206"/>
      <c r="M322" s="206"/>
      <c r="N322" s="206"/>
      <c r="O322" s="206"/>
      <c r="Q322" s="205" cm="1">
        <f t="array" ref="Q322">MOD(LOOKUP(2,1/(A$5:A322&lt;&gt;""),A$5:A322),2)</f>
        <v>0</v>
      </c>
    </row>
    <row r="323" spans="1:17" ht="110.4" customHeight="1" x14ac:dyDescent="0.45">
      <c r="A323" s="210">
        <f>MAX($A$1:A322)+1</f>
        <v>261</v>
      </c>
      <c r="B323" s="235" t="s">
        <v>235</v>
      </c>
      <c r="C323" s="208" t="s">
        <v>1469</v>
      </c>
      <c r="D323" s="235" t="s">
        <v>2453</v>
      </c>
      <c r="E323" s="208" t="s">
        <v>1297</v>
      </c>
      <c r="F323" s="208" t="s">
        <v>1469</v>
      </c>
      <c r="G323" s="208" t="s">
        <v>1469</v>
      </c>
      <c r="H323" s="208" t="s">
        <v>2978</v>
      </c>
      <c r="I323" s="208" t="s">
        <v>1469</v>
      </c>
      <c r="J323" s="208"/>
      <c r="K323" s="415" t="s">
        <v>3033</v>
      </c>
      <c r="L323" s="415" t="s">
        <v>3034</v>
      </c>
      <c r="M323" s="206"/>
      <c r="N323" s="206"/>
      <c r="O323" s="206"/>
      <c r="Q323" s="205" cm="1">
        <f t="array" ref="Q323">MOD(LOOKUP(2,1/(A$5:A323&lt;&gt;""),A$5:A323),2)</f>
        <v>1</v>
      </c>
    </row>
    <row r="324" spans="1:17" ht="110.4" customHeight="1" x14ac:dyDescent="0.45">
      <c r="A324" s="210">
        <f>MAX($A$1:A323)+1</f>
        <v>262</v>
      </c>
      <c r="B324" s="235" t="s">
        <v>1403</v>
      </c>
      <c r="C324" s="208" t="s">
        <v>1469</v>
      </c>
      <c r="D324" s="235" t="s">
        <v>2453</v>
      </c>
      <c r="E324" s="208" t="s">
        <v>1297</v>
      </c>
      <c r="F324" s="208" t="s">
        <v>1469</v>
      </c>
      <c r="G324" s="208" t="s">
        <v>1469</v>
      </c>
      <c r="H324" s="208" t="s">
        <v>3060</v>
      </c>
      <c r="I324" s="208" t="s">
        <v>1469</v>
      </c>
      <c r="J324" s="208"/>
      <c r="K324" s="206"/>
      <c r="L324" s="206"/>
      <c r="M324" s="206"/>
      <c r="N324" s="206"/>
      <c r="O324" s="206"/>
      <c r="Q324" s="205" cm="1">
        <f t="array" ref="Q324">MOD(LOOKUP(2,1/(A$5:A324&lt;&gt;""),A$5:A324),2)</f>
        <v>0</v>
      </c>
    </row>
    <row r="325" spans="1:17" ht="110.4" customHeight="1" x14ac:dyDescent="0.45">
      <c r="A325" s="210">
        <f>MAX($A$1:A324)+1</f>
        <v>263</v>
      </c>
      <c r="B325" s="235" t="s">
        <v>1405</v>
      </c>
      <c r="C325" s="208" t="s">
        <v>1469</v>
      </c>
      <c r="D325" s="235" t="s">
        <v>2521</v>
      </c>
      <c r="E325" s="208" t="s">
        <v>1469</v>
      </c>
      <c r="F325" s="208" t="s">
        <v>1469</v>
      </c>
      <c r="G325" s="208" t="s">
        <v>1297</v>
      </c>
      <c r="H325" s="208" t="s">
        <v>1469</v>
      </c>
      <c r="I325" s="208" t="s">
        <v>2359</v>
      </c>
      <c r="J325" s="208"/>
      <c r="K325" s="206"/>
      <c r="L325" s="206"/>
      <c r="M325" s="206"/>
      <c r="N325" s="206"/>
      <c r="O325" s="206"/>
      <c r="Q325" s="205" cm="1">
        <f t="array" ref="Q325">MOD(LOOKUP(2,1/(A$5:A325&lt;&gt;""),A$5:A325),2)</f>
        <v>1</v>
      </c>
    </row>
    <row r="326" spans="1:17" ht="110.4" customHeight="1" x14ac:dyDescent="0.45">
      <c r="A326" s="210">
        <f>MAX($A$1:A325)+1</f>
        <v>264</v>
      </c>
      <c r="B326" s="235" t="s">
        <v>1259</v>
      </c>
      <c r="C326" s="208" t="s">
        <v>1469</v>
      </c>
      <c r="D326" s="235" t="s">
        <v>2453</v>
      </c>
      <c r="E326" s="208" t="s">
        <v>1469</v>
      </c>
      <c r="F326" s="208" t="s">
        <v>1469</v>
      </c>
      <c r="G326" s="208" t="s">
        <v>1297</v>
      </c>
      <c r="H326" s="208" t="s">
        <v>1469</v>
      </c>
      <c r="I326" s="208" t="s">
        <v>2228</v>
      </c>
      <c r="J326" s="208"/>
      <c r="K326" s="413" t="s">
        <v>3040</v>
      </c>
      <c r="L326" s="206"/>
      <c r="M326" s="206"/>
      <c r="N326" s="206"/>
      <c r="O326" s="206"/>
      <c r="Q326" s="205" cm="1">
        <f t="array" ref="Q326">MOD(LOOKUP(2,1/(A$5:A326&lt;&gt;""),A$5:A326),2)</f>
        <v>0</v>
      </c>
    </row>
    <row r="327" spans="1:17" ht="110.4" customHeight="1" x14ac:dyDescent="0.45">
      <c r="A327" s="210">
        <f>MAX($A$1:A326)+1</f>
        <v>265</v>
      </c>
      <c r="B327" s="235" t="s">
        <v>2518</v>
      </c>
      <c r="C327" s="208" t="s">
        <v>1469</v>
      </c>
      <c r="D327" s="235" t="s">
        <v>2453</v>
      </c>
      <c r="E327" s="208" t="s">
        <v>1469</v>
      </c>
      <c r="F327" s="208" t="s">
        <v>1469</v>
      </c>
      <c r="G327" s="208" t="s">
        <v>1297</v>
      </c>
      <c r="H327" s="208" t="s">
        <v>1469</v>
      </c>
      <c r="I327" s="208" t="s">
        <v>2346</v>
      </c>
      <c r="J327" s="208"/>
      <c r="K327" s="415" t="s">
        <v>3041</v>
      </c>
      <c r="L327" s="206"/>
      <c r="M327" s="206"/>
      <c r="N327" s="206"/>
      <c r="O327" s="206"/>
      <c r="Q327" s="205" cm="1">
        <f t="array" ref="Q327">MOD(LOOKUP(2,1/(A$5:A327&lt;&gt;""),A$5:A327),2)</f>
        <v>1</v>
      </c>
    </row>
    <row r="328" spans="1:17" ht="110.4" customHeight="1" x14ac:dyDescent="0.45">
      <c r="A328" s="210">
        <f>MAX($A$1:A327)+1</f>
        <v>266</v>
      </c>
      <c r="B328" s="235" t="s">
        <v>2044</v>
      </c>
      <c r="C328" s="208" t="s">
        <v>1469</v>
      </c>
      <c r="D328" s="235" t="s">
        <v>2516</v>
      </c>
      <c r="E328" s="208" t="s">
        <v>1469</v>
      </c>
      <c r="F328" s="208" t="s">
        <v>1469</v>
      </c>
      <c r="G328" s="208" t="s">
        <v>1297</v>
      </c>
      <c r="H328" s="208" t="s">
        <v>1469</v>
      </c>
      <c r="I328" s="208" t="s">
        <v>2187</v>
      </c>
      <c r="J328" s="208"/>
      <c r="K328" s="206"/>
      <c r="L328" s="209" t="s">
        <v>2164</v>
      </c>
      <c r="M328" s="206"/>
      <c r="N328" s="206"/>
      <c r="O328" s="206"/>
      <c r="Q328" s="205" cm="1">
        <f t="array" ref="Q328">MOD(LOOKUP(2,1/(A$5:A328&lt;&gt;""),A$5:A328),2)</f>
        <v>0</v>
      </c>
    </row>
    <row r="329" spans="1:17" ht="110.4" customHeight="1" x14ac:dyDescent="0.45">
      <c r="A329" s="210">
        <f>MAX($A$1:A328)+1</f>
        <v>267</v>
      </c>
      <c r="B329" s="235" t="s">
        <v>1260</v>
      </c>
      <c r="C329" s="208" t="s">
        <v>1469</v>
      </c>
      <c r="D329" s="235" t="s">
        <v>2453</v>
      </c>
      <c r="E329" s="208" t="s">
        <v>1297</v>
      </c>
      <c r="F329" s="208" t="s">
        <v>1469</v>
      </c>
      <c r="G329" s="208" t="s">
        <v>1297</v>
      </c>
      <c r="H329" s="208" t="s">
        <v>3001</v>
      </c>
      <c r="I329" s="208" t="s">
        <v>2514</v>
      </c>
      <c r="J329" s="208"/>
      <c r="K329" s="206"/>
      <c r="L329" s="206"/>
      <c r="M329" s="206"/>
      <c r="N329" s="206"/>
      <c r="O329" s="206"/>
      <c r="Q329" s="205" cm="1">
        <f t="array" ref="Q329">MOD(LOOKUP(2,1/(A$5:A329&lt;&gt;""),A$5:A329),2)</f>
        <v>1</v>
      </c>
    </row>
    <row r="330" spans="1:17" ht="110.4" customHeight="1" x14ac:dyDescent="0.45">
      <c r="A330" s="210">
        <f>MAX($A$1:A329)+1</f>
        <v>268</v>
      </c>
      <c r="B330" s="235" t="s">
        <v>1261</v>
      </c>
      <c r="C330" s="208" t="s">
        <v>1469</v>
      </c>
      <c r="D330" s="235" t="s">
        <v>2512</v>
      </c>
      <c r="E330" s="208" t="s">
        <v>1297</v>
      </c>
      <c r="F330" s="208" t="s">
        <v>1469</v>
      </c>
      <c r="G330" s="208" t="s">
        <v>1469</v>
      </c>
      <c r="H330" s="208" t="s">
        <v>2972</v>
      </c>
      <c r="I330" s="208" t="s">
        <v>1469</v>
      </c>
      <c r="J330" s="208"/>
      <c r="K330" s="206"/>
      <c r="L330" s="206"/>
      <c r="M330" s="206"/>
      <c r="N330" s="206"/>
      <c r="O330" s="206"/>
      <c r="Q330" s="205" cm="1">
        <f t="array" ref="Q330">MOD(LOOKUP(2,1/(A$5:A330&lt;&gt;""),A$5:A330),2)</f>
        <v>0</v>
      </c>
    </row>
    <row r="331" spans="1:17" ht="110.4" customHeight="1" x14ac:dyDescent="0.45">
      <c r="A331" s="210">
        <f>MAX($A$1:A330)+1</f>
        <v>269</v>
      </c>
      <c r="B331" s="235" t="s">
        <v>2022</v>
      </c>
      <c r="C331" s="208" t="s">
        <v>1297</v>
      </c>
      <c r="D331" s="235" t="s">
        <v>2486</v>
      </c>
      <c r="E331" s="208" t="s">
        <v>1297</v>
      </c>
      <c r="F331" s="208" t="s">
        <v>1469</v>
      </c>
      <c r="G331" s="208" t="s">
        <v>1469</v>
      </c>
      <c r="H331" s="208" t="s">
        <v>2972</v>
      </c>
      <c r="I331" s="208" t="s">
        <v>1469</v>
      </c>
      <c r="J331" s="208"/>
      <c r="K331" s="209" t="s">
        <v>2129</v>
      </c>
      <c r="L331" s="206"/>
      <c r="M331" s="206"/>
      <c r="N331" s="206"/>
      <c r="O331" s="206"/>
      <c r="Q331" s="205" cm="1">
        <f t="array" ref="Q331">MOD(LOOKUP(2,1/(A$5:A331&lt;&gt;""),A$5:A331),2)</f>
        <v>1</v>
      </c>
    </row>
    <row r="332" spans="1:17" ht="110.4" customHeight="1" x14ac:dyDescent="0.45">
      <c r="A332" s="210">
        <f>MAX($A$1:A331)+1</f>
        <v>270</v>
      </c>
      <c r="B332" s="235" t="s">
        <v>1889</v>
      </c>
      <c r="C332" s="208" t="s">
        <v>1297</v>
      </c>
      <c r="D332" s="235" t="s">
        <v>2509</v>
      </c>
      <c r="E332" s="208" t="s">
        <v>1297</v>
      </c>
      <c r="F332" s="208" t="s">
        <v>1469</v>
      </c>
      <c r="G332" s="208" t="s">
        <v>1469</v>
      </c>
      <c r="H332" s="208" t="s">
        <v>2974</v>
      </c>
      <c r="I332" s="208" t="s">
        <v>1469</v>
      </c>
      <c r="J332" s="208"/>
      <c r="K332" s="415" t="s">
        <v>3020</v>
      </c>
      <c r="L332" s="206"/>
      <c r="M332" s="206"/>
      <c r="N332" s="206"/>
      <c r="O332" s="206"/>
      <c r="Q332" s="205" cm="1">
        <f t="array" ref="Q332">MOD(LOOKUP(2,1/(A$5:A332&lt;&gt;""),A$5:A332),2)</f>
        <v>0</v>
      </c>
    </row>
    <row r="333" spans="1:17" ht="110.4" customHeight="1" x14ac:dyDescent="0.45">
      <c r="A333" s="210">
        <f>MAX($A$1:A332)+1</f>
        <v>271</v>
      </c>
      <c r="B333" s="235" t="s">
        <v>2507</v>
      </c>
      <c r="C333" s="208" t="s">
        <v>1469</v>
      </c>
      <c r="D333" s="235" t="s">
        <v>2506</v>
      </c>
      <c r="E333" s="208" t="s">
        <v>1469</v>
      </c>
      <c r="F333" s="208" t="s">
        <v>1297</v>
      </c>
      <c r="G333" s="208" t="s">
        <v>1469</v>
      </c>
      <c r="H333" s="208" t="s">
        <v>1469</v>
      </c>
      <c r="I333" s="208" t="s">
        <v>1469</v>
      </c>
      <c r="J333" s="208"/>
      <c r="K333" s="206"/>
      <c r="L333" s="206"/>
      <c r="M333" s="206"/>
      <c r="N333" s="206"/>
      <c r="O333" s="206"/>
      <c r="Q333" s="205" cm="1">
        <f t="array" ref="Q333">MOD(LOOKUP(2,1/(A$5:A333&lt;&gt;""),A$5:A333),2)</f>
        <v>1</v>
      </c>
    </row>
    <row r="334" spans="1:17" ht="110.4" customHeight="1" x14ac:dyDescent="0.45">
      <c r="A334" s="210">
        <f>MAX($A$1:A333)+1</f>
        <v>272</v>
      </c>
      <c r="B334" s="235" t="s">
        <v>1409</v>
      </c>
      <c r="C334" s="208" t="s">
        <v>1469</v>
      </c>
      <c r="D334" s="235" t="s">
        <v>2446</v>
      </c>
      <c r="E334" s="208" t="s">
        <v>1297</v>
      </c>
      <c r="F334" s="208" t="s">
        <v>1469</v>
      </c>
      <c r="G334" s="208" t="s">
        <v>1469</v>
      </c>
      <c r="H334" s="208" t="s">
        <v>3001</v>
      </c>
      <c r="I334" s="208" t="s">
        <v>1469</v>
      </c>
      <c r="J334" s="208"/>
      <c r="K334" s="206"/>
      <c r="L334" s="206"/>
      <c r="M334" s="206"/>
      <c r="N334" s="206"/>
      <c r="O334" s="206"/>
      <c r="Q334" s="205" cm="1">
        <f t="array" ref="Q334">MOD(LOOKUP(2,1/(A$5:A334&lt;&gt;""),A$5:A334),2)</f>
        <v>0</v>
      </c>
    </row>
    <row r="335" spans="1:17" ht="110.4" customHeight="1" x14ac:dyDescent="0.45">
      <c r="A335" s="210">
        <f>MAX($A$1:A334)+1</f>
        <v>273</v>
      </c>
      <c r="B335" s="235" t="s">
        <v>78</v>
      </c>
      <c r="C335" s="208" t="s">
        <v>1469</v>
      </c>
      <c r="D335" s="235" t="s">
        <v>2503</v>
      </c>
      <c r="E335" s="208" t="s">
        <v>1469</v>
      </c>
      <c r="F335" s="208" t="s">
        <v>1469</v>
      </c>
      <c r="G335" s="208" t="s">
        <v>1297</v>
      </c>
      <c r="H335" s="208" t="s">
        <v>1469</v>
      </c>
      <c r="I335" s="208" t="s">
        <v>2377</v>
      </c>
      <c r="J335" s="208"/>
      <c r="K335" s="206"/>
      <c r="L335" s="206"/>
      <c r="M335" s="206"/>
      <c r="N335" s="206"/>
      <c r="O335" s="206"/>
      <c r="Q335" s="205" cm="1">
        <f t="array" ref="Q335">MOD(LOOKUP(2,1/(A$5:A335&lt;&gt;""),A$5:A335),2)</f>
        <v>1</v>
      </c>
    </row>
    <row r="336" spans="1:17" ht="110.4" customHeight="1" x14ac:dyDescent="0.45">
      <c r="A336" s="210">
        <f>MAX($A$1:A335)+1</f>
        <v>274</v>
      </c>
      <c r="B336" s="235" t="s">
        <v>1411</v>
      </c>
      <c r="C336" s="208" t="s">
        <v>1469</v>
      </c>
      <c r="D336" s="235" t="s">
        <v>2453</v>
      </c>
      <c r="E336" s="208" t="s">
        <v>1469</v>
      </c>
      <c r="F336" s="208" t="s">
        <v>1469</v>
      </c>
      <c r="G336" s="208" t="s">
        <v>1297</v>
      </c>
      <c r="H336" s="208" t="s">
        <v>1469</v>
      </c>
      <c r="I336" s="208" t="s">
        <v>2473</v>
      </c>
      <c r="J336" s="208"/>
      <c r="K336" s="206"/>
      <c r="L336" s="206"/>
      <c r="M336" s="206"/>
      <c r="N336" s="206"/>
      <c r="O336" s="206"/>
      <c r="Q336" s="205" cm="1">
        <f t="array" ref="Q336">MOD(LOOKUP(2,1/(A$5:A336&lt;&gt;""),A$5:A336),2)</f>
        <v>0</v>
      </c>
    </row>
    <row r="337" spans="1:17" ht="110.4" customHeight="1" x14ac:dyDescent="0.45">
      <c r="A337" s="210">
        <f>MAX($A$1:A336)+1</f>
        <v>275</v>
      </c>
      <c r="B337" s="235" t="s">
        <v>826</v>
      </c>
      <c r="C337" s="208" t="s">
        <v>1469</v>
      </c>
      <c r="D337" s="235" t="s">
        <v>2500</v>
      </c>
      <c r="E337" s="208" t="s">
        <v>1469</v>
      </c>
      <c r="F337" s="208" t="s">
        <v>1469</v>
      </c>
      <c r="G337" s="208" t="s">
        <v>1297</v>
      </c>
      <c r="H337" s="208" t="s">
        <v>1469</v>
      </c>
      <c r="I337" s="208" t="s">
        <v>2377</v>
      </c>
      <c r="J337" s="208"/>
      <c r="K337" s="206"/>
      <c r="L337" s="206"/>
      <c r="M337" s="206"/>
      <c r="N337" s="206"/>
      <c r="O337" s="206"/>
      <c r="Q337" s="205" cm="1">
        <f t="array" ref="Q337">MOD(LOOKUP(2,1/(A$5:A337&lt;&gt;""),A$5:A337),2)</f>
        <v>1</v>
      </c>
    </row>
    <row r="338" spans="1:17" ht="110.4" customHeight="1" x14ac:dyDescent="0.45">
      <c r="A338" s="210">
        <f>MAX($A$1:A337)+1</f>
        <v>276</v>
      </c>
      <c r="B338" s="235" t="s">
        <v>2030</v>
      </c>
      <c r="C338" s="208" t="s">
        <v>1469</v>
      </c>
      <c r="D338" s="235" t="s">
        <v>2498</v>
      </c>
      <c r="E338" s="208" t="s">
        <v>1469</v>
      </c>
      <c r="F338" s="208" t="s">
        <v>1469</v>
      </c>
      <c r="G338" s="208" t="s">
        <v>1297</v>
      </c>
      <c r="H338" s="208" t="s">
        <v>1469</v>
      </c>
      <c r="I338" s="208" t="s">
        <v>2346</v>
      </c>
      <c r="J338" s="208"/>
      <c r="K338" s="209" t="s">
        <v>2141</v>
      </c>
      <c r="L338" s="209" t="s">
        <v>2139</v>
      </c>
      <c r="M338" s="209" t="s">
        <v>2140</v>
      </c>
      <c r="N338" s="206"/>
      <c r="O338" s="206"/>
      <c r="Q338" s="205" cm="1">
        <f t="array" ref="Q338">MOD(LOOKUP(2,1/(A$5:A338&lt;&gt;""),A$5:A338),2)</f>
        <v>0</v>
      </c>
    </row>
    <row r="339" spans="1:17" ht="110.4" customHeight="1" x14ac:dyDescent="0.45">
      <c r="A339" s="210">
        <f>MAX($A$1:A338)+1</f>
        <v>277</v>
      </c>
      <c r="B339" s="235" t="s">
        <v>1263</v>
      </c>
      <c r="C339" s="208" t="s">
        <v>1469</v>
      </c>
      <c r="D339" s="235" t="s">
        <v>2496</v>
      </c>
      <c r="E339" s="208" t="s">
        <v>1297</v>
      </c>
      <c r="F339" s="208" t="s">
        <v>1469</v>
      </c>
      <c r="G339" s="208" t="s">
        <v>1469</v>
      </c>
      <c r="H339" s="208" t="s">
        <v>3060</v>
      </c>
      <c r="I339" s="208" t="s">
        <v>1469</v>
      </c>
      <c r="J339" s="208"/>
      <c r="K339" s="206"/>
      <c r="L339" s="206"/>
      <c r="M339" s="206"/>
      <c r="N339" s="206"/>
      <c r="O339" s="206"/>
      <c r="Q339" s="205" cm="1">
        <f t="array" ref="Q339">MOD(LOOKUP(2,1/(A$5:A339&lt;&gt;""),A$5:A339),2)</f>
        <v>1</v>
      </c>
    </row>
    <row r="340" spans="1:17" ht="110.4" customHeight="1" x14ac:dyDescent="0.45">
      <c r="A340" s="210">
        <f>MAX($A$1:A339)+1</f>
        <v>278</v>
      </c>
      <c r="B340" s="235" t="s">
        <v>90</v>
      </c>
      <c r="C340" s="208" t="s">
        <v>1469</v>
      </c>
      <c r="D340" s="235" t="s">
        <v>2453</v>
      </c>
      <c r="E340" s="208" t="s">
        <v>1469</v>
      </c>
      <c r="F340" s="208" t="s">
        <v>1469</v>
      </c>
      <c r="G340" s="208" t="s">
        <v>1297</v>
      </c>
      <c r="H340" s="208" t="s">
        <v>1469</v>
      </c>
      <c r="I340" s="208" t="s">
        <v>2494</v>
      </c>
      <c r="J340" s="208"/>
      <c r="K340" s="206"/>
      <c r="L340" s="206"/>
      <c r="M340" s="206"/>
      <c r="N340" s="206"/>
      <c r="O340" s="206"/>
      <c r="Q340" s="205" cm="1">
        <f t="array" ref="Q340">MOD(LOOKUP(2,1/(A$5:A340&lt;&gt;""),A$5:A340),2)</f>
        <v>0</v>
      </c>
    </row>
    <row r="341" spans="1:17" ht="110.4" customHeight="1" x14ac:dyDescent="0.45">
      <c r="A341" s="210">
        <f>MAX($A$1:A340)+1</f>
        <v>279</v>
      </c>
      <c r="B341" s="235" t="s">
        <v>1264</v>
      </c>
      <c r="C341" s="208" t="s">
        <v>1469</v>
      </c>
      <c r="D341" s="235" t="s">
        <v>2492</v>
      </c>
      <c r="E341" s="208" t="s">
        <v>1297</v>
      </c>
      <c r="F341" s="208" t="s">
        <v>1469</v>
      </c>
      <c r="G341" s="208" t="s">
        <v>1469</v>
      </c>
      <c r="H341" s="208" t="s">
        <v>3001</v>
      </c>
      <c r="I341" s="208" t="s">
        <v>1469</v>
      </c>
      <c r="J341" s="208"/>
      <c r="K341" s="206"/>
      <c r="L341" s="206"/>
      <c r="M341" s="206"/>
      <c r="N341" s="206"/>
      <c r="O341" s="206"/>
      <c r="Q341" s="205" cm="1">
        <f t="array" ref="Q341">MOD(LOOKUP(2,1/(A$5:A341&lt;&gt;""),A$5:A341),2)</f>
        <v>1</v>
      </c>
    </row>
    <row r="342" spans="1:17" ht="110.4" customHeight="1" x14ac:dyDescent="0.45">
      <c r="A342" s="210">
        <f>MAX($A$1:A341)+1</f>
        <v>280</v>
      </c>
      <c r="B342" s="235" t="s">
        <v>1890</v>
      </c>
      <c r="C342" s="208" t="s">
        <v>1297</v>
      </c>
      <c r="D342" s="235" t="s">
        <v>2490</v>
      </c>
      <c r="E342" s="208" t="s">
        <v>1469</v>
      </c>
      <c r="F342" s="208" t="s">
        <v>1469</v>
      </c>
      <c r="G342" s="208" t="s">
        <v>1297</v>
      </c>
      <c r="H342" s="208" t="s">
        <v>1469</v>
      </c>
      <c r="I342" s="208" t="s">
        <v>2452</v>
      </c>
      <c r="J342" s="208"/>
      <c r="K342" s="206"/>
      <c r="L342" s="206"/>
      <c r="M342" s="206"/>
      <c r="N342" s="206"/>
      <c r="O342" s="206"/>
      <c r="Q342" s="205" cm="1">
        <f t="array" ref="Q342">MOD(LOOKUP(2,1/(A$5:A342&lt;&gt;""),A$5:A342),2)</f>
        <v>0</v>
      </c>
    </row>
    <row r="343" spans="1:17" ht="110.4" customHeight="1" x14ac:dyDescent="0.45">
      <c r="A343" s="210">
        <f>MAX($A$1:A342)+1</f>
        <v>281</v>
      </c>
      <c r="B343" s="235" t="s">
        <v>753</v>
      </c>
      <c r="C343" s="208" t="s">
        <v>1469</v>
      </c>
      <c r="D343" s="235" t="s">
        <v>2488</v>
      </c>
      <c r="E343" s="208" t="s">
        <v>1297</v>
      </c>
      <c r="F343" s="208" t="s">
        <v>1469</v>
      </c>
      <c r="G343" s="208" t="s">
        <v>1469</v>
      </c>
      <c r="H343" s="208" t="s">
        <v>2972</v>
      </c>
      <c r="I343" s="208" t="s">
        <v>1469</v>
      </c>
      <c r="J343" s="208"/>
      <c r="K343" s="206"/>
      <c r="L343" s="206"/>
      <c r="M343" s="206"/>
      <c r="N343" s="206"/>
      <c r="O343" s="206"/>
      <c r="Q343" s="205" cm="1">
        <f t="array" ref="Q343">MOD(LOOKUP(2,1/(A$5:A343&lt;&gt;""),A$5:A343),2)</f>
        <v>1</v>
      </c>
    </row>
    <row r="344" spans="1:17" ht="110.4" customHeight="1" x14ac:dyDescent="0.45">
      <c r="A344" s="210">
        <f>MAX($A$1:A343)+1</f>
        <v>282</v>
      </c>
      <c r="B344" s="235" t="s">
        <v>2036</v>
      </c>
      <c r="C344" s="208" t="s">
        <v>1469</v>
      </c>
      <c r="D344" s="235" t="s">
        <v>2486</v>
      </c>
      <c r="E344" s="208" t="s">
        <v>1469</v>
      </c>
      <c r="F344" s="208" t="s">
        <v>1469</v>
      </c>
      <c r="G344" s="208" t="s">
        <v>1297</v>
      </c>
      <c r="H344" s="208" t="s">
        <v>1469</v>
      </c>
      <c r="I344" s="208" t="s">
        <v>2276</v>
      </c>
      <c r="J344" s="208"/>
      <c r="K344" s="206"/>
      <c r="L344" s="206"/>
      <c r="M344" s="206"/>
      <c r="N344" s="206"/>
      <c r="O344" s="206"/>
      <c r="Q344" s="205" cm="1">
        <f t="array" ref="Q344">MOD(LOOKUP(2,1/(A$5:A344&lt;&gt;""),A$5:A344),2)</f>
        <v>0</v>
      </c>
    </row>
    <row r="345" spans="1:17" ht="110.4" customHeight="1" x14ac:dyDescent="0.45">
      <c r="A345" s="210">
        <f>MAX($A$1:A344)+1</f>
        <v>283</v>
      </c>
      <c r="B345" s="235" t="s">
        <v>147</v>
      </c>
      <c r="C345" s="208" t="s">
        <v>1469</v>
      </c>
      <c r="D345" s="235" t="s">
        <v>2484</v>
      </c>
      <c r="E345" s="208" t="s">
        <v>1469</v>
      </c>
      <c r="F345" s="208" t="s">
        <v>1469</v>
      </c>
      <c r="G345" s="208" t="s">
        <v>1297</v>
      </c>
      <c r="H345" s="208" t="s">
        <v>1469</v>
      </c>
      <c r="I345" s="208" t="s">
        <v>2478</v>
      </c>
      <c r="J345" s="208"/>
      <c r="K345" s="206"/>
      <c r="L345" s="206"/>
      <c r="M345" s="206"/>
      <c r="N345" s="206"/>
      <c r="O345" s="206"/>
      <c r="Q345" s="205" cm="1">
        <f t="array" ref="Q345">MOD(LOOKUP(2,1/(A$5:A345&lt;&gt;""),A$5:A345),2)</f>
        <v>1</v>
      </c>
    </row>
    <row r="346" spans="1:17" ht="110.4" customHeight="1" x14ac:dyDescent="0.45">
      <c r="A346" s="210">
        <f>MAX($A$1:A345)+1</f>
        <v>284</v>
      </c>
      <c r="B346" s="235" t="s">
        <v>1267</v>
      </c>
      <c r="C346" s="208" t="s">
        <v>1469</v>
      </c>
      <c r="D346" s="235" t="s">
        <v>2450</v>
      </c>
      <c r="E346" s="208" t="s">
        <v>1297</v>
      </c>
      <c r="F346" s="208" t="s">
        <v>1297</v>
      </c>
      <c r="G346" s="208" t="s">
        <v>1469</v>
      </c>
      <c r="H346" s="208" t="s">
        <v>2978</v>
      </c>
      <c r="I346" s="208" t="s">
        <v>1469</v>
      </c>
      <c r="J346" s="208"/>
      <c r="K346" s="206"/>
      <c r="L346" s="206"/>
      <c r="M346" s="206"/>
      <c r="N346" s="206"/>
      <c r="O346" s="206"/>
      <c r="Q346" s="205" cm="1">
        <f t="array" ref="Q346">MOD(LOOKUP(2,1/(A$5:A346&lt;&gt;""),A$5:A346),2)</f>
        <v>0</v>
      </c>
    </row>
    <row r="347" spans="1:17" ht="110.4" customHeight="1" x14ac:dyDescent="0.45">
      <c r="A347" s="210">
        <f>MAX($A$1:A346)+1</f>
        <v>285</v>
      </c>
      <c r="B347" s="235" t="s">
        <v>105</v>
      </c>
      <c r="C347" s="208" t="s">
        <v>1469</v>
      </c>
      <c r="D347" s="235" t="s">
        <v>2453</v>
      </c>
      <c r="E347" s="208" t="s">
        <v>1469</v>
      </c>
      <c r="F347" s="208" t="s">
        <v>1469</v>
      </c>
      <c r="G347" s="208" t="s">
        <v>1297</v>
      </c>
      <c r="H347" s="208" t="s">
        <v>1469</v>
      </c>
      <c r="I347" s="208" t="s">
        <v>2187</v>
      </c>
      <c r="J347" s="208"/>
      <c r="K347" s="206"/>
      <c r="L347" s="206"/>
      <c r="M347" s="206"/>
      <c r="N347" s="206"/>
      <c r="O347" s="206"/>
      <c r="Q347" s="205" cm="1">
        <f t="array" ref="Q347">MOD(LOOKUP(2,1/(A$5:A347&lt;&gt;""),A$5:A347),2)</f>
        <v>1</v>
      </c>
    </row>
    <row r="348" spans="1:17" ht="110.4" customHeight="1" x14ac:dyDescent="0.45">
      <c r="A348" s="210">
        <f>MAX($A$1:A347)+1</f>
        <v>286</v>
      </c>
      <c r="B348" s="235" t="s">
        <v>143</v>
      </c>
      <c r="C348" s="208" t="s">
        <v>1469</v>
      </c>
      <c r="D348" s="235" t="s">
        <v>2453</v>
      </c>
      <c r="E348" s="208" t="s">
        <v>1297</v>
      </c>
      <c r="F348" s="208" t="s">
        <v>1469</v>
      </c>
      <c r="G348" s="208" t="s">
        <v>1297</v>
      </c>
      <c r="H348" s="208" t="s">
        <v>2981</v>
      </c>
      <c r="I348" s="208" t="s">
        <v>2480</v>
      </c>
      <c r="J348" s="208"/>
      <c r="K348" s="209" t="s">
        <v>2234</v>
      </c>
      <c r="L348" s="206"/>
      <c r="M348" s="206"/>
      <c r="N348" s="206"/>
      <c r="O348" s="206"/>
      <c r="Q348" s="205" cm="1">
        <f t="array" ref="Q348">MOD(LOOKUP(2,1/(A$5:A348&lt;&gt;""),A$5:A348),2)</f>
        <v>0</v>
      </c>
    </row>
    <row r="349" spans="1:17" ht="110.4" customHeight="1" x14ac:dyDescent="0.45">
      <c r="A349" s="210">
        <f>MAX($A$1:A348)+1</f>
        <v>287</v>
      </c>
      <c r="B349" s="235" t="s">
        <v>199</v>
      </c>
      <c r="C349" s="208" t="s">
        <v>1469</v>
      </c>
      <c r="D349" s="235" t="s">
        <v>2453</v>
      </c>
      <c r="E349" s="208" t="s">
        <v>1469</v>
      </c>
      <c r="F349" s="208" t="s">
        <v>1469</v>
      </c>
      <c r="G349" s="208" t="s">
        <v>1297</v>
      </c>
      <c r="H349" s="208" t="s">
        <v>1469</v>
      </c>
      <c r="I349" s="208" t="s">
        <v>2478</v>
      </c>
      <c r="J349" s="208"/>
      <c r="K349" s="206"/>
      <c r="L349" s="206"/>
      <c r="M349" s="206"/>
      <c r="N349" s="206"/>
      <c r="O349" s="206"/>
      <c r="Q349" s="205" cm="1">
        <f t="array" ref="Q349">MOD(LOOKUP(2,1/(A$5:A349&lt;&gt;""),A$5:A349),2)</f>
        <v>1</v>
      </c>
    </row>
    <row r="350" spans="1:17" ht="110.4" customHeight="1" x14ac:dyDescent="0.45">
      <c r="A350" s="210">
        <f>MAX($A$1:A349)+1</f>
        <v>288</v>
      </c>
      <c r="B350" s="235" t="s">
        <v>851</v>
      </c>
      <c r="C350" s="208" t="s">
        <v>1469</v>
      </c>
      <c r="D350" s="235" t="s">
        <v>2453</v>
      </c>
      <c r="E350" s="208" t="s">
        <v>1469</v>
      </c>
      <c r="F350" s="208" t="s">
        <v>1469</v>
      </c>
      <c r="G350" s="208" t="s">
        <v>1297</v>
      </c>
      <c r="H350" s="208" t="s">
        <v>1469</v>
      </c>
      <c r="I350" s="208" t="s">
        <v>2464</v>
      </c>
      <c r="J350" s="208"/>
      <c r="K350" s="206"/>
      <c r="L350" s="206"/>
      <c r="M350" s="206"/>
      <c r="N350" s="206"/>
      <c r="O350" s="206"/>
      <c r="Q350" s="205" cm="1">
        <f t="array" ref="Q350">MOD(LOOKUP(2,1/(A$5:A350&lt;&gt;""),A$5:A350),2)</f>
        <v>0</v>
      </c>
    </row>
    <row r="351" spans="1:17" ht="110.4" customHeight="1" x14ac:dyDescent="0.45">
      <c r="A351" s="210">
        <f>MAX($A$1:A350)+1</f>
        <v>289</v>
      </c>
      <c r="B351" s="235" t="s">
        <v>3</v>
      </c>
      <c r="C351" s="208" t="s">
        <v>1469</v>
      </c>
      <c r="D351" s="235" t="s">
        <v>2453</v>
      </c>
      <c r="E351" s="208" t="s">
        <v>1469</v>
      </c>
      <c r="F351" s="208" t="s">
        <v>1469</v>
      </c>
      <c r="G351" s="208" t="s">
        <v>1297</v>
      </c>
      <c r="H351" s="208" t="s">
        <v>1469</v>
      </c>
      <c r="I351" s="208" t="s">
        <v>2346</v>
      </c>
      <c r="J351" s="208"/>
      <c r="K351" s="206"/>
      <c r="L351" s="206"/>
      <c r="M351" s="206"/>
      <c r="N351" s="206"/>
      <c r="O351" s="206"/>
      <c r="Q351" s="205" cm="1">
        <f t="array" ref="Q351">MOD(LOOKUP(2,1/(A$5:A351&lt;&gt;""),A$5:A351),2)</f>
        <v>1</v>
      </c>
    </row>
    <row r="352" spans="1:17" ht="110.4" customHeight="1" x14ac:dyDescent="0.45">
      <c r="A352" s="210">
        <f>MAX($A$1:A351)+1</f>
        <v>290</v>
      </c>
      <c r="B352" s="235" t="s">
        <v>1269</v>
      </c>
      <c r="C352" s="208" t="s">
        <v>1469</v>
      </c>
      <c r="D352" s="235" t="s">
        <v>2453</v>
      </c>
      <c r="E352" s="208" t="s">
        <v>1297</v>
      </c>
      <c r="F352" s="208" t="s">
        <v>1469</v>
      </c>
      <c r="G352" s="208" t="s">
        <v>1469</v>
      </c>
      <c r="H352" s="208" t="s">
        <v>2974</v>
      </c>
      <c r="I352" s="208" t="s">
        <v>1469</v>
      </c>
      <c r="J352" s="208"/>
      <c r="K352" s="209" t="s">
        <v>2233</v>
      </c>
      <c r="L352" s="206"/>
      <c r="M352" s="206"/>
      <c r="N352" s="206"/>
      <c r="O352" s="206"/>
      <c r="Q352" s="205" cm="1">
        <f t="array" ref="Q352">MOD(LOOKUP(2,1/(A$5:A352&lt;&gt;""),A$5:A352),2)</f>
        <v>0</v>
      </c>
    </row>
    <row r="353" spans="1:17" ht="110.4" customHeight="1" x14ac:dyDescent="0.45">
      <c r="A353" s="210">
        <f>MAX($A$1:A352)+1</f>
        <v>291</v>
      </c>
      <c r="B353" s="235" t="s">
        <v>1413</v>
      </c>
      <c r="C353" s="208" t="s">
        <v>1469</v>
      </c>
      <c r="D353" s="235" t="s">
        <v>2453</v>
      </c>
      <c r="E353" s="208" t="s">
        <v>1469</v>
      </c>
      <c r="F353" s="208" t="s">
        <v>1469</v>
      </c>
      <c r="G353" s="208" t="s">
        <v>1297</v>
      </c>
      <c r="H353" s="208" t="s">
        <v>1469</v>
      </c>
      <c r="I353" s="208" t="s">
        <v>2473</v>
      </c>
      <c r="J353" s="208"/>
      <c r="K353" s="206"/>
      <c r="L353" s="206"/>
      <c r="M353" s="206"/>
      <c r="N353" s="206"/>
      <c r="O353" s="206"/>
      <c r="Q353" s="205" cm="1">
        <f t="array" ref="Q353">MOD(LOOKUP(2,1/(A$5:A353&lt;&gt;""),A$5:A353),2)</f>
        <v>1</v>
      </c>
    </row>
    <row r="354" spans="1:17" ht="110.4" customHeight="1" x14ac:dyDescent="0.45">
      <c r="A354" s="287">
        <f>MAX($A$1:A353)+1</f>
        <v>292</v>
      </c>
      <c r="B354" s="289" t="s">
        <v>2471</v>
      </c>
      <c r="C354" s="278" t="s">
        <v>1469</v>
      </c>
      <c r="D354" s="289" t="s">
        <v>2453</v>
      </c>
      <c r="E354" s="278" t="s">
        <v>1469</v>
      </c>
      <c r="F354" s="278" t="s">
        <v>1469</v>
      </c>
      <c r="G354" s="278" t="s">
        <v>1297</v>
      </c>
      <c r="H354" s="278" t="s">
        <v>1469</v>
      </c>
      <c r="I354" s="278" t="s">
        <v>2187</v>
      </c>
      <c r="J354" s="249"/>
      <c r="K354" s="250" t="s">
        <v>2160</v>
      </c>
      <c r="L354" s="239"/>
      <c r="M354" s="239"/>
      <c r="N354" s="239"/>
      <c r="O354" s="239"/>
      <c r="Q354" s="205" cm="1">
        <f t="array" ref="Q354">MOD(LOOKUP(2,1/(A$5:A354&lt;&gt;""),A$5:A354),2)</f>
        <v>0</v>
      </c>
    </row>
    <row r="355" spans="1:17" ht="110.4" customHeight="1" x14ac:dyDescent="0.45">
      <c r="A355" s="288"/>
      <c r="B355" s="289"/>
      <c r="C355" s="278"/>
      <c r="D355" s="289"/>
      <c r="E355" s="278"/>
      <c r="F355" s="278"/>
      <c r="G355" s="278"/>
      <c r="H355" s="278"/>
      <c r="I355" s="278"/>
      <c r="J355" s="251"/>
      <c r="K355" s="252" t="s">
        <v>2470</v>
      </c>
      <c r="L355" s="253"/>
      <c r="M355" s="253"/>
      <c r="N355" s="253"/>
      <c r="O355" s="253"/>
      <c r="Q355" s="205" cm="1">
        <f t="array" ref="Q355">MOD(LOOKUP(2,1/(A$5:A355&lt;&gt;""),A$5:A355),2)</f>
        <v>0</v>
      </c>
    </row>
    <row r="356" spans="1:17" ht="110.4" customHeight="1" x14ac:dyDescent="0.45">
      <c r="A356" s="288"/>
      <c r="B356" s="289"/>
      <c r="C356" s="278"/>
      <c r="D356" s="289"/>
      <c r="E356" s="278"/>
      <c r="F356" s="278"/>
      <c r="G356" s="278"/>
      <c r="H356" s="278"/>
      <c r="I356" s="278"/>
      <c r="J356" s="222"/>
      <c r="K356" s="219" t="s">
        <v>2469</v>
      </c>
      <c r="L356" s="221"/>
      <c r="M356" s="221"/>
      <c r="N356" s="221"/>
      <c r="O356" s="221"/>
      <c r="Q356" s="205" cm="1">
        <f t="array" ref="Q356">MOD(LOOKUP(2,1/(A$5:A356&lt;&gt;""),A$5:A356),2)</f>
        <v>0</v>
      </c>
    </row>
    <row r="357" spans="1:17" ht="110.4" customHeight="1" x14ac:dyDescent="0.45">
      <c r="A357" s="210">
        <f>MAX($A$1:A356)+1</f>
        <v>293</v>
      </c>
      <c r="B357" s="235" t="s">
        <v>1270</v>
      </c>
      <c r="C357" s="208" t="s">
        <v>1469</v>
      </c>
      <c r="D357" s="235" t="s">
        <v>2453</v>
      </c>
      <c r="E357" s="208" t="s">
        <v>1297</v>
      </c>
      <c r="F357" s="208" t="s">
        <v>1469</v>
      </c>
      <c r="G357" s="208" t="s">
        <v>1469</v>
      </c>
      <c r="H357" s="208" t="s">
        <v>2982</v>
      </c>
      <c r="I357" s="208" t="s">
        <v>1469</v>
      </c>
      <c r="J357" s="208"/>
      <c r="K357" s="206"/>
      <c r="L357" s="206"/>
      <c r="M357" s="206"/>
      <c r="N357" s="206"/>
      <c r="O357" s="206"/>
      <c r="Q357" s="205" cm="1">
        <f t="array" ref="Q357">MOD(LOOKUP(2,1/(A$5:A357&lt;&gt;""),A$5:A357),2)</f>
        <v>1</v>
      </c>
    </row>
    <row r="358" spans="1:17" ht="110.4" customHeight="1" x14ac:dyDescent="0.45">
      <c r="A358" s="210">
        <f>MAX($A$1:A357)+1</f>
        <v>294</v>
      </c>
      <c r="B358" s="235" t="s">
        <v>1891</v>
      </c>
      <c r="C358" s="208" t="s">
        <v>1297</v>
      </c>
      <c r="D358" s="235" t="s">
        <v>2453</v>
      </c>
      <c r="E358" s="208" t="s">
        <v>1297</v>
      </c>
      <c r="F358" s="208" t="s">
        <v>1469</v>
      </c>
      <c r="G358" s="208" t="s">
        <v>1469</v>
      </c>
      <c r="H358" s="208" t="s">
        <v>2972</v>
      </c>
      <c r="I358" s="208" t="s">
        <v>1469</v>
      </c>
      <c r="J358" s="208"/>
      <c r="K358" s="209" t="s">
        <v>2080</v>
      </c>
      <c r="L358" s="206"/>
      <c r="M358" s="206"/>
      <c r="N358" s="206"/>
      <c r="O358" s="206"/>
      <c r="Q358" s="205" cm="1">
        <f t="array" ref="Q358">MOD(LOOKUP(2,1/(A$5:A358&lt;&gt;""),A$5:A358),2)</f>
        <v>0</v>
      </c>
    </row>
    <row r="359" spans="1:17" ht="110.4" customHeight="1" x14ac:dyDescent="0.45">
      <c r="A359" s="210">
        <f>MAX($A$1:A358)+1</f>
        <v>295</v>
      </c>
      <c r="B359" s="235" t="s">
        <v>1415</v>
      </c>
      <c r="C359" s="208" t="s">
        <v>1469</v>
      </c>
      <c r="D359" s="235" t="s">
        <v>2453</v>
      </c>
      <c r="E359" s="208" t="s">
        <v>1297</v>
      </c>
      <c r="F359" s="208" t="s">
        <v>1469</v>
      </c>
      <c r="G359" s="208" t="s">
        <v>1469</v>
      </c>
      <c r="H359" s="208" t="s">
        <v>3060</v>
      </c>
      <c r="I359" s="208" t="s">
        <v>1469</v>
      </c>
      <c r="J359" s="208"/>
      <c r="K359" s="206"/>
      <c r="L359" s="206"/>
      <c r="M359" s="206"/>
      <c r="N359" s="206"/>
      <c r="O359" s="206"/>
      <c r="Q359" s="205" cm="1">
        <f t="array" ref="Q359">MOD(LOOKUP(2,1/(A$5:A359&lt;&gt;""),A$5:A359),2)</f>
        <v>1</v>
      </c>
    </row>
    <row r="360" spans="1:17" ht="110.4" customHeight="1" x14ac:dyDescent="0.45">
      <c r="A360" s="210">
        <f>MAX($A$1:A359)+1</f>
        <v>296</v>
      </c>
      <c r="B360" s="235" t="s">
        <v>96</v>
      </c>
      <c r="C360" s="208" t="s">
        <v>1469</v>
      </c>
      <c r="D360" s="235" t="s">
        <v>2453</v>
      </c>
      <c r="E360" s="208" t="s">
        <v>1469</v>
      </c>
      <c r="F360" s="208" t="s">
        <v>1469</v>
      </c>
      <c r="G360" s="208" t="s">
        <v>1297</v>
      </c>
      <c r="H360" s="208" t="s">
        <v>1469</v>
      </c>
      <c r="I360" s="208" t="s">
        <v>2464</v>
      </c>
      <c r="J360" s="208"/>
      <c r="K360" s="209" t="s">
        <v>2463</v>
      </c>
      <c r="L360" s="209" t="s">
        <v>2462</v>
      </c>
      <c r="M360" s="206"/>
      <c r="N360" s="206"/>
      <c r="O360" s="206"/>
      <c r="Q360" s="205" cm="1">
        <f t="array" ref="Q360">MOD(LOOKUP(2,1/(A$5:A360&lt;&gt;""),A$5:A360),2)</f>
        <v>0</v>
      </c>
    </row>
    <row r="361" spans="1:17" ht="110.4" customHeight="1" x14ac:dyDescent="0.45">
      <c r="A361" s="210">
        <f>MAX($A$1:A360)+1</f>
        <v>297</v>
      </c>
      <c r="B361" s="235" t="s">
        <v>73</v>
      </c>
      <c r="C361" s="208" t="s">
        <v>1469</v>
      </c>
      <c r="D361" s="235" t="s">
        <v>2453</v>
      </c>
      <c r="E361" s="208" t="s">
        <v>1297</v>
      </c>
      <c r="F361" s="208" t="s">
        <v>1469</v>
      </c>
      <c r="G361" s="208" t="s">
        <v>1469</v>
      </c>
      <c r="H361" s="208" t="s">
        <v>2974</v>
      </c>
      <c r="I361" s="208" t="s">
        <v>1469</v>
      </c>
      <c r="J361" s="208"/>
      <c r="K361" s="415" t="s">
        <v>3022</v>
      </c>
      <c r="L361" s="415" t="s">
        <v>3023</v>
      </c>
      <c r="M361" s="206"/>
      <c r="N361" s="415" t="s">
        <v>3024</v>
      </c>
      <c r="O361" s="415" t="s">
        <v>3025</v>
      </c>
      <c r="Q361" s="205" cm="1">
        <f t="array" ref="Q361">MOD(LOOKUP(2,1/(A$5:A361&lt;&gt;""),A$5:A361),2)</f>
        <v>1</v>
      </c>
    </row>
    <row r="362" spans="1:17" ht="110.4" customHeight="1" x14ac:dyDescent="0.45">
      <c r="A362" s="210">
        <f>MAX($A$1:A361)+1</f>
        <v>298</v>
      </c>
      <c r="B362" s="235" t="s">
        <v>46</v>
      </c>
      <c r="C362" s="208" t="s">
        <v>1469</v>
      </c>
      <c r="D362" s="235" t="s">
        <v>2448</v>
      </c>
      <c r="E362" s="208" t="s">
        <v>1469</v>
      </c>
      <c r="F362" s="208" t="s">
        <v>1297</v>
      </c>
      <c r="G362" s="208" t="s">
        <v>1469</v>
      </c>
      <c r="H362" s="208" t="s">
        <v>1469</v>
      </c>
      <c r="I362" s="208" t="s">
        <v>1469</v>
      </c>
      <c r="J362" s="208"/>
      <c r="K362" s="206"/>
      <c r="L362" s="206"/>
      <c r="M362" s="206"/>
      <c r="N362" s="206"/>
      <c r="O362" s="206"/>
      <c r="Q362" s="205" cm="1">
        <f t="array" ref="Q362">MOD(LOOKUP(2,1/(A$5:A362&lt;&gt;""),A$5:A362),2)</f>
        <v>0</v>
      </c>
    </row>
    <row r="363" spans="1:17" ht="110.4" customHeight="1" x14ac:dyDescent="0.45">
      <c r="A363" s="210">
        <f>MAX($A$1:A362)+1</f>
        <v>299</v>
      </c>
      <c r="B363" s="235" t="s">
        <v>1275</v>
      </c>
      <c r="C363" s="208" t="s">
        <v>1469</v>
      </c>
      <c r="D363" s="235" t="s">
        <v>2458</v>
      </c>
      <c r="E363" s="208" t="s">
        <v>1297</v>
      </c>
      <c r="F363" s="208" t="s">
        <v>1469</v>
      </c>
      <c r="G363" s="208" t="s">
        <v>1469</v>
      </c>
      <c r="H363" s="208" t="s">
        <v>2976</v>
      </c>
      <c r="I363" s="208" t="s">
        <v>1469</v>
      </c>
      <c r="J363" s="208"/>
      <c r="K363" s="206"/>
      <c r="L363" s="206"/>
      <c r="M363" s="206"/>
      <c r="N363" s="206"/>
      <c r="O363" s="206"/>
      <c r="Q363" s="205" cm="1">
        <f t="array" ref="Q363">MOD(LOOKUP(2,1/(A$5:A363&lt;&gt;""),A$5:A363),2)</f>
        <v>1</v>
      </c>
    </row>
    <row r="364" spans="1:17" ht="110.4" customHeight="1" x14ac:dyDescent="0.45">
      <c r="A364" s="210">
        <f>MAX($A$1:A363)+1</f>
        <v>300</v>
      </c>
      <c r="B364" s="235" t="s">
        <v>1276</v>
      </c>
      <c r="C364" s="208" t="s">
        <v>1469</v>
      </c>
      <c r="D364" s="235" t="s">
        <v>2453</v>
      </c>
      <c r="E364" s="208" t="s">
        <v>1297</v>
      </c>
      <c r="F364" s="208" t="s">
        <v>1469</v>
      </c>
      <c r="G364" s="208" t="s">
        <v>1469</v>
      </c>
      <c r="H364" s="208" t="s">
        <v>3060</v>
      </c>
      <c r="I364" s="208" t="s">
        <v>1469</v>
      </c>
      <c r="J364" s="208"/>
      <c r="K364" s="206"/>
      <c r="L364" s="206"/>
      <c r="M364" s="206"/>
      <c r="N364" s="206"/>
      <c r="O364" s="206"/>
      <c r="Q364" s="205" cm="1">
        <f t="array" ref="Q364">MOD(LOOKUP(2,1/(A$5:A364&lt;&gt;""),A$5:A364),2)</f>
        <v>0</v>
      </c>
    </row>
    <row r="365" spans="1:17" ht="110.4" customHeight="1" x14ac:dyDescent="0.45">
      <c r="A365" s="210">
        <f>MAX($A$1:A364)+1</f>
        <v>301</v>
      </c>
      <c r="B365" s="235" t="s">
        <v>2021</v>
      </c>
      <c r="C365" s="208" t="s">
        <v>1469</v>
      </c>
      <c r="D365" s="235" t="s">
        <v>2455</v>
      </c>
      <c r="E365" s="208" t="s">
        <v>1297</v>
      </c>
      <c r="F365" s="208" t="s">
        <v>1469</v>
      </c>
      <c r="G365" s="208" t="s">
        <v>1469</v>
      </c>
      <c r="H365" s="208" t="s">
        <v>2972</v>
      </c>
      <c r="I365" s="208" t="s">
        <v>1469</v>
      </c>
      <c r="J365" s="208"/>
      <c r="K365" s="209" t="s">
        <v>2115</v>
      </c>
      <c r="L365" s="209" t="s">
        <v>2114</v>
      </c>
      <c r="M365" s="206"/>
      <c r="N365" s="209" t="s">
        <v>2113</v>
      </c>
      <c r="O365" s="206"/>
      <c r="Q365" s="205" cm="1">
        <f t="array" ref="Q365">MOD(LOOKUP(2,1/(A$5:A365&lt;&gt;""),A$5:A365),2)</f>
        <v>1</v>
      </c>
    </row>
    <row r="366" spans="1:17" ht="110.4" customHeight="1" x14ac:dyDescent="0.45">
      <c r="A366" s="210">
        <f>MAX($A$1:A365)+1</f>
        <v>302</v>
      </c>
      <c r="B366" s="235" t="s">
        <v>1417</v>
      </c>
      <c r="C366" s="208" t="s">
        <v>1469</v>
      </c>
      <c r="D366" s="235" t="s">
        <v>2453</v>
      </c>
      <c r="E366" s="208" t="s">
        <v>1469</v>
      </c>
      <c r="F366" s="208" t="s">
        <v>1469</v>
      </c>
      <c r="G366" s="208" t="s">
        <v>1297</v>
      </c>
      <c r="H366" s="208" t="s">
        <v>1469</v>
      </c>
      <c r="I366" s="208" t="s">
        <v>2452</v>
      </c>
      <c r="J366" s="208"/>
      <c r="K366" s="209" t="s">
        <v>2183</v>
      </c>
      <c r="L366" s="209" t="s">
        <v>2184</v>
      </c>
      <c r="M366" s="206"/>
      <c r="N366" s="206"/>
      <c r="O366" s="209" t="s">
        <v>2185</v>
      </c>
      <c r="Q366" s="205" cm="1">
        <f t="array" ref="Q366">MOD(LOOKUP(2,1/(A$5:A366&lt;&gt;""),A$5:A366),2)</f>
        <v>0</v>
      </c>
    </row>
    <row r="367" spans="1:17" ht="110.4" customHeight="1" x14ac:dyDescent="0.45">
      <c r="A367" s="210">
        <f>MAX($A$1:A366)+1</f>
        <v>303</v>
      </c>
      <c r="B367" s="235" t="s">
        <v>1892</v>
      </c>
      <c r="C367" s="208" t="s">
        <v>1297</v>
      </c>
      <c r="D367" s="235" t="s">
        <v>2450</v>
      </c>
      <c r="E367" s="208" t="s">
        <v>1469</v>
      </c>
      <c r="F367" s="208" t="s">
        <v>1469</v>
      </c>
      <c r="G367" s="208" t="s">
        <v>1297</v>
      </c>
      <c r="H367" s="208" t="s">
        <v>1469</v>
      </c>
      <c r="I367" s="208" t="s">
        <v>2282</v>
      </c>
      <c r="J367" s="208"/>
      <c r="K367" s="206"/>
      <c r="L367" s="206"/>
      <c r="M367" s="206"/>
      <c r="N367" s="206"/>
      <c r="O367" s="206"/>
      <c r="Q367" s="205" cm="1">
        <f t="array" ref="Q367">MOD(LOOKUP(2,1/(A$5:A367&lt;&gt;""),A$5:A367),2)</f>
        <v>1</v>
      </c>
    </row>
    <row r="368" spans="1:17" ht="110.4" customHeight="1" x14ac:dyDescent="0.45">
      <c r="A368" s="210">
        <f>MAX($A$1:A367)+1</f>
        <v>304</v>
      </c>
      <c r="B368" s="235" t="s">
        <v>2024</v>
      </c>
      <c r="C368" s="208" t="s">
        <v>1469</v>
      </c>
      <c r="D368" s="235" t="s">
        <v>2448</v>
      </c>
      <c r="E368" s="208" t="s">
        <v>1297</v>
      </c>
      <c r="F368" s="208" t="s">
        <v>1469</v>
      </c>
      <c r="G368" s="208" t="s">
        <v>1469</v>
      </c>
      <c r="H368" s="208" t="s">
        <v>2972</v>
      </c>
      <c r="I368" s="208" t="s">
        <v>1469</v>
      </c>
      <c r="J368" s="208"/>
      <c r="K368" s="209" t="s">
        <v>2122</v>
      </c>
      <c r="L368" s="209" t="s">
        <v>2121</v>
      </c>
      <c r="M368" s="206"/>
      <c r="N368" s="209" t="s">
        <v>2123</v>
      </c>
      <c r="O368" s="206"/>
      <c r="Q368" s="205" cm="1">
        <f t="array" ref="Q368">MOD(LOOKUP(2,1/(A$5:A368&lt;&gt;""),A$5:A368),2)</f>
        <v>0</v>
      </c>
    </row>
    <row r="369" spans="1:17" ht="110.4" customHeight="1" x14ac:dyDescent="0.45">
      <c r="A369" s="210">
        <f>MAX($A$1:A368)+1</f>
        <v>305</v>
      </c>
      <c r="B369" s="235" t="s">
        <v>1420</v>
      </c>
      <c r="C369" s="208" t="s">
        <v>1469</v>
      </c>
      <c r="D369" s="235" t="s">
        <v>2446</v>
      </c>
      <c r="E369" s="208" t="s">
        <v>1297</v>
      </c>
      <c r="F369" s="208" t="s">
        <v>1469</v>
      </c>
      <c r="G369" s="208" t="s">
        <v>1469</v>
      </c>
      <c r="H369" s="208" t="s">
        <v>2978</v>
      </c>
      <c r="I369" s="208" t="s">
        <v>1469</v>
      </c>
      <c r="J369" s="208"/>
      <c r="K369" s="206"/>
      <c r="L369" s="206"/>
      <c r="M369" s="206"/>
      <c r="N369" s="206"/>
      <c r="O369" s="206"/>
      <c r="Q369" s="205" cm="1">
        <f t="array" ref="Q369">MOD(LOOKUP(2,1/(A$5:A369&lt;&gt;""),A$5:A369),2)</f>
        <v>1</v>
      </c>
    </row>
    <row r="370" spans="1:17" ht="110.4" customHeight="1" x14ac:dyDescent="0.45">
      <c r="A370" s="210">
        <f>MAX($A$1:A369)+1</f>
        <v>306</v>
      </c>
      <c r="B370" s="235" t="s">
        <v>1474</v>
      </c>
      <c r="C370" s="208" t="s">
        <v>1469</v>
      </c>
      <c r="D370" s="235" t="s">
        <v>2444</v>
      </c>
      <c r="E370" s="208" t="s">
        <v>1469</v>
      </c>
      <c r="F370" s="208" t="s">
        <v>1469</v>
      </c>
      <c r="G370" s="208" t="s">
        <v>1297</v>
      </c>
      <c r="H370" s="208" t="s">
        <v>1469</v>
      </c>
      <c r="I370" s="208" t="s">
        <v>2228</v>
      </c>
      <c r="J370" s="208"/>
      <c r="K370" s="209" t="s">
        <v>2229</v>
      </c>
      <c r="L370" s="209" t="s">
        <v>2232</v>
      </c>
      <c r="M370" s="206"/>
      <c r="N370" s="209" t="s">
        <v>2230</v>
      </c>
      <c r="O370" s="209" t="s">
        <v>2231</v>
      </c>
      <c r="Q370" s="205" cm="1">
        <f t="array" ref="Q370">MOD(LOOKUP(2,1/(A$5:A370&lt;&gt;""),A$5:A370),2)</f>
        <v>0</v>
      </c>
    </row>
    <row r="371" spans="1:17" ht="110.4" customHeight="1" x14ac:dyDescent="0.45">
      <c r="A371" s="210">
        <f>MAX($A$1:A370)+1</f>
        <v>307</v>
      </c>
      <c r="B371" s="248" t="s">
        <v>1422</v>
      </c>
      <c r="C371" s="208" t="s">
        <v>1469</v>
      </c>
      <c r="D371" s="248" t="s">
        <v>2442</v>
      </c>
      <c r="E371" s="208" t="s">
        <v>1297</v>
      </c>
      <c r="F371" s="208" t="s">
        <v>1469</v>
      </c>
      <c r="G371" s="208" t="s">
        <v>1469</v>
      </c>
      <c r="H371" s="208" t="s">
        <v>2979</v>
      </c>
      <c r="I371" s="208" t="s">
        <v>1469</v>
      </c>
      <c r="J371" s="249"/>
      <c r="K371" s="239"/>
      <c r="L371" s="239"/>
      <c r="M371" s="239"/>
      <c r="N371" s="239"/>
      <c r="O371" s="239"/>
      <c r="Q371" s="205" cm="1">
        <f t="array" ref="Q371">MOD(LOOKUP(2,1/(A$5:A371&lt;&gt;""),A$5:A371),2)</f>
        <v>1</v>
      </c>
    </row>
    <row r="372" spans="1:17" ht="110.4" customHeight="1" x14ac:dyDescent="0.45">
      <c r="A372" s="287">
        <f>MAX($A$1:A371)+1</f>
        <v>308</v>
      </c>
      <c r="B372" s="289" t="s">
        <v>2438</v>
      </c>
      <c r="C372" s="278" t="s">
        <v>1297</v>
      </c>
      <c r="D372" s="289" t="s">
        <v>2437</v>
      </c>
      <c r="E372" s="278" t="s">
        <v>1297</v>
      </c>
      <c r="F372" s="278" t="s">
        <v>1469</v>
      </c>
      <c r="G372" s="278" t="s">
        <v>1469</v>
      </c>
      <c r="H372" s="278" t="s">
        <v>2973</v>
      </c>
      <c r="I372" s="278" t="s">
        <v>1469</v>
      </c>
      <c r="J372" s="249"/>
      <c r="K372" s="239" t="s">
        <v>2436</v>
      </c>
      <c r="L372" s="239"/>
      <c r="M372" s="239"/>
      <c r="N372" s="239"/>
      <c r="O372" s="239"/>
      <c r="Q372" s="205" cm="1">
        <f t="array" ref="Q372">MOD(LOOKUP(2,1/(A$5:A372&lt;&gt;""),A$5:A372),2)</f>
        <v>0</v>
      </c>
    </row>
    <row r="373" spans="1:17" ht="110.4" customHeight="1" x14ac:dyDescent="0.45">
      <c r="A373" s="288"/>
      <c r="B373" s="289"/>
      <c r="C373" s="278"/>
      <c r="D373" s="289"/>
      <c r="E373" s="278"/>
      <c r="F373" s="278"/>
      <c r="G373" s="278"/>
      <c r="H373" s="278"/>
      <c r="I373" s="278"/>
      <c r="J373" s="251"/>
      <c r="K373" s="252" t="s">
        <v>2435</v>
      </c>
      <c r="L373" s="253"/>
      <c r="M373" s="253"/>
      <c r="N373" s="253"/>
      <c r="O373" s="253"/>
      <c r="Q373" s="205" cm="1">
        <f t="array" ref="Q373">MOD(LOOKUP(2,1/(A$5:A373&lt;&gt;""),A$5:A373),2)</f>
        <v>0</v>
      </c>
    </row>
    <row r="374" spans="1:17" ht="110.4" customHeight="1" x14ac:dyDescent="0.45">
      <c r="A374" s="288"/>
      <c r="B374" s="289"/>
      <c r="C374" s="278"/>
      <c r="D374" s="289"/>
      <c r="E374" s="278"/>
      <c r="F374" s="278"/>
      <c r="G374" s="278"/>
      <c r="H374" s="278"/>
      <c r="I374" s="278"/>
      <c r="J374" s="222"/>
      <c r="K374" s="219" t="s">
        <v>2434</v>
      </c>
      <c r="L374" s="221"/>
      <c r="M374" s="221"/>
      <c r="N374" s="221"/>
      <c r="O374" s="221"/>
      <c r="Q374" s="205" cm="1">
        <f t="array" ref="Q374">MOD(LOOKUP(2,1/(A$5:A374&lt;&gt;""),A$5:A374),2)</f>
        <v>0</v>
      </c>
    </row>
    <row r="375" spans="1:17" ht="40.200000000000003" customHeight="1" x14ac:dyDescent="0.45"/>
    <row r="376" spans="1:17" s="187" customFormat="1" ht="40.200000000000003" customHeight="1" x14ac:dyDescent="0.45">
      <c r="C376" s="188"/>
      <c r="D376" s="184"/>
    </row>
    <row r="377" spans="1:17" s="187" customFormat="1" ht="40.200000000000003" customHeight="1" x14ac:dyDescent="0.45">
      <c r="B377" s="187" t="s">
        <v>2010</v>
      </c>
      <c r="C377" s="188"/>
      <c r="D377" s="184"/>
    </row>
    <row r="378" spans="1:17" s="187" customFormat="1" ht="40.200000000000003" customHeight="1" x14ac:dyDescent="0.45">
      <c r="B378" s="187" t="s">
        <v>2011</v>
      </c>
      <c r="C378" s="188"/>
      <c r="D378" s="184"/>
    </row>
    <row r="379" spans="1:17" s="187" customFormat="1" ht="40.200000000000003" customHeight="1" x14ac:dyDescent="0.45">
      <c r="B379" s="187" t="s">
        <v>2012</v>
      </c>
      <c r="C379" s="188"/>
      <c r="D379" s="184"/>
    </row>
    <row r="380" spans="1:17" s="187" customFormat="1" ht="40.200000000000003" customHeight="1" x14ac:dyDescent="0.45">
      <c r="B380" s="187" t="s">
        <v>2013</v>
      </c>
      <c r="C380" s="188"/>
      <c r="D380" s="184"/>
    </row>
    <row r="381" spans="1:17" s="187" customFormat="1" ht="40.200000000000003" customHeight="1" thickBot="1" x14ac:dyDescent="0.5">
      <c r="C381" s="188"/>
      <c r="D381" s="184"/>
    </row>
    <row r="382" spans="1:17" s="187" customFormat="1" ht="40.200000000000003" customHeight="1" x14ac:dyDescent="0.45">
      <c r="B382" s="204" t="s">
        <v>2015</v>
      </c>
      <c r="C382" s="203"/>
      <c r="D382" s="202"/>
      <c r="E382" s="201"/>
      <c r="G382" s="187" t="s">
        <v>2997</v>
      </c>
    </row>
    <row r="383" spans="1:17" s="187" customFormat="1" ht="40.200000000000003" customHeight="1" x14ac:dyDescent="0.45">
      <c r="B383" s="200"/>
      <c r="C383" s="199"/>
      <c r="D383" s="198"/>
      <c r="E383" s="197"/>
    </row>
    <row r="384" spans="1:17" s="187" customFormat="1" ht="40.200000000000003" customHeight="1" x14ac:dyDescent="0.45">
      <c r="B384" s="196" t="s">
        <v>2016</v>
      </c>
      <c r="C384" s="195" t="s">
        <v>1998</v>
      </c>
      <c r="D384" s="194"/>
      <c r="E384" s="193"/>
    </row>
    <row r="385" spans="2:5" s="187" customFormat="1" ht="40.200000000000003" customHeight="1" x14ac:dyDescent="0.45">
      <c r="B385" s="196" t="s">
        <v>1983</v>
      </c>
      <c r="C385" s="195" t="s">
        <v>1999</v>
      </c>
      <c r="D385" s="194"/>
      <c r="E385" s="193"/>
    </row>
    <row r="386" spans="2:5" s="187" customFormat="1" ht="40.200000000000003" customHeight="1" x14ac:dyDescent="0.45">
      <c r="B386" s="196" t="s">
        <v>1984</v>
      </c>
      <c r="C386" s="195" t="s">
        <v>2000</v>
      </c>
      <c r="D386" s="194"/>
      <c r="E386" s="193"/>
    </row>
    <row r="387" spans="2:5" s="187" customFormat="1" ht="40.200000000000003" customHeight="1" x14ac:dyDescent="0.45">
      <c r="B387" s="196" t="s">
        <v>1985</v>
      </c>
      <c r="C387" s="195" t="s">
        <v>2001</v>
      </c>
      <c r="D387" s="194"/>
      <c r="E387" s="193"/>
    </row>
    <row r="388" spans="2:5" s="187" customFormat="1" ht="40.200000000000003" customHeight="1" x14ac:dyDescent="0.45">
      <c r="B388" s="196" t="s">
        <v>1986</v>
      </c>
      <c r="C388" s="195" t="s">
        <v>2002</v>
      </c>
      <c r="D388" s="194"/>
      <c r="E388" s="193"/>
    </row>
    <row r="389" spans="2:5" s="187" customFormat="1" ht="40.200000000000003" customHeight="1" x14ac:dyDescent="0.45">
      <c r="B389" s="196" t="s">
        <v>1987</v>
      </c>
      <c r="C389" s="195" t="s">
        <v>2017</v>
      </c>
      <c r="D389" s="194"/>
      <c r="E389" s="193"/>
    </row>
    <row r="390" spans="2:5" s="187" customFormat="1" ht="40.200000000000003" customHeight="1" x14ac:dyDescent="0.45">
      <c r="B390" s="196" t="s">
        <v>1988</v>
      </c>
      <c r="C390" s="195" t="s">
        <v>2003</v>
      </c>
      <c r="D390" s="194"/>
      <c r="E390" s="193"/>
    </row>
    <row r="391" spans="2:5" s="187" customFormat="1" ht="40.200000000000003" customHeight="1" x14ac:dyDescent="0.45">
      <c r="B391" s="196" t="s">
        <v>1989</v>
      </c>
      <c r="C391" s="195" t="s">
        <v>2004</v>
      </c>
      <c r="D391" s="194"/>
      <c r="E391" s="193"/>
    </row>
    <row r="392" spans="2:5" s="187" customFormat="1" ht="40.200000000000003" customHeight="1" x14ac:dyDescent="0.45">
      <c r="B392" s="196" t="s">
        <v>1990</v>
      </c>
      <c r="C392" s="195" t="s">
        <v>2005</v>
      </c>
      <c r="D392" s="194"/>
      <c r="E392" s="193"/>
    </row>
    <row r="393" spans="2:5" s="187" customFormat="1" ht="40.200000000000003" customHeight="1" x14ac:dyDescent="0.45">
      <c r="B393" s="196" t="s">
        <v>1991</v>
      </c>
      <c r="C393" s="195" t="s">
        <v>2006</v>
      </c>
      <c r="D393" s="194"/>
      <c r="E393" s="193"/>
    </row>
    <row r="394" spans="2:5" s="187" customFormat="1" ht="40.200000000000003" customHeight="1" x14ac:dyDescent="0.45">
      <c r="B394" s="196" t="s">
        <v>1992</v>
      </c>
      <c r="C394" s="195" t="s">
        <v>2007</v>
      </c>
      <c r="D394" s="194"/>
      <c r="E394" s="193"/>
    </row>
    <row r="395" spans="2:5" s="187" customFormat="1" ht="40.200000000000003" customHeight="1" x14ac:dyDescent="0.45">
      <c r="B395" s="196" t="s">
        <v>1993</v>
      </c>
      <c r="C395" s="195" t="s">
        <v>2008</v>
      </c>
      <c r="D395" s="194"/>
      <c r="E395" s="193"/>
    </row>
    <row r="396" spans="2:5" s="187" customFormat="1" ht="40.200000000000003" customHeight="1" x14ac:dyDescent="0.45">
      <c r="B396" s="196" t="s">
        <v>1994</v>
      </c>
      <c r="C396" s="195" t="s">
        <v>2009</v>
      </c>
      <c r="D396" s="194"/>
      <c r="E396" s="193"/>
    </row>
    <row r="397" spans="2:5" s="187" customFormat="1" ht="40.200000000000003" customHeight="1" x14ac:dyDescent="0.45">
      <c r="B397" s="196" t="s">
        <v>1995</v>
      </c>
      <c r="C397" s="195"/>
      <c r="D397" s="194"/>
      <c r="E397" s="193"/>
    </row>
    <row r="398" spans="2:5" s="187" customFormat="1" ht="40.200000000000003" customHeight="1" x14ac:dyDescent="0.45">
      <c r="B398" s="196" t="s">
        <v>1996</v>
      </c>
      <c r="C398" s="195"/>
      <c r="D398" s="194"/>
      <c r="E398" s="193"/>
    </row>
    <row r="399" spans="2:5" s="187" customFormat="1" ht="40.200000000000003" customHeight="1" thickBot="1" x14ac:dyDescent="0.5">
      <c r="B399" s="192" t="s">
        <v>1997</v>
      </c>
      <c r="C399" s="191"/>
      <c r="D399" s="190"/>
      <c r="E399" s="189"/>
    </row>
    <row r="400" spans="2:5" s="187" customFormat="1" ht="40.200000000000003" customHeight="1" x14ac:dyDescent="0.45">
      <c r="C400" s="188"/>
      <c r="D400" s="184"/>
    </row>
    <row r="401" spans="3:4" s="187" customFormat="1" ht="40.200000000000003" customHeight="1" x14ac:dyDescent="0.45">
      <c r="C401" s="188"/>
      <c r="D401" s="184"/>
    </row>
    <row r="402" spans="3:4" s="187" customFormat="1" ht="40.200000000000003" customHeight="1" x14ac:dyDescent="0.45">
      <c r="C402" s="188"/>
      <c r="D402" s="184"/>
    </row>
  </sheetData>
  <mergeCells count="375">
    <mergeCell ref="I372:I374"/>
    <mergeCell ref="H354:H356"/>
    <mergeCell ref="I354:I356"/>
    <mergeCell ref="A372:A374"/>
    <mergeCell ref="B372:B374"/>
    <mergeCell ref="C372:C374"/>
    <mergeCell ref="D372:D374"/>
    <mergeCell ref="E372:E374"/>
    <mergeCell ref="F372:F374"/>
    <mergeCell ref="G372:G374"/>
    <mergeCell ref="H372:H374"/>
    <mergeCell ref="G308:G310"/>
    <mergeCell ref="H308:H310"/>
    <mergeCell ref="I308:I310"/>
    <mergeCell ref="A354:A356"/>
    <mergeCell ref="B354:B356"/>
    <mergeCell ref="C354:C356"/>
    <mergeCell ref="D354:D356"/>
    <mergeCell ref="E354:E356"/>
    <mergeCell ref="F354:F356"/>
    <mergeCell ref="G354:G356"/>
    <mergeCell ref="A308:A310"/>
    <mergeCell ref="B308:B310"/>
    <mergeCell ref="C308:C310"/>
    <mergeCell ref="D308:D310"/>
    <mergeCell ref="E308:E310"/>
    <mergeCell ref="F308:F310"/>
    <mergeCell ref="A306:A307"/>
    <mergeCell ref="B306:B307"/>
    <mergeCell ref="C306:C307"/>
    <mergeCell ref="D306:D307"/>
    <mergeCell ref="E306:E307"/>
    <mergeCell ref="F306:F307"/>
    <mergeCell ref="G306:G307"/>
    <mergeCell ref="H306:H307"/>
    <mergeCell ref="I306:I307"/>
    <mergeCell ref="A299:A300"/>
    <mergeCell ref="B299:B300"/>
    <mergeCell ref="C299:C300"/>
    <mergeCell ref="D299:D300"/>
    <mergeCell ref="E299:E300"/>
    <mergeCell ref="F299:F300"/>
    <mergeCell ref="G299:G300"/>
    <mergeCell ref="H299:H300"/>
    <mergeCell ref="I299:I300"/>
    <mergeCell ref="G287:G289"/>
    <mergeCell ref="H287:H289"/>
    <mergeCell ref="I287:I289"/>
    <mergeCell ref="A297:A298"/>
    <mergeCell ref="B297:B298"/>
    <mergeCell ref="C297:C298"/>
    <mergeCell ref="D297:D298"/>
    <mergeCell ref="E297:E298"/>
    <mergeCell ref="F297:F298"/>
    <mergeCell ref="G297:G298"/>
    <mergeCell ref="A287:A289"/>
    <mergeCell ref="B287:B289"/>
    <mergeCell ref="C287:C289"/>
    <mergeCell ref="D287:D289"/>
    <mergeCell ref="E287:E289"/>
    <mergeCell ref="F287:F289"/>
    <mergeCell ref="H297:H298"/>
    <mergeCell ref="I297:I298"/>
    <mergeCell ref="A283:A284"/>
    <mergeCell ref="B283:B284"/>
    <mergeCell ref="C283:C284"/>
    <mergeCell ref="D283:D284"/>
    <mergeCell ref="E283:E284"/>
    <mergeCell ref="F283:F284"/>
    <mergeCell ref="G283:G284"/>
    <mergeCell ref="H283:H284"/>
    <mergeCell ref="I283:I284"/>
    <mergeCell ref="A278:A279"/>
    <mergeCell ref="B278:B279"/>
    <mergeCell ref="C278:C279"/>
    <mergeCell ref="D278:D279"/>
    <mergeCell ref="E278:E279"/>
    <mergeCell ref="F278:F279"/>
    <mergeCell ref="G278:G279"/>
    <mergeCell ref="H278:H279"/>
    <mergeCell ref="I278:I279"/>
    <mergeCell ref="F205:F210"/>
    <mergeCell ref="G205:G210"/>
    <mergeCell ref="H205:H210"/>
    <mergeCell ref="I205:I210"/>
    <mergeCell ref="G216:G217"/>
    <mergeCell ref="H216:H217"/>
    <mergeCell ref="I216:I217"/>
    <mergeCell ref="A257:A258"/>
    <mergeCell ref="B257:B258"/>
    <mergeCell ref="C257:C258"/>
    <mergeCell ref="D257:D258"/>
    <mergeCell ref="E257:E258"/>
    <mergeCell ref="F257:F258"/>
    <mergeCell ref="G257:G258"/>
    <mergeCell ref="A216:A217"/>
    <mergeCell ref="B216:B217"/>
    <mergeCell ref="C216:C217"/>
    <mergeCell ref="D216:D217"/>
    <mergeCell ref="E216:E217"/>
    <mergeCell ref="F216:F217"/>
    <mergeCell ref="H257:H258"/>
    <mergeCell ref="I257:I258"/>
    <mergeCell ref="G184:G185"/>
    <mergeCell ref="H184:H185"/>
    <mergeCell ref="I184:I185"/>
    <mergeCell ref="A187:A189"/>
    <mergeCell ref="B187:B189"/>
    <mergeCell ref="C187:C189"/>
    <mergeCell ref="D187:D189"/>
    <mergeCell ref="E187:E189"/>
    <mergeCell ref="F187:F189"/>
    <mergeCell ref="G187:G189"/>
    <mergeCell ref="A184:A185"/>
    <mergeCell ref="B184:B185"/>
    <mergeCell ref="C184:C185"/>
    <mergeCell ref="D184:D185"/>
    <mergeCell ref="E184:E185"/>
    <mergeCell ref="F184:F185"/>
    <mergeCell ref="H187:H189"/>
    <mergeCell ref="I187:I189"/>
    <mergeCell ref="A172:A173"/>
    <mergeCell ref="B172:B173"/>
    <mergeCell ref="C172:C173"/>
    <mergeCell ref="D172:D173"/>
    <mergeCell ref="E172:E173"/>
    <mergeCell ref="F172:F173"/>
    <mergeCell ref="G172:G173"/>
    <mergeCell ref="H172:H173"/>
    <mergeCell ref="I172:I173"/>
    <mergeCell ref="A169:A170"/>
    <mergeCell ref="B169:B170"/>
    <mergeCell ref="C169:C170"/>
    <mergeCell ref="D169:D170"/>
    <mergeCell ref="E169:E170"/>
    <mergeCell ref="F169:F170"/>
    <mergeCell ref="G169:G170"/>
    <mergeCell ref="H169:H170"/>
    <mergeCell ref="I169:I170"/>
    <mergeCell ref="G147:G148"/>
    <mergeCell ref="H147:H148"/>
    <mergeCell ref="I147:I148"/>
    <mergeCell ref="A152:A153"/>
    <mergeCell ref="B152:B153"/>
    <mergeCell ref="C152:C153"/>
    <mergeCell ref="D152:D153"/>
    <mergeCell ref="E152:E153"/>
    <mergeCell ref="F152:F153"/>
    <mergeCell ref="G152:G153"/>
    <mergeCell ref="A147:A148"/>
    <mergeCell ref="B147:B148"/>
    <mergeCell ref="C147:C148"/>
    <mergeCell ref="D147:D148"/>
    <mergeCell ref="E147:E148"/>
    <mergeCell ref="F147:F148"/>
    <mergeCell ref="H152:H153"/>
    <mergeCell ref="I152:I153"/>
    <mergeCell ref="A139:A140"/>
    <mergeCell ref="B139:B140"/>
    <mergeCell ref="C139:C140"/>
    <mergeCell ref="D139:D140"/>
    <mergeCell ref="E139:E140"/>
    <mergeCell ref="F139:F140"/>
    <mergeCell ref="G139:G140"/>
    <mergeCell ref="H139:H140"/>
    <mergeCell ref="I139:I140"/>
    <mergeCell ref="A137:A138"/>
    <mergeCell ref="B137:B138"/>
    <mergeCell ref="C137:C138"/>
    <mergeCell ref="D137:D138"/>
    <mergeCell ref="E137:E138"/>
    <mergeCell ref="F137:F138"/>
    <mergeCell ref="G137:G138"/>
    <mergeCell ref="H137:H138"/>
    <mergeCell ref="I137:I138"/>
    <mergeCell ref="G129:G130"/>
    <mergeCell ref="H129:H130"/>
    <mergeCell ref="I129:I130"/>
    <mergeCell ref="A133:A135"/>
    <mergeCell ref="B133:B135"/>
    <mergeCell ref="C133:C135"/>
    <mergeCell ref="D133:D135"/>
    <mergeCell ref="E133:E135"/>
    <mergeCell ref="F133:F135"/>
    <mergeCell ref="G133:G135"/>
    <mergeCell ref="A129:A130"/>
    <mergeCell ref="B129:B130"/>
    <mergeCell ref="C129:C130"/>
    <mergeCell ref="D129:D130"/>
    <mergeCell ref="E129:E130"/>
    <mergeCell ref="F129:F130"/>
    <mergeCell ref="H133:H135"/>
    <mergeCell ref="I133:I135"/>
    <mergeCell ref="A126:A127"/>
    <mergeCell ref="B126:B127"/>
    <mergeCell ref="C126:C127"/>
    <mergeCell ref="D126:D127"/>
    <mergeCell ref="E126:E127"/>
    <mergeCell ref="F126:F127"/>
    <mergeCell ref="G126:G127"/>
    <mergeCell ref="H126:H127"/>
    <mergeCell ref="I126:I127"/>
    <mergeCell ref="A102:A103"/>
    <mergeCell ref="B102:B103"/>
    <mergeCell ref="C102:C103"/>
    <mergeCell ref="D102:D103"/>
    <mergeCell ref="E102:E103"/>
    <mergeCell ref="F102:F103"/>
    <mergeCell ref="G102:G103"/>
    <mergeCell ref="H102:H103"/>
    <mergeCell ref="I102:I103"/>
    <mergeCell ref="G80:G81"/>
    <mergeCell ref="H80:H81"/>
    <mergeCell ref="I80:I81"/>
    <mergeCell ref="A91:A93"/>
    <mergeCell ref="B91:B93"/>
    <mergeCell ref="C91:C93"/>
    <mergeCell ref="D91:D93"/>
    <mergeCell ref="E91:E93"/>
    <mergeCell ref="F91:F93"/>
    <mergeCell ref="G91:G93"/>
    <mergeCell ref="A80:A81"/>
    <mergeCell ref="B80:B81"/>
    <mergeCell ref="C80:C81"/>
    <mergeCell ref="D80:D81"/>
    <mergeCell ref="E80:E81"/>
    <mergeCell ref="F80:F81"/>
    <mergeCell ref="H91:H93"/>
    <mergeCell ref="I91:I93"/>
    <mergeCell ref="A72:A73"/>
    <mergeCell ref="B72:B73"/>
    <mergeCell ref="C72:C73"/>
    <mergeCell ref="D72:D73"/>
    <mergeCell ref="E72:E73"/>
    <mergeCell ref="F72:F73"/>
    <mergeCell ref="G72:G73"/>
    <mergeCell ref="H72:H73"/>
    <mergeCell ref="I72:I73"/>
    <mergeCell ref="A69:A70"/>
    <mergeCell ref="B69:B70"/>
    <mergeCell ref="C69:C70"/>
    <mergeCell ref="D69:D70"/>
    <mergeCell ref="E69:E70"/>
    <mergeCell ref="F69:F70"/>
    <mergeCell ref="G69:G70"/>
    <mergeCell ref="H69:H70"/>
    <mergeCell ref="I69:I70"/>
    <mergeCell ref="G60:G61"/>
    <mergeCell ref="H60:H61"/>
    <mergeCell ref="I60:I61"/>
    <mergeCell ref="A66:A67"/>
    <mergeCell ref="B66:B67"/>
    <mergeCell ref="C66:C67"/>
    <mergeCell ref="D66:D67"/>
    <mergeCell ref="E66:E67"/>
    <mergeCell ref="F66:F67"/>
    <mergeCell ref="G66:G67"/>
    <mergeCell ref="A60:A61"/>
    <mergeCell ref="B60:B61"/>
    <mergeCell ref="C60:C61"/>
    <mergeCell ref="D60:D61"/>
    <mergeCell ref="E60:E61"/>
    <mergeCell ref="F60:F61"/>
    <mergeCell ref="H66:H67"/>
    <mergeCell ref="I66:I67"/>
    <mergeCell ref="A56:A57"/>
    <mergeCell ref="B56:B57"/>
    <mergeCell ref="C56:C57"/>
    <mergeCell ref="D56:D57"/>
    <mergeCell ref="E56:E57"/>
    <mergeCell ref="F56:F57"/>
    <mergeCell ref="G56:G57"/>
    <mergeCell ref="H56:H57"/>
    <mergeCell ref="I56:I57"/>
    <mergeCell ref="A38:A39"/>
    <mergeCell ref="B38:B39"/>
    <mergeCell ref="C38:C39"/>
    <mergeCell ref="D38:D39"/>
    <mergeCell ref="E38:E39"/>
    <mergeCell ref="F38:F39"/>
    <mergeCell ref="G38:G39"/>
    <mergeCell ref="H38:H39"/>
    <mergeCell ref="I38:I39"/>
    <mergeCell ref="A25:A26"/>
    <mergeCell ref="B25:B26"/>
    <mergeCell ref="C25:C26"/>
    <mergeCell ref="D25:D26"/>
    <mergeCell ref="E25:E26"/>
    <mergeCell ref="F25:F26"/>
    <mergeCell ref="G25:G26"/>
    <mergeCell ref="H25:H26"/>
    <mergeCell ref="I25:I26"/>
    <mergeCell ref="A10:A11"/>
    <mergeCell ref="B10:B11"/>
    <mergeCell ref="C10:C11"/>
    <mergeCell ref="D10:D11"/>
    <mergeCell ref="E10:E11"/>
    <mergeCell ref="F10:F11"/>
    <mergeCell ref="G10:G11"/>
    <mergeCell ref="H10:H11"/>
    <mergeCell ref="I10:I11"/>
    <mergeCell ref="A1:O1"/>
    <mergeCell ref="A3:A4"/>
    <mergeCell ref="B3:B4"/>
    <mergeCell ref="C3:C4"/>
    <mergeCell ref="D3:D4"/>
    <mergeCell ref="E3:G3"/>
    <mergeCell ref="H3:H4"/>
    <mergeCell ref="I3:I4"/>
    <mergeCell ref="J3:J4"/>
    <mergeCell ref="K3:K4"/>
    <mergeCell ref="L3:L4"/>
    <mergeCell ref="M3:M4"/>
    <mergeCell ref="N3:N4"/>
    <mergeCell ref="O3:O4"/>
    <mergeCell ref="A43:A45"/>
    <mergeCell ref="B43:B45"/>
    <mergeCell ref="C43:C45"/>
    <mergeCell ref="D43:D45"/>
    <mergeCell ref="E43:E45"/>
    <mergeCell ref="F43:F45"/>
    <mergeCell ref="G43:G45"/>
    <mergeCell ref="H43:H45"/>
    <mergeCell ref="I43:I45"/>
    <mergeCell ref="J192:J193"/>
    <mergeCell ref="A221:A222"/>
    <mergeCell ref="B221:B222"/>
    <mergeCell ref="C221:C222"/>
    <mergeCell ref="D221:D222"/>
    <mergeCell ref="E221:E222"/>
    <mergeCell ref="F221:F222"/>
    <mergeCell ref="G221:G222"/>
    <mergeCell ref="H221:H222"/>
    <mergeCell ref="I221:I222"/>
    <mergeCell ref="A191:A201"/>
    <mergeCell ref="B191:B201"/>
    <mergeCell ref="C191:C201"/>
    <mergeCell ref="D191:D201"/>
    <mergeCell ref="E191:E201"/>
    <mergeCell ref="F191:F201"/>
    <mergeCell ref="G191:G201"/>
    <mergeCell ref="H191:H201"/>
    <mergeCell ref="I191:I201"/>
    <mergeCell ref="A205:A210"/>
    <mergeCell ref="B205:B210"/>
    <mergeCell ref="C205:C210"/>
    <mergeCell ref="D205:D210"/>
    <mergeCell ref="E205:E210"/>
    <mergeCell ref="A276:A277"/>
    <mergeCell ref="B276:B277"/>
    <mergeCell ref="C276:C277"/>
    <mergeCell ref="D276:D277"/>
    <mergeCell ref="E276:E277"/>
    <mergeCell ref="F276:F277"/>
    <mergeCell ref="G276:G277"/>
    <mergeCell ref="H276:H277"/>
    <mergeCell ref="I276:I277"/>
    <mergeCell ref="A175:A177"/>
    <mergeCell ref="B175:B177"/>
    <mergeCell ref="C175:C177"/>
    <mergeCell ref="D175:D177"/>
    <mergeCell ref="E175:E177"/>
    <mergeCell ref="F175:F177"/>
    <mergeCell ref="G175:G177"/>
    <mergeCell ref="H175:H177"/>
    <mergeCell ref="I175:I177"/>
    <mergeCell ref="A107:A108"/>
    <mergeCell ref="B107:B108"/>
    <mergeCell ref="C107:C108"/>
    <mergeCell ref="D107:D108"/>
    <mergeCell ref="E107:E108"/>
    <mergeCell ref="F107:F108"/>
    <mergeCell ref="G107:G108"/>
    <mergeCell ref="H107:H108"/>
    <mergeCell ref="I107:I108"/>
  </mergeCells>
  <phoneticPr fontId="2"/>
  <conditionalFormatting sqref="A5:O14 A15:J15 L15:O15 A16:O19 A20:J20 M20:O20 A21:O43 J44:O45 A46:O107 J108:O108 A109:O175 J176:O177 A178:O192 A193:I193 K193:O193 A194:O221 J222:O222 A223:O276 J277:O277 A278:O325 A326:J326 L326:O326 A327:O374">
    <cfRule type="expression" dxfId="8" priority="2">
      <formula>$Q5=1</formula>
    </cfRule>
  </conditionalFormatting>
  <conditionalFormatting sqref="K20:L20">
    <cfRule type="expression" dxfId="7" priority="1">
      <formula>$Q20=1</formula>
    </cfRule>
  </conditionalFormatting>
  <hyperlinks>
    <hyperlink ref="K373" r:id="rId1" xr:uid="{B220018F-FF24-483F-AD21-1BFF4D9712F2}"/>
    <hyperlink ref="K374" r:id="rId2" xr:uid="{205E8A16-912A-4A5C-9A8C-F9090E24123A}"/>
    <hyperlink ref="K370" r:id="rId3" xr:uid="{D1A52F91-9F61-43C6-B87E-C9CE5AFC24FA}"/>
    <hyperlink ref="L370" r:id="rId4" xr:uid="{2AE55CCC-35FB-4EDB-B48F-A53999CCCC29}"/>
    <hyperlink ref="N370" r:id="rId5" xr:uid="{17D4FE63-6647-45AF-8A39-3D37735FA574}"/>
    <hyperlink ref="O370" r:id="rId6" xr:uid="{F04AA381-FACA-48EC-B6C5-28075DCC1062}"/>
    <hyperlink ref="K368" r:id="rId7" xr:uid="{C377E593-A8EF-46D6-A566-36920CB7375C}"/>
    <hyperlink ref="L368" r:id="rId8" xr:uid="{CB1DFCF1-EA73-4C5F-91D1-0AD9DA97C902}"/>
    <hyperlink ref="N368" r:id="rId9" xr:uid="{25B8F003-DC19-4C86-BCFD-EE99E4F91AAC}"/>
    <hyperlink ref="K366" r:id="rId10" xr:uid="{9619F4BD-F0EC-486B-8801-0342D2FA0FC0}"/>
    <hyperlink ref="L366" r:id="rId11" xr:uid="{00F72914-8246-4E82-8D6C-070F3D1615B9}"/>
    <hyperlink ref="O366" r:id="rId12" xr:uid="{71C460C0-7FF5-45B3-A737-900FC04DE50B}"/>
    <hyperlink ref="K365" r:id="rId13" xr:uid="{6653B379-92F2-42BC-8010-7F5E22739582}"/>
    <hyperlink ref="L365" r:id="rId14" xr:uid="{B2C2F2F3-A6A8-4D7F-B3BC-2EC24349A7DB}"/>
    <hyperlink ref="N365" r:id="rId15" xr:uid="{7F5C2406-1142-401F-98B6-9F789FE0CC34}"/>
    <hyperlink ref="K360" r:id="rId16" xr:uid="{CE752F83-B025-44DA-ADD0-44D379C5B219}"/>
    <hyperlink ref="L360" r:id="rId17" xr:uid="{09C5563F-E7A7-4EE6-8A00-7F41EA566CBD}"/>
    <hyperlink ref="K358" r:id="rId18" xr:uid="{35819D93-F70A-40A2-BF9E-5AE4C229C09F}"/>
    <hyperlink ref="K354" r:id="rId19" xr:uid="{8240226E-E6F7-44E3-9FD8-72D06E1587E8}"/>
    <hyperlink ref="K355" r:id="rId20" xr:uid="{F29C45DC-CABE-4572-8C64-BDCCF5AFF0F9}"/>
    <hyperlink ref="K356" r:id="rId21" xr:uid="{E5C769E8-B048-4966-BF04-1581655DB9E7}"/>
    <hyperlink ref="K352" r:id="rId22" xr:uid="{51678196-0B48-4174-8C48-D47EB1E53DEB}"/>
    <hyperlink ref="K348" r:id="rId23" xr:uid="{23CC68C6-6E3F-4C7D-B464-88847C5797BE}"/>
    <hyperlink ref="K338" r:id="rId24" xr:uid="{178BB33E-DC79-4B0B-A098-78EF5C116110}"/>
    <hyperlink ref="L338" r:id="rId25" xr:uid="{433814B0-E598-4A73-BDCD-EF258F037CFB}"/>
    <hyperlink ref="M338" r:id="rId26" xr:uid="{2055CDE8-2835-4183-9C09-E3C92F0DAC38}"/>
    <hyperlink ref="K331" r:id="rId27" xr:uid="{CE55DFBA-9006-4F56-ACFB-0C56BC01CC00}"/>
    <hyperlink ref="L328" r:id="rId28" xr:uid="{851FDFF2-1604-4189-810B-6A45C765526F}"/>
    <hyperlink ref="L319" r:id="rId29" xr:uid="{C13D705E-4B32-4B17-843B-9564E8004213}"/>
    <hyperlink ref="K313" r:id="rId30" xr:uid="{C8910DEF-B801-4008-BDF1-9F7E20B011DE}"/>
    <hyperlink ref="L313" r:id="rId31" xr:uid="{DF391F66-2348-4C02-8F74-301F4FB103C8}"/>
    <hyperlink ref="K308" r:id="rId32" xr:uid="{0804D210-09D2-4925-A542-1DBB4865D50F}"/>
    <hyperlink ref="K309" r:id="rId33" xr:uid="{1B9D696E-EFA1-4592-9C16-804108E32EFD}"/>
    <hyperlink ref="K310" r:id="rId34" xr:uid="{A49588C9-4C87-4EA5-8C49-78FD91AFEB35}"/>
    <hyperlink ref="K306" r:id="rId35" xr:uid="{FF3323DA-A8E4-411B-B1AC-31AB14DAF60E}"/>
    <hyperlink ref="L306" r:id="rId36" xr:uid="{EDDDFE39-70CC-4121-A833-DC91C5694967}"/>
    <hyperlink ref="M306" r:id="rId37" xr:uid="{21A09177-D5BE-4A91-A076-31D0376ABF89}"/>
    <hyperlink ref="K307" r:id="rId38" xr:uid="{45CEB1FA-1875-4FA2-8362-337DDA6B572C}"/>
    <hyperlink ref="L307" r:id="rId39" xr:uid="{D51B2CDD-41A6-464A-8BAD-FF9505C3D555}"/>
    <hyperlink ref="K299" r:id="rId40" xr:uid="{620401A4-944B-464B-9BFE-C2F987D49578}"/>
    <hyperlink ref="K300" r:id="rId41" xr:uid="{AEECD539-8B77-4900-A305-0708A9D535E0}"/>
    <hyperlink ref="K297" r:id="rId42" xr:uid="{3F9F6282-2183-478A-AF75-2F88825F4EB0}"/>
    <hyperlink ref="L297" r:id="rId43" xr:uid="{9084C224-DCCE-4027-A8B4-3595CF2547F7}"/>
    <hyperlink ref="K298" r:id="rId44" xr:uid="{9180BA99-1436-4981-8DE7-4DAA295629D0}"/>
    <hyperlink ref="L298" r:id="rId45" xr:uid="{9615A09B-DE16-4DE2-9250-F82403264077}"/>
    <hyperlink ref="K294" r:id="rId46" xr:uid="{94C6F665-FD68-421E-B102-1317E32D94F7}"/>
    <hyperlink ref="L294" r:id="rId47" xr:uid="{B59AF0B4-D4B7-40E0-84F6-6645697E1CD8}"/>
    <hyperlink ref="K287" r:id="rId48" xr:uid="{A1019236-DA6F-4A8B-B480-C1269C172542}"/>
    <hyperlink ref="K288" r:id="rId49" xr:uid="{B6D6CDCE-69E1-4650-ABC9-9FA1166E45EC}"/>
    <hyperlink ref="K289" r:id="rId50" xr:uid="{0759F009-ACFF-4A5C-A34A-53BED27F95F9}"/>
    <hyperlink ref="K285" r:id="rId51" xr:uid="{1CAC6529-F0BB-49AE-86D1-A20DF95F68E9}"/>
    <hyperlink ref="L285" r:id="rId52" xr:uid="{6CB154FF-63B4-4EF1-948A-C0C86CDDD400}"/>
    <hyperlink ref="K283" r:id="rId53" xr:uid="{BB0E868B-3BC8-4CCA-882F-608CF9B95897}"/>
    <hyperlink ref="L283" r:id="rId54" xr:uid="{B7605F32-8E42-4BD8-8CA1-77DCCB0089A4}"/>
    <hyperlink ref="K284" r:id="rId55" xr:uid="{7DA9EC81-7AFA-4210-8FCB-291E77031629}"/>
    <hyperlink ref="K282" r:id="rId56" xr:uid="{095E42CA-EDE9-47D8-9DF9-2DB1434762B1}"/>
    <hyperlink ref="K281" r:id="rId57" xr:uid="{3341DBFC-4065-4B4A-B0FF-09039B8D3AE4}"/>
    <hyperlink ref="K278" r:id="rId58" xr:uid="{418872A4-4B22-46D7-93F4-01F26F43E9D4}"/>
    <hyperlink ref="K279" r:id="rId59" xr:uid="{D9783FC1-DD49-4B0F-B063-DBF5E3A870AA}"/>
    <hyperlink ref="K275" r:id="rId60" xr:uid="{6FEDA653-2811-49BA-9748-2F01B68BD9F3}"/>
    <hyperlink ref="K274" r:id="rId61" xr:uid="{C5ACCFDB-FE3A-4E8F-9D93-7B26A902AADA}"/>
    <hyperlink ref="K273" r:id="rId62" xr:uid="{41A898CB-6E7D-43A9-BB4E-CB5F828B2353}"/>
    <hyperlink ref="L273" r:id="rId63" xr:uid="{FA330F45-A009-47E5-B48D-E6400329296A}"/>
    <hyperlink ref="K269" r:id="rId64" xr:uid="{F0EB7DB4-1D76-4002-BC52-2939F88F1F42}"/>
    <hyperlink ref="L269" r:id="rId65" xr:uid="{2642239F-C6BA-4C21-9FA5-94ACD62372B0}"/>
    <hyperlink ref="N269" r:id="rId66" xr:uid="{708881A1-B15F-4857-8C89-B47002AFC2ED}"/>
    <hyperlink ref="K266" r:id="rId67" xr:uid="{C8DE52A9-E23F-43AF-B55A-476486500061}"/>
    <hyperlink ref="K262" r:id="rId68" xr:uid="{0739956D-2305-4921-8B9E-613E41F729E6}"/>
    <hyperlink ref="K260" r:id="rId69" xr:uid="{A16FB5D9-1DDE-4F4F-8E07-CE1E2DFBDC59}"/>
    <hyperlink ref="L260" r:id="rId70" xr:uid="{3DE78421-FE21-4CED-8DCB-58B506D95722}"/>
    <hyperlink ref="K259" r:id="rId71" xr:uid="{F61FFA60-25E1-42A0-9C18-F9FC01CD47B8}"/>
    <hyperlink ref="K258" r:id="rId72" xr:uid="{8FAB16FE-F1FA-44EB-AF1B-5CE0C063303C}"/>
    <hyperlink ref="K255" r:id="rId73" xr:uid="{44EB3870-F75D-4557-B7FD-DC29234BE1D6}"/>
    <hyperlink ref="L255" r:id="rId74" xr:uid="{EEB0BAE2-5371-4FB5-A2D6-EB73FD4B8E03}"/>
    <hyperlink ref="K248" r:id="rId75" xr:uid="{4BA0841D-E6A4-4BB2-BF6A-33F0CC2AFB3E}"/>
    <hyperlink ref="L248" r:id="rId76" xr:uid="{82CC4784-A799-4E52-8ED9-AA081555F632}"/>
    <hyperlink ref="K243" r:id="rId77" xr:uid="{7A4810D7-F589-497A-AD34-B239D35D4C9F}"/>
    <hyperlink ref="L243" r:id="rId78" xr:uid="{A4999C36-2C88-4150-9BEA-836217DB59FD}"/>
    <hyperlink ref="K239" r:id="rId79" xr:uid="{53653D7D-AC48-4712-9BE0-DAB1F27BA339}"/>
    <hyperlink ref="L239" r:id="rId80" xr:uid="{65517FA4-7623-4027-9C6A-2E38297FB8CC}"/>
    <hyperlink ref="K238" r:id="rId81" xr:uid="{D2F755EE-D0AE-43CB-8D31-E4B009798A3F}"/>
    <hyperlink ref="L238" r:id="rId82" xr:uid="{83B51E04-C418-4B8C-B82B-357646165C75}"/>
    <hyperlink ref="O238" r:id="rId83" xr:uid="{49289127-14A5-4580-B8C8-E050C4E60F76}"/>
    <hyperlink ref="K237" r:id="rId84" xr:uid="{5E89F27F-97D5-4F85-914D-E29EA0E48209}"/>
    <hyperlink ref="K236" r:id="rId85" xr:uid="{E4BC5C7B-B90D-4A56-B950-6B1184DAD42E}"/>
    <hyperlink ref="K233" r:id="rId86" xr:uid="{3C4ABB0F-F576-4218-8925-A23DBD43218C}"/>
    <hyperlink ref="L233" r:id="rId87" xr:uid="{B5188915-5983-4BF2-886D-078AB7494E58}"/>
    <hyperlink ref="K232" r:id="rId88" xr:uid="{226ED3EC-3041-421B-9BFD-BDE39ED9AA44}"/>
    <hyperlink ref="K228" r:id="rId89" xr:uid="{E1E87402-E176-4E6A-9FAB-D7C6C3D2C809}"/>
    <hyperlink ref="L228" r:id="rId90" xr:uid="{5F2FC0FB-3C4D-4C9E-9227-E43828843006}"/>
    <hyperlink ref="N228" r:id="rId91" xr:uid="{19462E1B-7E50-498F-BC79-95257E719E1F}"/>
    <hyperlink ref="K225" r:id="rId92" xr:uid="{4E66E988-980C-4161-80A2-2014E4E63E26}"/>
    <hyperlink ref="K220" r:id="rId93" xr:uid="{A7F7B3AA-E646-4B8B-B18E-F5788465651D}"/>
    <hyperlink ref="L220" r:id="rId94" xr:uid="{5154C5E1-8AC5-4799-B99C-38EE449BA963}"/>
    <hyperlink ref="M220" r:id="rId95" xr:uid="{2903D7B7-5B3C-4A98-A5B3-D67B2927856B}"/>
    <hyperlink ref="O220" r:id="rId96" xr:uid="{A4A3DB97-56C5-46C9-A234-6B415AC36FF6}"/>
    <hyperlink ref="K219" r:id="rId97" xr:uid="{101D406C-99BC-4D73-8045-C77357E3FFB9}"/>
    <hyperlink ref="K218" r:id="rId98" xr:uid="{0CEEFF8F-B50F-42B0-B409-68C85FEAA8EB}"/>
    <hyperlink ref="L218" r:id="rId99" xr:uid="{DF3E7EA6-911E-478A-B95E-489D6600D495}"/>
    <hyperlink ref="N218" r:id="rId100" xr:uid="{51325CCE-2A26-4294-88BA-6C8473B7DF52}"/>
    <hyperlink ref="K216" r:id="rId101" xr:uid="{B08D4445-D890-4DD9-B5BC-A9D1F3886CEC}"/>
    <hyperlink ref="L216" r:id="rId102" xr:uid="{981A8B93-7BD5-4A0E-BDF5-4B994382AC46}"/>
    <hyperlink ref="K217" r:id="rId103" xr:uid="{A85CB447-18C9-4911-8D5C-52FB795B3C7B}"/>
    <hyperlink ref="K213" r:id="rId104" xr:uid="{5905CA0D-5708-4376-BA2E-C153C1D32C66}"/>
    <hyperlink ref="K187" r:id="rId105" xr:uid="{B6CE8B62-D79B-46D3-9A38-A700E8E62453}"/>
    <hyperlink ref="K188" r:id="rId106" xr:uid="{3A7E9539-0EF4-439F-A345-9C03DB18624B}"/>
    <hyperlink ref="K189" r:id="rId107" xr:uid="{8F08C664-C9FC-4933-B6D9-2E3B1116F288}"/>
    <hyperlink ref="K186" r:id="rId108" xr:uid="{408BC17F-22FC-45B7-A7B3-21D2C918F907}"/>
    <hyperlink ref="L186" r:id="rId109" xr:uid="{36689F97-7501-4636-A261-4F7312B22C00}"/>
    <hyperlink ref="K184" r:id="rId110" xr:uid="{1E9D7488-D321-4DDF-B79E-D9458C1DF02E}"/>
    <hyperlink ref="K185" r:id="rId111" xr:uid="{128C871F-C731-4567-9EB7-FEC9DFC9A322}"/>
    <hyperlink ref="L182" r:id="rId112" xr:uid="{92EBFD48-D9B4-46D3-A3E3-5388036B45E9}"/>
    <hyperlink ref="K175" r:id="rId113" xr:uid="{4CDF5436-7CC4-412A-93C8-AF89946DE40A}"/>
    <hyperlink ref="K174" r:id="rId114" xr:uid="{189E1476-FAC4-4221-958F-A202A67E8891}"/>
    <hyperlink ref="K172" r:id="rId115" xr:uid="{EB2CBFD5-5582-4022-BC5F-515628AAF8A8}"/>
    <hyperlink ref="K173" r:id="rId116" xr:uid="{41D19BA3-55C9-4996-81B1-49653B5DB36A}"/>
    <hyperlink ref="K169" r:id="rId117" xr:uid="{515A8C58-4B0A-40F6-AB70-100F9758FFCD}"/>
    <hyperlink ref="L169" r:id="rId118" xr:uid="{451E04AF-4CB7-4491-AA01-AA00E540A3E5}"/>
    <hyperlink ref="K170" r:id="rId119" xr:uid="{4C946DC8-0521-4937-A492-D690779539E6}"/>
    <hyperlink ref="K163" r:id="rId120" xr:uid="{21DBBDC5-6E8C-46BB-AADE-74644B4B7659}"/>
    <hyperlink ref="K162" r:id="rId121" xr:uid="{8CED72E6-BA6F-4F02-9F0F-8AD5109FC39A}"/>
    <hyperlink ref="K158" r:id="rId122" xr:uid="{05515855-6D5B-44F0-880B-ECE6523DDEF7}"/>
    <hyperlink ref="L158" r:id="rId123" xr:uid="{6F5FF503-5573-434D-99F8-34B83E340F24}"/>
    <hyperlink ref="N158" r:id="rId124" xr:uid="{2A5F8D8A-CBDB-4AA2-82D9-A31F0127EF5D}"/>
    <hyperlink ref="K152" r:id="rId125" xr:uid="{2546CA38-EE62-49B2-81FA-CFCACF5251F8}"/>
    <hyperlink ref="L152" r:id="rId126" xr:uid="{965E7DBE-F31F-4BD2-A549-F7AB4EA2C325}"/>
    <hyperlink ref="K153" r:id="rId127" xr:uid="{2BC70D0D-90E4-4002-A173-93520778C4F1}"/>
    <hyperlink ref="K151" r:id="rId128" xr:uid="{F4F15656-D5AD-4BAD-88F4-23419D15310A}"/>
    <hyperlink ref="L151" r:id="rId129" xr:uid="{3340E7FA-7D6E-4725-ABBE-DFD2AB4626F9}"/>
    <hyperlink ref="M151" r:id="rId130" xr:uid="{8DA9DA0A-95AC-4A8A-A472-D1B28A2E5BF6}"/>
    <hyperlink ref="O151" r:id="rId131" xr:uid="{778004C5-FFC6-47A8-B4C0-0DE0157BF058}"/>
    <hyperlink ref="K149" r:id="rId132" xr:uid="{66917A14-EAAA-4671-B99E-F04B94634C4B}"/>
    <hyperlink ref="K147" r:id="rId133" xr:uid="{F65ECC90-7CC9-4B5A-8E53-3B9A43B81C11}"/>
    <hyperlink ref="K148" r:id="rId134" xr:uid="{57AC808A-51BA-47C0-A82F-DAB0C823D267}"/>
    <hyperlink ref="K146" r:id="rId135" xr:uid="{2B62CB1B-9982-4BEC-A53B-ADDE8E86209F}"/>
    <hyperlink ref="L146" r:id="rId136" xr:uid="{9D53D98A-ED05-492D-8558-5460AE6804C5}"/>
    <hyperlink ref="K144" r:id="rId137" xr:uid="{9F531ED6-646D-47E9-BB0A-574C221C98D0}"/>
    <hyperlink ref="L144" r:id="rId138" xr:uid="{ADE86F2C-BAB0-4F30-B35C-3BAAC5E85952}"/>
    <hyperlink ref="K143" r:id="rId139" xr:uid="{C513C067-820A-4043-A687-819BB53FB2E0}"/>
    <hyperlink ref="L143" r:id="rId140" xr:uid="{C9D875AE-85A9-46C5-B197-6ADEACF4798E}"/>
    <hyperlink ref="O143" r:id="rId141" xr:uid="{8649DCC8-7A58-432B-89A3-F5783F3EB251}"/>
    <hyperlink ref="K139" r:id="rId142" xr:uid="{5F65FB25-01C4-4D32-BC1B-739385090567}"/>
    <hyperlink ref="K140" r:id="rId143" xr:uid="{8D327316-469A-48E7-AB5C-5D33A6B8CF14}"/>
    <hyperlink ref="K137" r:id="rId144" xr:uid="{1F30E02D-799E-421F-AB18-B3E0D72B5109}"/>
    <hyperlink ref="L137" r:id="rId145" xr:uid="{47EAA167-4414-4D61-8753-199858F6C434}"/>
    <hyperlink ref="K138" r:id="rId146" xr:uid="{F9396CFE-278D-4DA3-B5EB-EA53FC71EBD6}"/>
    <hyperlink ref="K136" r:id="rId147" xr:uid="{18A44AA4-5367-4E3F-98F6-0159631752F2}"/>
    <hyperlink ref="L136" r:id="rId148" xr:uid="{00DD23F2-46B4-4343-A698-59A19D8F756E}"/>
    <hyperlink ref="M136" r:id="rId149" xr:uid="{616A4016-1B8D-4A9E-B41F-91A664BAF408}"/>
    <hyperlink ref="K133" r:id="rId150" xr:uid="{D2621A3D-396D-4FE4-8B92-51A947C9EF3D}"/>
    <hyperlink ref="K134" r:id="rId151" xr:uid="{E5775892-D939-4ED5-9684-08710BC73D9B}"/>
    <hyperlink ref="K135" r:id="rId152" xr:uid="{FA431190-DE65-4794-9142-44300DB84ED0}"/>
    <hyperlink ref="K131" r:id="rId153" xr:uid="{F64E3C6A-A655-4A37-B1D0-1A5BB5365BD0}"/>
    <hyperlink ref="K129" r:id="rId154" xr:uid="{D749E639-6DEE-40C5-8F25-B6315C276FB5}"/>
    <hyperlink ref="L129" r:id="rId155" xr:uid="{D8FA0570-BA54-45B2-A048-46ABADC9965E}"/>
    <hyperlink ref="K130" r:id="rId156" xr:uid="{2FD5A88A-3D9B-4977-8474-193F7223969F}"/>
    <hyperlink ref="K126" r:id="rId157" xr:uid="{1EF12A9E-8DDD-460C-A275-BFBC83957282}"/>
    <hyperlink ref="K127" r:id="rId158" xr:uid="{EC57282C-26A4-490B-89DB-FE891D8FE6AF}"/>
    <hyperlink ref="K120" r:id="rId159" xr:uid="{2929A73B-DA19-45A5-A947-556096DB1A6C}"/>
    <hyperlink ref="K119" r:id="rId160" xr:uid="{B9000ED0-DB06-4A82-8704-8662D5910F65}"/>
    <hyperlink ref="L119" r:id="rId161" xr:uid="{3C6D547A-7529-43B8-AE5D-4C8745AAF4FE}"/>
    <hyperlink ref="M119" r:id="rId162" xr:uid="{F3D30B2D-B52B-4806-8AFC-23DA80E5458D}"/>
    <hyperlink ref="L118" r:id="rId163" xr:uid="{0121B0E0-D1A3-4969-A289-56C07EC15C35}"/>
    <hyperlink ref="K115" r:id="rId164" xr:uid="{691A1504-039B-461B-9D8A-0EA4819B29C7}"/>
    <hyperlink ref="N115" r:id="rId165" xr:uid="{1DA1A00E-7866-455A-BBCF-3C4212DB48DD}"/>
    <hyperlink ref="K113" r:id="rId166" xr:uid="{25FE00FD-823F-4E21-8CC0-7EB27B09AE2E}"/>
    <hyperlink ref="L113" r:id="rId167" xr:uid="{52ECA26D-D18C-474E-837D-3073EDE90F02}"/>
    <hyperlink ref="K111" r:id="rId168" xr:uid="{D575E0F0-6163-484C-AAB1-53FC78E69AC6}"/>
    <hyperlink ref="K109" r:id="rId169" xr:uid="{8354C8F8-1D9A-454F-9888-79D6F62A96BC}"/>
    <hyperlink ref="M109" r:id="rId170" xr:uid="{B389DC38-A057-4861-8E42-D70F14BDB836}"/>
    <hyperlink ref="K102" r:id="rId171" xr:uid="{C1237470-C37A-4D8F-B9B0-94E969FF6F69}"/>
    <hyperlink ref="K103" r:id="rId172" xr:uid="{5D188453-19AE-477E-8B77-21CDDAFF7997}"/>
    <hyperlink ref="K97" r:id="rId173" xr:uid="{7DD3A8CC-E73D-4CFD-8682-AD1035F7BCB7}"/>
    <hyperlink ref="K96" r:id="rId174" xr:uid="{AD4511BC-F83F-402C-953F-612D412EB881}"/>
    <hyperlink ref="K94" r:id="rId175" xr:uid="{702017BB-1B9A-41CD-8AFD-927DD3EE72EC}"/>
    <hyperlink ref="K91" r:id="rId176" xr:uid="{D1000E4F-C11C-4F26-A1EA-2E0F7053BD72}"/>
    <hyperlink ref="K92" r:id="rId177" xr:uid="{E2782D2F-7F59-45B9-A4C8-855E124D23FB}"/>
    <hyperlink ref="K93" r:id="rId178" xr:uid="{3C3BD2DE-4949-4526-BA79-EBE1B1D4E10D}"/>
    <hyperlink ref="K90" r:id="rId179" xr:uid="{39774FCF-8C88-4781-A67F-3CB6775D543E}"/>
    <hyperlink ref="L90" r:id="rId180" xr:uid="{AEB9F409-AE48-4BE6-BE8B-18808C2CFC77}"/>
    <hyperlink ref="K89" r:id="rId181" xr:uid="{56273587-231E-4BF7-8305-A9D815462AB2}"/>
    <hyperlink ref="K88" r:id="rId182" xr:uid="{0BA9B509-2870-49B8-9D70-0444271FAAC8}"/>
    <hyperlink ref="L88" r:id="rId183" xr:uid="{42587AF3-D077-49CF-A21F-92C901D14DC8}"/>
    <hyperlink ref="N88" r:id="rId184" xr:uid="{5C0597BA-3D67-4D85-8D27-2C54F72A147B}"/>
    <hyperlink ref="K86" r:id="rId185" xr:uid="{CD29FEEE-67BC-4775-9DEB-00727A17035B}"/>
    <hyperlink ref="K82" r:id="rId186" xr:uid="{8D81BEC7-2606-4989-9585-1776F57A099E}"/>
    <hyperlink ref="L82" r:id="rId187" xr:uid="{099E9E23-9C96-414D-A7A4-DB948303F926}"/>
    <hyperlink ref="K80" r:id="rId188" xr:uid="{35381E2F-4C25-4766-9FA1-E22E54CCEED9}"/>
    <hyperlink ref="L80" r:id="rId189" xr:uid="{419FF7BA-8782-449A-B3B2-57311318DC80}"/>
    <hyperlink ref="M80" r:id="rId190" xr:uid="{6BE18E2E-4F4A-433A-92C8-43ACAAF418B7}"/>
    <hyperlink ref="O80" r:id="rId191" xr:uid="{ABC72F27-C277-43A8-BA0F-0DFE19D6E743}"/>
    <hyperlink ref="L81" r:id="rId192" xr:uid="{D8680DA5-5BA6-4C40-A4FA-D3E8A1E8C029}"/>
    <hyperlink ref="K74" r:id="rId193" xr:uid="{ECC95952-6747-44F1-BB01-4CA62540E2B3}"/>
    <hyperlink ref="K72" r:id="rId194" xr:uid="{4BDC4192-AC59-4129-BE05-249F6044D73B}"/>
    <hyperlink ref="K73" r:id="rId195" xr:uid="{D3BF2C48-F680-4664-A6F5-10BAEF458195}"/>
    <hyperlink ref="K69" r:id="rId196" xr:uid="{5BB0A225-0F54-4903-AFB5-31AC28F703F6}"/>
    <hyperlink ref="L69" r:id="rId197" xr:uid="{B5DFF7FF-57C0-431B-AAB4-926F5D054D78}"/>
    <hyperlink ref="M69" r:id="rId198" xr:uid="{F03B6FB1-1864-414B-BD80-25C297F70CC0}"/>
    <hyperlink ref="K70" r:id="rId199" xr:uid="{4B5AB5E7-6B04-44CF-ABAB-6B828E718BA5}"/>
    <hyperlink ref="K68" r:id="rId200" xr:uid="{F557EEE5-A925-43C8-9CEF-764CC9839F8E}"/>
    <hyperlink ref="K66" r:id="rId201" xr:uid="{EAB757C4-3E2B-49FA-A675-63AD10B3787C}"/>
    <hyperlink ref="K67" r:id="rId202" xr:uid="{F1C69A3F-2458-4911-BAFD-4689EE956F67}"/>
    <hyperlink ref="K65" r:id="rId203" xr:uid="{68212C53-EEC4-4766-85D5-AE4192B24432}"/>
    <hyperlink ref="K64" r:id="rId204" xr:uid="{5D6F0956-9AFE-4D2D-8B4D-2EAA8644FAEC}"/>
    <hyperlink ref="K60" r:id="rId205" xr:uid="{CA0CC2D6-B4A6-4FB1-90CE-B27FE0C924AC}"/>
    <hyperlink ref="K61" r:id="rId206" xr:uid="{ECF062B5-377C-4FC6-98AF-8B35C13EC979}"/>
    <hyperlink ref="K56" r:id="rId207" xr:uid="{225F2626-BB37-4A36-B6CB-600B1AEFC79B}"/>
    <hyperlink ref="L56" r:id="rId208" xr:uid="{AB6C0656-5F0C-4B48-B1A1-20ADEA82D28B}"/>
    <hyperlink ref="O56" r:id="rId209" xr:uid="{2142F34C-777F-40DE-9911-EDF171086A3B}"/>
    <hyperlink ref="K57" r:id="rId210" xr:uid="{6F03BDDD-2FC2-46D0-B53E-773B03C4AEF7}"/>
    <hyperlink ref="K49" r:id="rId211" xr:uid="{5DE93530-72A1-47B5-A79F-7FCDC797FCAE}"/>
    <hyperlink ref="L49" r:id="rId212" xr:uid="{38606CB3-1AA7-4302-82EE-98C0D169F4E0}"/>
    <hyperlink ref="K48" r:id="rId213" xr:uid="{350D2DB7-198A-487E-8028-A1CA527A06D7}"/>
    <hyperlink ref="L48" r:id="rId214" xr:uid="{91C24CD0-2443-4475-989B-439F4F34D84A}"/>
    <hyperlink ref="N48" r:id="rId215" xr:uid="{415BF93C-380F-435C-B034-B2474A89FF3F}"/>
    <hyperlink ref="K42" r:id="rId216" xr:uid="{64BFF277-71B1-4CB4-ADE7-2231C87BCDBC}"/>
    <hyperlink ref="M42" r:id="rId217" xr:uid="{A2B5F2C2-1A3A-4DD4-9792-991942ECE7D5}"/>
    <hyperlink ref="N42" r:id="rId218" xr:uid="{53CBD5EF-48C3-4791-9555-E3A0D59C80B3}"/>
    <hyperlink ref="K40" r:id="rId219" xr:uid="{5F1B7524-6E41-4065-BA84-E7FD84275D01}"/>
    <hyperlink ref="L40" r:id="rId220" xr:uid="{32C1B8B0-8E97-4BAB-BCF7-52280902F1FB}"/>
    <hyperlink ref="O40" r:id="rId221" xr:uid="{3EC0B671-6A4E-45E3-B84B-9BBFF806F4AB}"/>
    <hyperlink ref="K38" r:id="rId222" xr:uid="{375D02D5-5F19-4478-9915-B1B552D41DCD}"/>
    <hyperlink ref="L38" r:id="rId223" xr:uid="{D9A12B69-F8A3-412B-B544-7965ADC154FE}"/>
    <hyperlink ref="K39" r:id="rId224" xr:uid="{2CDBD15D-1329-45D5-A686-CCE1BBC3536A}"/>
    <hyperlink ref="L39" r:id="rId225" xr:uid="{01932C3F-AD42-4BBF-B8EF-C3CCD5FA618C}"/>
    <hyperlink ref="K37" r:id="rId226" xr:uid="{6F3E266E-DEB3-4071-B50D-F8DD9CECD887}"/>
    <hyperlink ref="K35" r:id="rId227" xr:uid="{D63FB00C-5C21-40D7-8A91-52AC9E12D36B}"/>
    <hyperlink ref="L35" r:id="rId228" xr:uid="{8FBCA576-064E-40A9-BA48-85D84C50907D}"/>
    <hyperlink ref="K33" r:id="rId229" xr:uid="{5E42D8D2-7085-498A-9683-D38DB31F2250}"/>
    <hyperlink ref="K32" r:id="rId230" xr:uid="{C34F4B57-266A-4CB0-B597-01CD1EFB2007}"/>
    <hyperlink ref="L32" r:id="rId231" xr:uid="{D109D7D6-BF7E-456A-9AB6-722455D17059}"/>
    <hyperlink ref="N32" r:id="rId232" xr:uid="{81BF4D59-C855-415A-B01C-00677B41E0D5}"/>
    <hyperlink ref="K29" r:id="rId233" xr:uid="{0435EF21-3A2C-471B-B2E5-9AA5B9E88F61}"/>
    <hyperlink ref="K25" r:id="rId234" xr:uid="{3A84EA73-0E4C-45A6-A502-9B297E05ABC2}"/>
    <hyperlink ref="L25" r:id="rId235" xr:uid="{7A4D4520-A57F-4EFA-858C-B1A604513151}"/>
    <hyperlink ref="K26" r:id="rId236" xr:uid="{1F20F891-BA30-4398-B4A1-C84A5BF72D92}"/>
    <hyperlink ref="K19" r:id="rId237" xr:uid="{EFC494CE-052B-41B7-A481-89DA5BD1D549}"/>
    <hyperlink ref="L19" r:id="rId238" xr:uid="{6C63801F-A203-430D-AB87-F7BB24EB4F03}"/>
    <hyperlink ref="K18" r:id="rId239" xr:uid="{268A8199-B463-44A3-82E2-6E8473A8866A}"/>
    <hyperlink ref="L18" r:id="rId240" xr:uid="{AEA554AA-2D31-4A14-A4C3-F5440E51B831}"/>
    <hyperlink ref="M18" r:id="rId241" xr:uid="{67532DAD-BB54-403E-8719-05EFEE2468EC}"/>
    <hyperlink ref="K10" r:id="rId242" xr:uid="{C61FF936-71E4-48CF-8BDA-C9F8D08B8332}"/>
    <hyperlink ref="L10" r:id="rId243" xr:uid="{E6BBFDDC-A5BD-428B-9F5C-8D4770644E06}"/>
    <hyperlink ref="K11" r:id="rId244" xr:uid="{4B2DD5CB-9E03-4F93-8145-3E495FE9F62C}"/>
    <hyperlink ref="K8" r:id="rId245" xr:uid="{F37DB850-392E-4036-808F-AF4E1CE00397}"/>
    <hyperlink ref="L8" r:id="rId246" xr:uid="{9AE31662-D83E-4144-8070-CFC0F0C33FD5}"/>
    <hyperlink ref="N8" r:id="rId247" xr:uid="{75A99913-8A82-46AE-ADA5-1FCB0B5181CB}"/>
    <hyperlink ref="O8" r:id="rId248" xr:uid="{50BC4270-EADB-47AF-9FFA-E610EAD37B25}"/>
    <hyperlink ref="K7" r:id="rId249" xr:uid="{BC263CB2-A767-4720-B5A9-A63DDDF9767D}"/>
    <hyperlink ref="L205" r:id="rId250" display="ZOEN　　https://www.instagram.com/zoen.green_project?igsh=Z3hoY2k1bnNhYnV" xr:uid="{E670871C-37D6-46DE-BE6E-40A7BFF4AD53}"/>
    <hyperlink ref="L207" r:id="rId251" display="天空の坪庭　https://www.instagram.com/tenku_no.tsuboniwa?igsh=eGQ4eXRlbHdpN3Ax&amp;utm_source=qr" xr:uid="{6B0074E6-BC0C-4F78-BCF2-E319EEA1422C}"/>
    <hyperlink ref="L208" r:id="rId252" display="庭展伍國　 https://www.instagram.com/niwaten.gokoku_hyogo?igsh=MXZ1dDAxd3FrNzdyaA%3D%3D&amp;utm_source=qr" xr:uid="{F2B91070-DAA1-490C-A6AE-627E7CC6262C}"/>
    <hyperlink ref="L209" r:id="rId253" display="なにわの坪庭展　https://www.instagram.com/naniwanotsuboniwaten?igsh=ZDQydGF4YnBpNjdn&amp;utm_source=qr" xr:uid="{C8C76CFA-0969-4339-AE05-937417595302}"/>
    <hyperlink ref="L210" r:id="rId254" display="庭展NARA　https://www.instagram.com/niwaten_nara?igsh=cmtycnUydHJzMDg1&amp;utm_source=qr" xr:uid="{BF0075AC-6629-458A-8973-A3FA0EA2BEC8}"/>
    <hyperlink ref="L206" r:id="rId255" xr:uid="{A8FB7BE0-03E3-46E9-9DF8-C5589A2A72E7}"/>
    <hyperlink ref="L194" r:id="rId256" xr:uid="{F115F543-68EF-4CC4-83B1-6C4245324E59}"/>
    <hyperlink ref="K191" r:id="rId257" xr:uid="{74CAA142-03F5-4BAE-9C2D-CC612A36806B}"/>
    <hyperlink ref="L201" r:id="rId258" xr:uid="{62ED8A63-EE3C-4658-B164-2E50439861C5}"/>
    <hyperlink ref="K201" r:id="rId259" xr:uid="{AE547D14-AE2F-4A54-A144-414AC5F91A63}"/>
    <hyperlink ref="L199" r:id="rId260" xr:uid="{C2B91482-51E0-4E2E-87E6-5C6569964068}"/>
    <hyperlink ref="K199" r:id="rId261" xr:uid="{17020C13-BF57-42A5-BE54-EFF9B0FB6762}"/>
    <hyperlink ref="L195" r:id="rId262" xr:uid="{0316569B-47B9-445D-A6E8-D2E7BB12A2D5}"/>
    <hyperlink ref="K195" r:id="rId263" xr:uid="{D10A3728-79F7-4E00-9AD3-E8DAD2E2AD14}"/>
    <hyperlink ref="K200" r:id="rId264" xr:uid="{AAE8559C-1400-4DCF-8602-8F853A0F535D}"/>
    <hyperlink ref="L192" r:id="rId265" xr:uid="{67DBF95A-F34C-4152-B386-6E02A73C1EA4}"/>
    <hyperlink ref="K198" r:id="rId266" xr:uid="{FC12AAFF-45A4-4A87-A700-CD0F003C2CC3}"/>
    <hyperlink ref="K192" r:id="rId267" xr:uid="{9ECE9E37-380E-428F-A69A-2310F4AC486F}"/>
    <hyperlink ref="K197" r:id="rId268" xr:uid="{0251659E-9A49-450B-BF75-D1248FA628CB}"/>
    <hyperlink ref="L191" r:id="rId269" xr:uid="{1A079933-D824-48D4-BC5C-28E292E07B43}"/>
    <hyperlink ref="K196" r:id="rId270" xr:uid="{A0AC1234-35B8-4416-BB8A-A8F6FA2E18FF}"/>
    <hyperlink ref="K261" r:id="rId271" xr:uid="{44DD7362-C55F-411C-A8D5-16565777A9B7}"/>
    <hyperlink ref="M261" r:id="rId272" xr:uid="{89FC77F7-4E8A-465F-AE95-043F8DC8BF15}"/>
    <hyperlink ref="K332" r:id="rId273" xr:uid="{F08292FF-DF9A-4997-8BF8-A60B36F5B934}"/>
    <hyperlink ref="K257" r:id="rId274" xr:uid="{C950AA55-398C-4691-8E4E-5CA541CE1390}"/>
    <hyperlink ref="K155" r:id="rId275" xr:uid="{2B9AA4B8-46E0-4FE8-AC0B-48E371C0881F}"/>
    <hyperlink ref="K361" r:id="rId276" xr:uid="{AB18C3FF-1389-4E5E-A5FA-62691F9DD645}"/>
    <hyperlink ref="L361" r:id="rId277" xr:uid="{B1C688CC-0586-4781-B991-75FF20DA61C1}"/>
    <hyperlink ref="N361" r:id="rId278" xr:uid="{7F7D567A-E628-4CA9-93CD-579B87B48961}"/>
    <hyperlink ref="O361" r:id="rId279" xr:uid="{4AA046C9-4661-44AC-AA07-AEFD14A17CD8}"/>
    <hyperlink ref="K253" r:id="rId280" xr:uid="{5CDB4AEF-1571-46DA-9844-2F43105784A3}"/>
    <hyperlink ref="K84" r:id="rId281" xr:uid="{E57B4B72-CEDA-434A-86F1-365C6365EDEF}"/>
    <hyperlink ref="L84" r:id="rId282" xr:uid="{B9A2C7B3-9E9A-4A33-A081-58DE27E62F4C}"/>
    <hyperlink ref="O84" r:id="rId283" xr:uid="{6F0A3C15-865A-4483-BE13-430D09AEDD0D}"/>
    <hyperlink ref="K43" r:id="rId284" xr:uid="{89581814-5D0A-437E-9C64-3DDF583AE37D}"/>
    <hyperlink ref="K44" r:id="rId285" xr:uid="{792E532E-8D70-4EA5-927E-BDBAC42784E0}"/>
    <hyperlink ref="K45" r:id="rId286" xr:uid="{C751EA9D-BCF6-461E-B6E5-5EFE26CB6AE6}"/>
    <hyperlink ref="K323" r:id="rId287" xr:uid="{022D52B0-1D7E-4D45-8B43-D7F1BAF5E5A7}"/>
    <hyperlink ref="L323" r:id="rId288" xr:uid="{4A1E6B29-DA22-4889-B354-9F07B97A29F9}"/>
    <hyperlink ref="K20" r:id="rId289" xr:uid="{E5CE2CC3-6A68-4148-B2F6-B57F64B6E15C}"/>
    <hyperlink ref="L20" r:id="rId290" xr:uid="{DCE206B6-8050-4D3D-8CB2-0A7CCDB450B0}"/>
    <hyperlink ref="O254" r:id="rId291" xr:uid="{CCCBBAC4-3FF0-4A8F-9596-6BFA3FBE09A7}"/>
    <hyperlink ref="K254" r:id="rId292" xr:uid="{81574B82-172D-43BE-8359-B03A074A2322}"/>
    <hyperlink ref="L254" r:id="rId293" xr:uid="{D1C22F3E-141A-4828-9F5B-48A8B26B7A9F}"/>
    <hyperlink ref="K15" r:id="rId294" display="http://www.mafdamino.com/" xr:uid="{E84BD74F-C3E3-4ADD-92F4-E127BAE6FEBF}"/>
    <hyperlink ref="K326" r:id="rId295" display="http://www.mafdamino.com/" xr:uid="{EE05F848-DB8A-4CBD-AFA2-59F027159545}"/>
    <hyperlink ref="K327" r:id="rId296" xr:uid="{64B2C8F6-BC25-4DAB-937B-8D5EDDFA6A0F}"/>
    <hyperlink ref="K168" r:id="rId297" xr:uid="{CBF86D0B-D52F-442E-AD88-002418612D10}"/>
    <hyperlink ref="K227" r:id="rId298" xr:uid="{57A11435-AEAB-4D39-BB1D-AD9DE9EE0C83}"/>
    <hyperlink ref="L193" r:id="rId299" xr:uid="{67DBF95A-F34C-4152-B386-6E02A73C1EA4}"/>
    <hyperlink ref="L279" r:id="rId300" xr:uid="{D60E3F1E-5947-4425-B0C6-52DEEFA601CE}"/>
    <hyperlink ref="L278" r:id="rId301" xr:uid="{5F53679B-EABC-473C-8C7F-A9D77E3BE7FC}"/>
    <hyperlink ref="K304" r:id="rId302" xr:uid="{34B1804D-A246-4FB3-A730-021CDB9E3592}"/>
    <hyperlink ref="K221" r:id="rId303" xr:uid="{C2EBEA2C-C1A4-41F2-AB1B-13F77419FC49}"/>
    <hyperlink ref="K222" r:id="rId304" xr:uid="{E8271DA4-7C3A-4344-B51A-ABB41D3EA4EB}"/>
    <hyperlink ref="K276" r:id="rId305" xr:uid="{ED47E99E-CC55-46D3-8A19-021854204B75}"/>
    <hyperlink ref="K277" r:id="rId306" xr:uid="{D4E710FA-7250-4D95-833A-D69775FB02EA}"/>
    <hyperlink ref="L276" r:id="rId307" xr:uid="{2A3D3BF4-ECCB-410B-88F8-076BCC20A31E}"/>
    <hyperlink ref="L277" r:id="rId308" xr:uid="{7E8A4E8C-9107-4608-B2EE-183CB5887439}"/>
    <hyperlink ref="L175" r:id="rId309" xr:uid="{00000000-0004-0000-0A00-000011010000}"/>
    <hyperlink ref="M175" r:id="rId310" xr:uid="{3CA4310B-D283-49FE-9187-08551ECAD7D4}"/>
    <hyperlink ref="N175" r:id="rId311" xr:uid="{8E04A9F7-22FA-4836-91DE-1B3047571D47}"/>
    <hyperlink ref="K177" r:id="rId312" xr:uid="{381DC866-C7D7-4129-921A-5A2DFBB2C484}"/>
    <hyperlink ref="K176" r:id="rId313" xr:uid="{D0403890-285C-41B0-97A5-3A0DFCB2377B}"/>
    <hyperlink ref="K182" r:id="rId314" xr:uid="{F9DEC0E9-86C2-48E7-B1FD-F34089AFB1F1}"/>
    <hyperlink ref="K108" r:id="rId315" xr:uid="{04BCA4CC-1AD0-4521-948F-405346C066D0}"/>
    <hyperlink ref="N108" r:id="rId316" xr:uid="{F3BCD32E-24E5-4627-8A25-834314D5CE96}"/>
    <hyperlink ref="K107" r:id="rId317" xr:uid="{E7BE00D3-87F4-402B-B4CD-8647A15551CA}"/>
    <hyperlink ref="K27" r:id="rId318" xr:uid="{707361BB-0F09-4A2C-9FA0-CA7F3005BD48}"/>
    <hyperlink ref="K106" r:id="rId319" xr:uid="{8FB58EC6-1D94-4216-9AAE-D02BF8EA6655}"/>
    <hyperlink ref="L106" r:id="rId320" xr:uid="{6FA3CC6B-6B69-4BE8-A14B-B17DB10558A6}"/>
    <hyperlink ref="N106" r:id="rId321" xr:uid="{1CCA76F6-A3B8-4C7B-9130-D6C140620BD3}"/>
    <hyperlink ref="K85" r:id="rId322" xr:uid="{ED49F91E-8197-4F0F-9674-33F30AF1B75C}"/>
    <hyperlink ref="L85" r:id="rId323" xr:uid="{165711BD-2D07-4EC7-B07D-771A996A8075}"/>
    <hyperlink ref="K154" r:id="rId324" xr:uid="{B40BC6CD-D6C8-4DED-A2A0-AD46B2447A94}"/>
    <hyperlink ref="L159" r:id="rId325" xr:uid="{2902A04C-0EA4-40C5-9B82-E2D0D085D49B}"/>
    <hyperlink ref="K301" r:id="rId326" xr:uid="{43311132-4DD7-4552-87E9-E63EEA3A42FA}"/>
    <hyperlink ref="L301" r:id="rId327" xr:uid="{A3EC354C-5BCE-44D3-B499-8F76C95B37D1}"/>
    <hyperlink ref="O301" r:id="rId328" xr:uid="{146617BC-6A29-427C-8AC0-FE094E45A4AF}"/>
  </hyperlinks>
  <printOptions horizontalCentered="1"/>
  <pageMargins left="0.70866141732283472" right="0.70866141732283472" top="0.74803149606299213" bottom="0.74803149606299213" header="0.31496062992125984" footer="0.31496062992125984"/>
  <pageSetup paperSize="8" scale="26" fitToHeight="0" orientation="landscape" horizontalDpi="1200" verticalDpi="1200" r:id="rId329"/>
  <rowBreaks count="12" manualBreakCount="12">
    <brk id="48" max="14" man="1"/>
    <brk id="70" max="14" man="1"/>
    <brk id="90" max="14" man="1"/>
    <brk id="112" max="14" man="1"/>
    <brk id="132" max="14" man="1"/>
    <brk id="174" max="14" man="1"/>
    <brk id="190" max="14" man="1"/>
    <brk id="204" max="14" man="1"/>
    <brk id="286" max="14" man="1"/>
    <brk id="307" max="14" man="1"/>
    <brk id="351" max="14" man="1"/>
    <brk id="370" max="14" man="1"/>
  </rowBreaks>
  <drawing r:id="rId3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062A5-44CE-4DE6-8DB3-5FE6265A2894}">
  <sheetPr>
    <pageSetUpPr fitToPage="1"/>
  </sheetPr>
  <dimension ref="A1:P107"/>
  <sheetViews>
    <sheetView view="pageBreakPreview" zoomScale="25" zoomScaleNormal="85" zoomScaleSheetLayoutView="25" workbookViewId="0">
      <selection activeCell="A2" sqref="A2"/>
    </sheetView>
  </sheetViews>
  <sheetFormatPr defaultColWidth="8.69921875" defaultRowHeight="21.6" customHeight="1" x14ac:dyDescent="0.45"/>
  <cols>
    <col min="1" max="1" width="13.69921875" style="186" customWidth="1"/>
    <col min="2" max="2" width="115.69921875" style="184" customWidth="1"/>
    <col min="3" max="3" width="25.5" style="185" customWidth="1"/>
    <col min="4" max="4" width="38.69921875" style="184" customWidth="1"/>
    <col min="5" max="7" width="16.69921875" style="185" customWidth="1"/>
    <col min="8" max="9" width="38.69921875" style="185" customWidth="1"/>
    <col min="10" max="14" width="61.69921875" style="184" customWidth="1"/>
    <col min="15" max="15" width="8.69921875" style="184"/>
    <col min="16" max="16" width="23.3984375" style="184" hidden="1" customWidth="1"/>
    <col min="17" max="16384" width="8.69921875" style="184"/>
  </cols>
  <sheetData>
    <row r="1" spans="1:16" ht="120" customHeight="1" x14ac:dyDescent="0.45">
      <c r="A1" s="279" t="s">
        <v>3077</v>
      </c>
      <c r="B1" s="279"/>
      <c r="C1" s="279"/>
      <c r="D1" s="279"/>
      <c r="E1" s="279"/>
      <c r="F1" s="279"/>
      <c r="G1" s="279"/>
      <c r="H1" s="279"/>
      <c r="I1" s="279"/>
      <c r="J1" s="279"/>
      <c r="K1" s="279"/>
      <c r="L1" s="279"/>
      <c r="M1" s="279"/>
      <c r="N1" s="279"/>
    </row>
    <row r="2" spans="1:16" ht="70.2" customHeight="1" x14ac:dyDescent="0.45">
      <c r="A2" s="218" t="s">
        <v>2269</v>
      </c>
      <c r="B2" s="217"/>
      <c r="C2" s="216"/>
      <c r="D2" s="217"/>
      <c r="E2" s="216"/>
      <c r="F2" s="216"/>
      <c r="G2" s="216"/>
      <c r="H2" s="216"/>
      <c r="I2" s="216"/>
      <c r="J2" s="215"/>
      <c r="K2" s="214"/>
      <c r="L2" s="214"/>
      <c r="M2" s="214"/>
      <c r="N2" s="213" t="s">
        <v>2307</v>
      </c>
      <c r="P2" s="205"/>
    </row>
    <row r="3" spans="1:16" s="185" customFormat="1" ht="74.400000000000006" customHeight="1" x14ac:dyDescent="0.45">
      <c r="A3" s="280" t="s">
        <v>2306</v>
      </c>
      <c r="B3" s="359" t="s">
        <v>2305</v>
      </c>
      <c r="C3" s="360"/>
      <c r="D3" s="280" t="s">
        <v>1844</v>
      </c>
      <c r="E3" s="282" t="s">
        <v>2304</v>
      </c>
      <c r="F3" s="283"/>
      <c r="G3" s="284"/>
      <c r="H3" s="280" t="s">
        <v>2303</v>
      </c>
      <c r="I3" s="280" t="s">
        <v>2302</v>
      </c>
      <c r="J3" s="280" t="s">
        <v>2301</v>
      </c>
      <c r="K3" s="280" t="s">
        <v>2300</v>
      </c>
      <c r="L3" s="280" t="s">
        <v>2299</v>
      </c>
      <c r="M3" s="280" t="s">
        <v>2298</v>
      </c>
      <c r="N3" s="280" t="s">
        <v>2297</v>
      </c>
    </row>
    <row r="4" spans="1:16" s="185" customFormat="1" ht="74.400000000000006" customHeight="1" x14ac:dyDescent="0.45">
      <c r="A4" s="281"/>
      <c r="B4" s="361"/>
      <c r="C4" s="362"/>
      <c r="D4" s="281"/>
      <c r="E4" s="212" t="s">
        <v>232</v>
      </c>
      <c r="F4" s="211" t="s">
        <v>2296</v>
      </c>
      <c r="G4" s="211" t="s">
        <v>2295</v>
      </c>
      <c r="H4" s="281"/>
      <c r="I4" s="281"/>
      <c r="J4" s="281"/>
      <c r="K4" s="281"/>
      <c r="L4" s="281"/>
      <c r="M4" s="281"/>
      <c r="N4" s="281"/>
    </row>
    <row r="5" spans="1:16" ht="110.4" customHeight="1" x14ac:dyDescent="0.45">
      <c r="A5" s="223">
        <f>MAX($A$1:A4)+1</f>
        <v>1</v>
      </c>
      <c r="B5" s="376" t="s">
        <v>2432</v>
      </c>
      <c r="C5" s="377"/>
      <c r="D5" s="222" t="s">
        <v>1297</v>
      </c>
      <c r="E5" s="222" t="s">
        <v>1297</v>
      </c>
      <c r="F5" s="222" t="s">
        <v>1469</v>
      </c>
      <c r="G5" s="222" t="s">
        <v>1469</v>
      </c>
      <c r="H5" s="222" t="s">
        <v>2279</v>
      </c>
      <c r="I5" s="222" t="s">
        <v>1469</v>
      </c>
      <c r="J5" s="221"/>
      <c r="K5" s="221"/>
      <c r="L5" s="221"/>
      <c r="M5" s="221"/>
      <c r="N5" s="221"/>
      <c r="P5" s="205" cm="1">
        <f t="array" ref="P5">MOD(LOOKUP(2,1/(A$5:A5&lt;&gt;""),A$5:A5),2)</f>
        <v>1</v>
      </c>
    </row>
    <row r="6" spans="1:16" ht="110.4" customHeight="1" x14ac:dyDescent="0.45">
      <c r="A6" s="223">
        <f>MAX($A$1:A5)+1</f>
        <v>2</v>
      </c>
      <c r="B6" s="364" t="s">
        <v>2430</v>
      </c>
      <c r="C6" s="365"/>
      <c r="D6" s="208" t="s">
        <v>1469</v>
      </c>
      <c r="E6" s="208" t="s">
        <v>1297</v>
      </c>
      <c r="F6" s="208" t="s">
        <v>1469</v>
      </c>
      <c r="G6" s="208" t="s">
        <v>1469</v>
      </c>
      <c r="H6" s="208" t="s">
        <v>2279</v>
      </c>
      <c r="I6" s="208" t="s">
        <v>1469</v>
      </c>
      <c r="J6" s="206"/>
      <c r="K6" s="206"/>
      <c r="L6" s="206"/>
      <c r="M6" s="206"/>
      <c r="N6" s="206"/>
      <c r="P6" s="205" cm="1">
        <f t="array" ref="P6">MOD(LOOKUP(2,1/(A$5:A6&lt;&gt;""),A$5:A6),2)</f>
        <v>0</v>
      </c>
    </row>
    <row r="7" spans="1:16" ht="110.4" customHeight="1" x14ac:dyDescent="0.45">
      <c r="A7" s="223">
        <f>MAX($A$1:A6)+1</f>
        <v>3</v>
      </c>
      <c r="B7" s="364" t="s">
        <v>2428</v>
      </c>
      <c r="C7" s="365"/>
      <c r="D7" s="208" t="s">
        <v>1297</v>
      </c>
      <c r="E7" s="208" t="s">
        <v>1469</v>
      </c>
      <c r="F7" s="208" t="s">
        <v>1469</v>
      </c>
      <c r="G7" s="208" t="s">
        <v>1297</v>
      </c>
      <c r="H7" s="208" t="s">
        <v>1469</v>
      </c>
      <c r="I7" s="208" t="s">
        <v>2422</v>
      </c>
      <c r="J7" s="206"/>
      <c r="K7" s="206"/>
      <c r="L7" s="206"/>
      <c r="M7" s="206"/>
      <c r="N7" s="206"/>
      <c r="P7" s="205" cm="1">
        <f t="array" ref="P7">MOD(LOOKUP(2,1/(A$5:A7&lt;&gt;""),A$5:A7),2)</f>
        <v>1</v>
      </c>
    </row>
    <row r="8" spans="1:16" ht="110.4" customHeight="1" x14ac:dyDescent="0.45">
      <c r="A8" s="263">
        <f>MAX($A$1:A7)+1</f>
        <v>4</v>
      </c>
      <c r="B8" s="366" t="s">
        <v>2426</v>
      </c>
      <c r="C8" s="367"/>
      <c r="D8" s="278" t="s">
        <v>1297</v>
      </c>
      <c r="E8" s="278" t="s">
        <v>1469</v>
      </c>
      <c r="F8" s="278" t="s">
        <v>1469</v>
      </c>
      <c r="G8" s="278" t="s">
        <v>1297</v>
      </c>
      <c r="H8" s="278" t="s">
        <v>1469</v>
      </c>
      <c r="I8" s="278" t="s">
        <v>2288</v>
      </c>
      <c r="J8" s="250" t="s">
        <v>2174</v>
      </c>
      <c r="K8" s="239"/>
      <c r="L8" s="239"/>
      <c r="M8" s="239"/>
      <c r="N8" s="239"/>
      <c r="P8" s="205" cm="1">
        <f t="array" ref="P8">MOD(LOOKUP(2,1/(A$5:A8&lt;&gt;""),A$5:A8),2)</f>
        <v>0</v>
      </c>
    </row>
    <row r="9" spans="1:16" ht="110.4" customHeight="1" x14ac:dyDescent="0.45">
      <c r="A9" s="264"/>
      <c r="B9" s="368"/>
      <c r="C9" s="369"/>
      <c r="D9" s="278"/>
      <c r="E9" s="278"/>
      <c r="F9" s="278"/>
      <c r="G9" s="278"/>
      <c r="H9" s="278"/>
      <c r="I9" s="278"/>
      <c r="J9" s="219" t="s">
        <v>2425</v>
      </c>
      <c r="K9" s="221"/>
      <c r="L9" s="221"/>
      <c r="M9" s="221"/>
      <c r="N9" s="221"/>
      <c r="P9" s="205" cm="1">
        <f t="array" ref="P9">MOD(LOOKUP(2,1/(A$5:A9&lt;&gt;""),A$5:A9),2)</f>
        <v>0</v>
      </c>
    </row>
    <row r="10" spans="1:16" ht="110.4" customHeight="1" x14ac:dyDescent="0.45">
      <c r="A10" s="223">
        <f>MAX($A$1:A9)+1</f>
        <v>5</v>
      </c>
      <c r="B10" s="364" t="s">
        <v>2423</v>
      </c>
      <c r="C10" s="365"/>
      <c r="D10" s="208" t="s">
        <v>1297</v>
      </c>
      <c r="E10" s="208" t="s">
        <v>1469</v>
      </c>
      <c r="F10" s="208" t="s">
        <v>1469</v>
      </c>
      <c r="G10" s="208" t="s">
        <v>1297</v>
      </c>
      <c r="H10" s="208" t="s">
        <v>1469</v>
      </c>
      <c r="I10" s="208" t="s">
        <v>2422</v>
      </c>
      <c r="J10" s="206"/>
      <c r="K10" s="206"/>
      <c r="L10" s="206"/>
      <c r="M10" s="206"/>
      <c r="N10" s="206"/>
      <c r="P10" s="205" cm="1">
        <f t="array" ref="P10">MOD(LOOKUP(2,1/(A$5:A10&lt;&gt;""),A$5:A10),2)</f>
        <v>1</v>
      </c>
    </row>
    <row r="11" spans="1:16" ht="110.4" customHeight="1" x14ac:dyDescent="0.45">
      <c r="A11" s="223">
        <f>MAX($A$1:A10)+1</f>
        <v>6</v>
      </c>
      <c r="B11" s="364" t="s">
        <v>2420</v>
      </c>
      <c r="C11" s="365"/>
      <c r="D11" s="208" t="s">
        <v>1469</v>
      </c>
      <c r="E11" s="208" t="s">
        <v>1469</v>
      </c>
      <c r="F11" s="208" t="s">
        <v>1469</v>
      </c>
      <c r="G11" s="208" t="s">
        <v>1297</v>
      </c>
      <c r="H11" s="208" t="s">
        <v>1469</v>
      </c>
      <c r="I11" s="208" t="s">
        <v>2276</v>
      </c>
      <c r="J11" s="206"/>
      <c r="K11" s="206"/>
      <c r="L11" s="206"/>
      <c r="M11" s="206"/>
      <c r="N11" s="206"/>
      <c r="P11" s="205" cm="1">
        <f t="array" ref="P11">MOD(LOOKUP(2,1/(A$5:A11&lt;&gt;""),A$5:A11),2)</f>
        <v>0</v>
      </c>
    </row>
    <row r="12" spans="1:16" ht="82.95" customHeight="1" x14ac:dyDescent="0.45">
      <c r="A12" s="263">
        <f>MAX($A$1:A11)+1</f>
        <v>7</v>
      </c>
      <c r="B12" s="366" t="s">
        <v>2418</v>
      </c>
      <c r="C12" s="367"/>
      <c r="D12" s="278" t="s">
        <v>1469</v>
      </c>
      <c r="E12" s="278" t="s">
        <v>1469</v>
      </c>
      <c r="F12" s="278" t="s">
        <v>1469</v>
      </c>
      <c r="G12" s="278" t="s">
        <v>1297</v>
      </c>
      <c r="H12" s="278" t="s">
        <v>1469</v>
      </c>
      <c r="I12" s="278" t="s">
        <v>2417</v>
      </c>
      <c r="J12" s="220" t="s">
        <v>2416</v>
      </c>
      <c r="K12" s="220" t="s">
        <v>2415</v>
      </c>
      <c r="L12" s="220" t="s">
        <v>2414</v>
      </c>
      <c r="M12" s="239"/>
      <c r="N12" s="239"/>
      <c r="P12" s="205" cm="1">
        <f t="array" ref="P12">MOD(LOOKUP(2,1/(A$5:A12&lt;&gt;""),A$5:A12),2)</f>
        <v>1</v>
      </c>
    </row>
    <row r="13" spans="1:16" ht="110.4" customHeight="1" x14ac:dyDescent="0.45">
      <c r="A13" s="264"/>
      <c r="B13" s="368"/>
      <c r="C13" s="369"/>
      <c r="D13" s="278"/>
      <c r="E13" s="278"/>
      <c r="F13" s="278"/>
      <c r="G13" s="278"/>
      <c r="H13" s="278"/>
      <c r="I13" s="278"/>
      <c r="J13" s="219" t="s">
        <v>2413</v>
      </c>
      <c r="K13" s="219" t="s">
        <v>2412</v>
      </c>
      <c r="L13" s="219" t="s">
        <v>2411</v>
      </c>
      <c r="M13" s="221"/>
      <c r="N13" s="221"/>
      <c r="P13" s="205" cm="1">
        <f t="array" ref="P13">MOD(LOOKUP(2,1/(A$5:A13&lt;&gt;""),A$5:A13),2)</f>
        <v>1</v>
      </c>
    </row>
    <row r="14" spans="1:16" ht="110.4" customHeight="1" x14ac:dyDescent="0.45">
      <c r="A14" s="223">
        <f>MAX($A$1:A13)+1</f>
        <v>8</v>
      </c>
      <c r="B14" s="364" t="s">
        <v>1154</v>
      </c>
      <c r="C14" s="365"/>
      <c r="D14" s="208" t="s">
        <v>1469</v>
      </c>
      <c r="E14" s="208" t="s">
        <v>1297</v>
      </c>
      <c r="F14" s="208" t="s">
        <v>1469</v>
      </c>
      <c r="G14" s="208" t="s">
        <v>1297</v>
      </c>
      <c r="H14" s="208" t="s">
        <v>2279</v>
      </c>
      <c r="I14" s="208" t="s">
        <v>2409</v>
      </c>
      <c r="J14" s="206"/>
      <c r="K14" s="206"/>
      <c r="L14" s="206"/>
      <c r="M14" s="206"/>
      <c r="N14" s="206"/>
      <c r="P14" s="205" cm="1">
        <f t="array" ref="P14">MOD(LOOKUP(2,1/(A$5:A14&lt;&gt;""),A$5:A14),2)</f>
        <v>0</v>
      </c>
    </row>
    <row r="15" spans="1:16" ht="110.4" customHeight="1" x14ac:dyDescent="0.45">
      <c r="A15" s="223">
        <f>MAX($A$1:A14)+1</f>
        <v>9</v>
      </c>
      <c r="B15" s="364" t="s">
        <v>1164</v>
      </c>
      <c r="C15" s="365"/>
      <c r="D15" s="208" t="s">
        <v>1469</v>
      </c>
      <c r="E15" s="208" t="s">
        <v>1297</v>
      </c>
      <c r="F15" s="208" t="s">
        <v>1469</v>
      </c>
      <c r="G15" s="208" t="s">
        <v>1297</v>
      </c>
      <c r="H15" s="208" t="s">
        <v>2279</v>
      </c>
      <c r="I15" s="208" t="s">
        <v>2372</v>
      </c>
      <c r="J15" s="206"/>
      <c r="K15" s="206"/>
      <c r="L15" s="206"/>
      <c r="M15" s="206"/>
      <c r="N15" s="206"/>
      <c r="P15" s="205" cm="1">
        <f t="array" ref="P15">MOD(LOOKUP(2,1/(A$5:A15&lt;&gt;""),A$5:A15),2)</f>
        <v>1</v>
      </c>
    </row>
    <row r="16" spans="1:16" ht="110.4" customHeight="1" x14ac:dyDescent="0.45">
      <c r="A16" s="223">
        <f>MAX($A$1:A15)+1</f>
        <v>10</v>
      </c>
      <c r="B16" s="364" t="s">
        <v>1171</v>
      </c>
      <c r="C16" s="365"/>
      <c r="D16" s="208" t="s">
        <v>1469</v>
      </c>
      <c r="E16" s="208" t="s">
        <v>1297</v>
      </c>
      <c r="F16" s="208" t="s">
        <v>1469</v>
      </c>
      <c r="G16" s="208" t="s">
        <v>1297</v>
      </c>
      <c r="H16" s="208" t="s">
        <v>2279</v>
      </c>
      <c r="I16" s="208" t="s">
        <v>2359</v>
      </c>
      <c r="J16" s="206"/>
      <c r="K16" s="206"/>
      <c r="L16" s="206"/>
      <c r="M16" s="206"/>
      <c r="N16" s="206"/>
      <c r="P16" s="205" cm="1">
        <f t="array" ref="P16">MOD(LOOKUP(2,1/(A$5:A16&lt;&gt;""),A$5:A16),2)</f>
        <v>0</v>
      </c>
    </row>
    <row r="17" spans="1:16" ht="110.4" customHeight="1" x14ac:dyDescent="0.45">
      <c r="A17" s="223">
        <f>MAX($A$1:A16)+1</f>
        <v>11</v>
      </c>
      <c r="B17" s="364" t="s">
        <v>1156</v>
      </c>
      <c r="C17" s="365"/>
      <c r="D17" s="208" t="s">
        <v>1469</v>
      </c>
      <c r="E17" s="208" t="s">
        <v>1297</v>
      </c>
      <c r="F17" s="208" t="s">
        <v>1469</v>
      </c>
      <c r="G17" s="208" t="s">
        <v>1297</v>
      </c>
      <c r="H17" s="208" t="s">
        <v>2325</v>
      </c>
      <c r="I17" s="208" t="s">
        <v>2405</v>
      </c>
      <c r="J17" s="206"/>
      <c r="K17" s="206"/>
      <c r="L17" s="206"/>
      <c r="M17" s="206"/>
      <c r="N17" s="206"/>
      <c r="P17" s="205" cm="1">
        <f t="array" ref="P17">MOD(LOOKUP(2,1/(A$5:A17&lt;&gt;""),A$5:A17),2)</f>
        <v>1</v>
      </c>
    </row>
    <row r="18" spans="1:16" ht="110.4" customHeight="1" x14ac:dyDescent="0.45">
      <c r="A18" s="223">
        <f>MAX($A$1:A17)+1</f>
        <v>12</v>
      </c>
      <c r="B18" s="364" t="s">
        <v>1150</v>
      </c>
      <c r="C18" s="365"/>
      <c r="D18" s="208" t="s">
        <v>1469</v>
      </c>
      <c r="E18" s="208" t="s">
        <v>1297</v>
      </c>
      <c r="F18" s="208" t="s">
        <v>1297</v>
      </c>
      <c r="G18" s="208" t="s">
        <v>1469</v>
      </c>
      <c r="H18" s="208" t="s">
        <v>2325</v>
      </c>
      <c r="I18" s="208" t="s">
        <v>1469</v>
      </c>
      <c r="J18" s="209" t="s">
        <v>2175</v>
      </c>
      <c r="K18" s="206"/>
      <c r="L18" s="206"/>
      <c r="M18" s="206"/>
      <c r="N18" s="206"/>
      <c r="P18" s="205" cm="1">
        <f t="array" ref="P18">MOD(LOOKUP(2,1/(A$5:A18&lt;&gt;""),A$5:A18),2)</f>
        <v>0</v>
      </c>
    </row>
    <row r="19" spans="1:16" ht="110.4" customHeight="1" x14ac:dyDescent="0.45">
      <c r="A19" s="223">
        <f>MAX($A$1:A18)+1</f>
        <v>13</v>
      </c>
      <c r="B19" s="364" t="s">
        <v>1155</v>
      </c>
      <c r="C19" s="365"/>
      <c r="D19" s="208" t="s">
        <v>1469</v>
      </c>
      <c r="E19" s="208" t="s">
        <v>1297</v>
      </c>
      <c r="F19" s="208" t="s">
        <v>1469</v>
      </c>
      <c r="G19" s="208" t="s">
        <v>1469</v>
      </c>
      <c r="H19" s="208" t="s">
        <v>2325</v>
      </c>
      <c r="I19" s="208" t="s">
        <v>1469</v>
      </c>
      <c r="J19" s="206"/>
      <c r="K19" s="206"/>
      <c r="L19" s="206"/>
      <c r="M19" s="206"/>
      <c r="N19" s="206"/>
      <c r="P19" s="205" cm="1">
        <f t="array" ref="P19">MOD(LOOKUP(2,1/(A$5:A19&lt;&gt;""),A$5:A19),2)</f>
        <v>1</v>
      </c>
    </row>
    <row r="20" spans="1:16" ht="110.4" customHeight="1" x14ac:dyDescent="0.45">
      <c r="A20" s="223">
        <f>MAX($A$1:A19)+1</f>
        <v>14</v>
      </c>
      <c r="B20" s="364" t="s">
        <v>1160</v>
      </c>
      <c r="C20" s="365"/>
      <c r="D20" s="208" t="s">
        <v>1469</v>
      </c>
      <c r="E20" s="208" t="s">
        <v>1469</v>
      </c>
      <c r="F20" s="208" t="s">
        <v>1469</v>
      </c>
      <c r="G20" s="208" t="s">
        <v>1297</v>
      </c>
      <c r="H20" s="208" t="s">
        <v>1469</v>
      </c>
      <c r="I20" s="208" t="s">
        <v>2228</v>
      </c>
      <c r="J20" s="206"/>
      <c r="K20" s="206"/>
      <c r="L20" s="206"/>
      <c r="M20" s="206"/>
      <c r="N20" s="206"/>
      <c r="P20" s="205" cm="1">
        <f t="array" ref="P20">MOD(LOOKUP(2,1/(A$5:A20&lt;&gt;""),A$5:A20),2)</f>
        <v>0</v>
      </c>
    </row>
    <row r="21" spans="1:16" ht="110.4" customHeight="1" x14ac:dyDescent="0.45">
      <c r="A21" s="223">
        <f>MAX($A$1:A20)+1</f>
        <v>15</v>
      </c>
      <c r="B21" s="364" t="s">
        <v>2400</v>
      </c>
      <c r="C21" s="365"/>
      <c r="D21" s="208" t="s">
        <v>1297</v>
      </c>
      <c r="E21" s="208" t="s">
        <v>1469</v>
      </c>
      <c r="F21" s="208" t="s">
        <v>1469</v>
      </c>
      <c r="G21" s="208" t="s">
        <v>1297</v>
      </c>
      <c r="H21" s="208" t="s">
        <v>1469</v>
      </c>
      <c r="I21" s="208" t="s">
        <v>1591</v>
      </c>
      <c r="J21" s="206"/>
      <c r="K21" s="206"/>
      <c r="L21" s="206"/>
      <c r="M21" s="206"/>
      <c r="N21" s="206"/>
      <c r="P21" s="205" cm="1">
        <f t="array" ref="P21">MOD(LOOKUP(2,1/(A$5:A21&lt;&gt;""),A$5:A21),2)</f>
        <v>1</v>
      </c>
    </row>
    <row r="22" spans="1:16" ht="110.4" customHeight="1" x14ac:dyDescent="0.45">
      <c r="A22" s="223">
        <f>MAX($A$1:A21)+1</f>
        <v>16</v>
      </c>
      <c r="B22" s="364" t="s">
        <v>1930</v>
      </c>
      <c r="C22" s="365"/>
      <c r="D22" s="208" t="s">
        <v>1469</v>
      </c>
      <c r="E22" s="208" t="s">
        <v>1469</v>
      </c>
      <c r="F22" s="208" t="s">
        <v>1469</v>
      </c>
      <c r="G22" s="208" t="s">
        <v>1297</v>
      </c>
      <c r="H22" s="208" t="s">
        <v>1469</v>
      </c>
      <c r="I22" s="208" t="s">
        <v>2339</v>
      </c>
      <c r="J22" s="206"/>
      <c r="K22" s="206"/>
      <c r="L22" s="206"/>
      <c r="M22" s="206"/>
      <c r="N22" s="206"/>
      <c r="P22" s="205" cm="1">
        <f t="array" ref="P22">MOD(LOOKUP(2,1/(A$5:A22&lt;&gt;""),A$5:A22),2)</f>
        <v>0</v>
      </c>
    </row>
    <row r="23" spans="1:16" ht="110.4" customHeight="1" x14ac:dyDescent="0.45">
      <c r="A23" s="223">
        <f>MAX($A$1:A22)+1</f>
        <v>17</v>
      </c>
      <c r="B23" s="364" t="s">
        <v>1165</v>
      </c>
      <c r="C23" s="365"/>
      <c r="D23" s="208" t="s">
        <v>1469</v>
      </c>
      <c r="E23" s="208" t="s">
        <v>1469</v>
      </c>
      <c r="F23" s="208" t="s">
        <v>1469</v>
      </c>
      <c r="G23" s="208" t="s">
        <v>1297</v>
      </c>
      <c r="H23" s="208" t="s">
        <v>1469</v>
      </c>
      <c r="I23" s="208" t="s">
        <v>2377</v>
      </c>
      <c r="J23" s="206"/>
      <c r="K23" s="206"/>
      <c r="L23" s="206"/>
      <c r="M23" s="206"/>
      <c r="N23" s="206"/>
      <c r="P23" s="205" cm="1">
        <f t="array" ref="P23">MOD(LOOKUP(2,1/(A$5:A23&lt;&gt;""),A$5:A23),2)</f>
        <v>1</v>
      </c>
    </row>
    <row r="24" spans="1:16" ht="110.4" customHeight="1" x14ac:dyDescent="0.45">
      <c r="A24" s="223">
        <f>MAX($A$1:A23)+1</f>
        <v>18</v>
      </c>
      <c r="B24" s="364" t="s">
        <v>1169</v>
      </c>
      <c r="C24" s="365"/>
      <c r="D24" s="208" t="s">
        <v>1469</v>
      </c>
      <c r="E24" s="208" t="s">
        <v>1297</v>
      </c>
      <c r="F24" s="208" t="s">
        <v>1469</v>
      </c>
      <c r="G24" s="208" t="s">
        <v>1297</v>
      </c>
      <c r="H24" s="208" t="s">
        <v>2279</v>
      </c>
      <c r="I24" s="208" t="s">
        <v>2396</v>
      </c>
      <c r="J24" s="206"/>
      <c r="K24" s="206"/>
      <c r="L24" s="206"/>
      <c r="M24" s="206"/>
      <c r="N24" s="206"/>
      <c r="P24" s="205" cm="1">
        <f t="array" ref="P24">MOD(LOOKUP(2,1/(A$5:A24&lt;&gt;""),A$5:A24),2)</f>
        <v>0</v>
      </c>
    </row>
    <row r="25" spans="1:16" ht="110.4" customHeight="1" x14ac:dyDescent="0.45">
      <c r="A25" s="223">
        <f>MAX($A$1:A24)+1</f>
        <v>19</v>
      </c>
      <c r="B25" s="364" t="s">
        <v>1170</v>
      </c>
      <c r="C25" s="365"/>
      <c r="D25" s="208" t="s">
        <v>1469</v>
      </c>
      <c r="E25" s="208" t="s">
        <v>1297</v>
      </c>
      <c r="F25" s="208" t="s">
        <v>1469</v>
      </c>
      <c r="G25" s="208" t="s">
        <v>1297</v>
      </c>
      <c r="H25" s="208" t="s">
        <v>2279</v>
      </c>
      <c r="I25" s="208" t="s">
        <v>2359</v>
      </c>
      <c r="J25" s="206"/>
      <c r="K25" s="206"/>
      <c r="L25" s="206"/>
      <c r="M25" s="206"/>
      <c r="N25" s="206"/>
      <c r="P25" s="205" cm="1">
        <f t="array" ref="P25">MOD(LOOKUP(2,1/(A$5:A25&lt;&gt;""),A$5:A25),2)</f>
        <v>1</v>
      </c>
    </row>
    <row r="26" spans="1:16" ht="110.4" customHeight="1" x14ac:dyDescent="0.45">
      <c r="A26" s="223">
        <f>MAX($A$1:A25)+1</f>
        <v>20</v>
      </c>
      <c r="B26" s="364" t="s">
        <v>1153</v>
      </c>
      <c r="C26" s="365"/>
      <c r="D26" s="208" t="s">
        <v>2393</v>
      </c>
      <c r="E26" s="208" t="s">
        <v>1297</v>
      </c>
      <c r="F26" s="208" t="s">
        <v>1297</v>
      </c>
      <c r="G26" s="208" t="s">
        <v>1469</v>
      </c>
      <c r="H26" s="208" t="s">
        <v>2279</v>
      </c>
      <c r="I26" s="208" t="s">
        <v>1469</v>
      </c>
      <c r="J26" s="206"/>
      <c r="K26" s="206"/>
      <c r="L26" s="206"/>
      <c r="M26" s="206"/>
      <c r="N26" s="206"/>
      <c r="P26" s="205" cm="1">
        <f t="array" ref="P26">MOD(LOOKUP(2,1/(A$5:A26&lt;&gt;""),A$5:A26),2)</f>
        <v>0</v>
      </c>
    </row>
    <row r="27" spans="1:16" ht="110.4" customHeight="1" x14ac:dyDescent="0.45">
      <c r="A27" s="223">
        <f>MAX($A$1:A26)+1</f>
        <v>21</v>
      </c>
      <c r="B27" s="364" t="s">
        <v>1157</v>
      </c>
      <c r="C27" s="365"/>
      <c r="D27" s="208" t="s">
        <v>1469</v>
      </c>
      <c r="E27" s="208" t="s">
        <v>1469</v>
      </c>
      <c r="F27" s="208" t="s">
        <v>1469</v>
      </c>
      <c r="G27" s="208" t="s">
        <v>1297</v>
      </c>
      <c r="H27" s="208" t="s">
        <v>1469</v>
      </c>
      <c r="I27" s="208" t="s">
        <v>2282</v>
      </c>
      <c r="J27" s="206"/>
      <c r="K27" s="206"/>
      <c r="L27" s="206"/>
      <c r="M27" s="206"/>
      <c r="N27" s="206"/>
      <c r="P27" s="205" cm="1">
        <f t="array" ref="P27">MOD(LOOKUP(2,1/(A$5:A27&lt;&gt;""),A$5:A27),2)</f>
        <v>1</v>
      </c>
    </row>
    <row r="28" spans="1:16" ht="110.4" customHeight="1" x14ac:dyDescent="0.45">
      <c r="A28" s="223">
        <f>MAX($A$1:A27)+1</f>
        <v>22</v>
      </c>
      <c r="B28" s="364" t="s">
        <v>2390</v>
      </c>
      <c r="C28" s="365"/>
      <c r="D28" s="208" t="s">
        <v>1297</v>
      </c>
      <c r="E28" s="208" t="s">
        <v>1469</v>
      </c>
      <c r="F28" s="208" t="s">
        <v>1469</v>
      </c>
      <c r="G28" s="208" t="s">
        <v>1297</v>
      </c>
      <c r="H28" s="208" t="s">
        <v>1469</v>
      </c>
      <c r="I28" s="208" t="s">
        <v>2362</v>
      </c>
      <c r="J28" s="209" t="s">
        <v>2176</v>
      </c>
      <c r="K28" s="206"/>
      <c r="L28" s="206"/>
      <c r="M28" s="206"/>
      <c r="N28" s="206"/>
      <c r="P28" s="205" cm="1">
        <f t="array" ref="P28">MOD(LOOKUP(2,1/(A$5:A28&lt;&gt;""),A$5:A28),2)</f>
        <v>0</v>
      </c>
    </row>
    <row r="29" spans="1:16" ht="110.4" customHeight="1" x14ac:dyDescent="0.45">
      <c r="A29" s="223">
        <f>MAX($A$1:A28)+1</f>
        <v>23</v>
      </c>
      <c r="B29" s="364" t="s">
        <v>1167</v>
      </c>
      <c r="C29" s="365"/>
      <c r="D29" s="208" t="s">
        <v>1469</v>
      </c>
      <c r="E29" s="208" t="s">
        <v>1297</v>
      </c>
      <c r="F29" s="208" t="s">
        <v>1469</v>
      </c>
      <c r="G29" s="208" t="s">
        <v>1297</v>
      </c>
      <c r="H29" s="208" t="s">
        <v>2279</v>
      </c>
      <c r="I29" s="208" t="s">
        <v>2388</v>
      </c>
      <c r="J29" s="206"/>
      <c r="K29" s="206"/>
      <c r="L29" s="206"/>
      <c r="M29" s="206"/>
      <c r="N29" s="206"/>
      <c r="P29" s="205" cm="1">
        <f t="array" ref="P29">MOD(LOOKUP(2,1/(A$5:A29&lt;&gt;""),A$5:A29),2)</f>
        <v>1</v>
      </c>
    </row>
    <row r="30" spans="1:16" ht="110.4" customHeight="1" x14ac:dyDescent="0.45">
      <c r="A30" s="223">
        <f>MAX($A$1:A29)+1</f>
        <v>24</v>
      </c>
      <c r="B30" s="364" t="s">
        <v>2386</v>
      </c>
      <c r="C30" s="365"/>
      <c r="D30" s="208" t="s">
        <v>1469</v>
      </c>
      <c r="E30" s="208" t="s">
        <v>1297</v>
      </c>
      <c r="F30" s="208" t="s">
        <v>1469</v>
      </c>
      <c r="G30" s="208" t="s">
        <v>1469</v>
      </c>
      <c r="H30" s="208" t="s">
        <v>2279</v>
      </c>
      <c r="I30" s="208" t="s">
        <v>1469</v>
      </c>
      <c r="J30" s="206"/>
      <c r="K30" s="206"/>
      <c r="L30" s="206"/>
      <c r="M30" s="206"/>
      <c r="N30" s="206"/>
      <c r="P30" s="205" cm="1">
        <f t="array" ref="P30">MOD(LOOKUP(2,1/(A$5:A30&lt;&gt;""),A$5:A30),2)</f>
        <v>0</v>
      </c>
    </row>
    <row r="31" spans="1:16" ht="110.4" customHeight="1" x14ac:dyDescent="0.45">
      <c r="A31" s="223">
        <f>MAX($A$1:A30)+1</f>
        <v>25</v>
      </c>
      <c r="B31" s="364" t="s">
        <v>2384</v>
      </c>
      <c r="C31" s="365"/>
      <c r="D31" s="208" t="s">
        <v>1297</v>
      </c>
      <c r="E31" s="208" t="s">
        <v>1297</v>
      </c>
      <c r="F31" s="208" t="s">
        <v>1469</v>
      </c>
      <c r="G31" s="208" t="s">
        <v>1469</v>
      </c>
      <c r="H31" s="208" t="s">
        <v>2279</v>
      </c>
      <c r="I31" s="208" t="s">
        <v>1469</v>
      </c>
      <c r="J31" s="206"/>
      <c r="K31" s="206"/>
      <c r="L31" s="206"/>
      <c r="M31" s="206"/>
      <c r="N31" s="206"/>
      <c r="P31" s="205" cm="1">
        <f t="array" ref="P31">MOD(LOOKUP(2,1/(A$5:A31&lt;&gt;""),A$5:A31),2)</f>
        <v>1</v>
      </c>
    </row>
    <row r="32" spans="1:16" ht="110.4" customHeight="1" x14ac:dyDescent="0.45">
      <c r="A32" s="223">
        <f>MAX($A$1:A31)+1</f>
        <v>26</v>
      </c>
      <c r="B32" s="364" t="s">
        <v>2382</v>
      </c>
      <c r="C32" s="365"/>
      <c r="D32" s="208" t="s">
        <v>1297</v>
      </c>
      <c r="E32" s="208" t="s">
        <v>1297</v>
      </c>
      <c r="F32" s="208" t="s">
        <v>1469</v>
      </c>
      <c r="G32" s="208" t="s">
        <v>1469</v>
      </c>
      <c r="H32" s="208" t="s">
        <v>2279</v>
      </c>
      <c r="I32" s="208" t="s">
        <v>1469</v>
      </c>
      <c r="J32" s="209" t="s">
        <v>2381</v>
      </c>
      <c r="K32" s="206"/>
      <c r="L32" s="206"/>
      <c r="M32" s="206"/>
      <c r="N32" s="206"/>
      <c r="P32" s="205" cm="1">
        <f t="array" ref="P32">MOD(LOOKUP(2,1/(A$5:A32&lt;&gt;""),A$5:A32),2)</f>
        <v>0</v>
      </c>
    </row>
    <row r="33" spans="1:16" ht="110.4" customHeight="1" x14ac:dyDescent="0.45">
      <c r="A33" s="223">
        <f>MAX($A$1:A32)+1</f>
        <v>27</v>
      </c>
      <c r="B33" s="364" t="s">
        <v>1159</v>
      </c>
      <c r="C33" s="365"/>
      <c r="D33" s="208" t="s">
        <v>1469</v>
      </c>
      <c r="E33" s="208" t="s">
        <v>1297</v>
      </c>
      <c r="F33" s="208" t="s">
        <v>1469</v>
      </c>
      <c r="G33" s="208" t="s">
        <v>1469</v>
      </c>
      <c r="H33" s="208" t="s">
        <v>2279</v>
      </c>
      <c r="I33" s="208" t="s">
        <v>1469</v>
      </c>
      <c r="J33" s="206"/>
      <c r="K33" s="206"/>
      <c r="L33" s="206"/>
      <c r="M33" s="206"/>
      <c r="N33" s="206"/>
      <c r="P33" s="205" cm="1">
        <f t="array" ref="P33">MOD(LOOKUP(2,1/(A$5:A33&lt;&gt;""),A$5:A33),2)</f>
        <v>1</v>
      </c>
    </row>
    <row r="34" spans="1:16" ht="110.4" customHeight="1" x14ac:dyDescent="0.45">
      <c r="A34" s="223">
        <f>MAX($A$1:A33)+1</f>
        <v>28</v>
      </c>
      <c r="B34" s="364" t="s">
        <v>2378</v>
      </c>
      <c r="C34" s="365"/>
      <c r="D34" s="208" t="s">
        <v>1469</v>
      </c>
      <c r="E34" s="208" t="s">
        <v>1297</v>
      </c>
      <c r="F34" s="208" t="s">
        <v>1469</v>
      </c>
      <c r="G34" s="208" t="s">
        <v>1297</v>
      </c>
      <c r="H34" s="208" t="s">
        <v>2279</v>
      </c>
      <c r="I34" s="208" t="s">
        <v>2377</v>
      </c>
      <c r="J34" s="206"/>
      <c r="K34" s="206"/>
      <c r="L34" s="206"/>
      <c r="M34" s="206"/>
      <c r="N34" s="206"/>
      <c r="P34" s="205" cm="1">
        <f t="array" ref="P34">MOD(LOOKUP(2,1/(A$5:A34&lt;&gt;""),A$5:A34),2)</f>
        <v>0</v>
      </c>
    </row>
    <row r="35" spans="1:16" ht="110.4" customHeight="1" x14ac:dyDescent="0.45">
      <c r="A35" s="223">
        <f>MAX($A$1:A34)+1</f>
        <v>29</v>
      </c>
      <c r="B35" s="364" t="s">
        <v>1172</v>
      </c>
      <c r="C35" s="365"/>
      <c r="D35" s="208" t="s">
        <v>1469</v>
      </c>
      <c r="E35" s="208" t="s">
        <v>1297</v>
      </c>
      <c r="F35" s="208" t="s">
        <v>1469</v>
      </c>
      <c r="G35" s="208" t="s">
        <v>1469</v>
      </c>
      <c r="H35" s="208" t="s">
        <v>2279</v>
      </c>
      <c r="I35" s="208" t="s">
        <v>1469</v>
      </c>
      <c r="J35" s="206"/>
      <c r="K35" s="206"/>
      <c r="L35" s="206"/>
      <c r="M35" s="206"/>
      <c r="N35" s="206"/>
      <c r="P35" s="205" cm="1">
        <f t="array" ref="P35">MOD(LOOKUP(2,1/(A$5:A35&lt;&gt;""),A$5:A35),2)</f>
        <v>1</v>
      </c>
    </row>
    <row r="36" spans="1:16" ht="110.4" customHeight="1" x14ac:dyDescent="0.45">
      <c r="A36" s="223">
        <f>MAX($A$1:A35)+1</f>
        <v>30</v>
      </c>
      <c r="B36" s="364" t="s">
        <v>1161</v>
      </c>
      <c r="C36" s="365"/>
      <c r="D36" s="208" t="s">
        <v>1469</v>
      </c>
      <c r="E36" s="208" t="s">
        <v>1297</v>
      </c>
      <c r="F36" s="208" t="s">
        <v>1469</v>
      </c>
      <c r="G36" s="208" t="s">
        <v>1469</v>
      </c>
      <c r="H36" s="208" t="s">
        <v>2279</v>
      </c>
      <c r="I36" s="208" t="s">
        <v>1469</v>
      </c>
      <c r="J36" s="206"/>
      <c r="K36" s="206"/>
      <c r="L36" s="206"/>
      <c r="M36" s="206"/>
      <c r="N36" s="206"/>
      <c r="P36" s="205" cm="1">
        <f t="array" ref="P36">MOD(LOOKUP(2,1/(A$5:A36&lt;&gt;""),A$5:A36),2)</f>
        <v>0</v>
      </c>
    </row>
    <row r="37" spans="1:16" ht="143.4" customHeight="1" x14ac:dyDescent="0.45">
      <c r="A37" s="263">
        <f>MAX($A$1:A36)+1</f>
        <v>31</v>
      </c>
      <c r="B37" s="370" t="s">
        <v>2373</v>
      </c>
      <c r="C37" s="371"/>
      <c r="D37" s="278" t="s">
        <v>1297</v>
      </c>
      <c r="E37" s="278" t="s">
        <v>1469</v>
      </c>
      <c r="F37" s="278" t="s">
        <v>1469</v>
      </c>
      <c r="G37" s="278" t="s">
        <v>1297</v>
      </c>
      <c r="H37" s="278" t="s">
        <v>1469</v>
      </c>
      <c r="I37" s="278" t="s">
        <v>2372</v>
      </c>
      <c r="J37" s="250" t="s">
        <v>2371</v>
      </c>
      <c r="K37" s="250" t="s">
        <v>2207</v>
      </c>
      <c r="L37" s="250" t="s">
        <v>2209</v>
      </c>
      <c r="M37" s="239"/>
      <c r="N37" s="250" t="s">
        <v>2208</v>
      </c>
      <c r="P37" s="205" cm="1">
        <f t="array" ref="P37">MOD(LOOKUP(2,1/(A$5:A37&lt;&gt;""),A$5:A37),2)</f>
        <v>1</v>
      </c>
    </row>
    <row r="38" spans="1:16" ht="110.4" customHeight="1" x14ac:dyDescent="0.45">
      <c r="A38" s="269"/>
      <c r="B38" s="372"/>
      <c r="C38" s="373"/>
      <c r="D38" s="278"/>
      <c r="E38" s="278"/>
      <c r="F38" s="278"/>
      <c r="G38" s="278"/>
      <c r="H38" s="278"/>
      <c r="I38" s="278"/>
      <c r="J38" s="255" t="s">
        <v>2206</v>
      </c>
      <c r="K38" s="256"/>
      <c r="L38" s="256"/>
      <c r="M38" s="256"/>
      <c r="N38" s="256"/>
      <c r="P38" s="205" cm="1">
        <f t="array" ref="P38">MOD(LOOKUP(2,1/(A$5:A38&lt;&gt;""),A$5:A38),2)</f>
        <v>1</v>
      </c>
    </row>
    <row r="39" spans="1:16" ht="110.4" customHeight="1" x14ac:dyDescent="0.45">
      <c r="A39" s="264"/>
      <c r="B39" s="374"/>
      <c r="C39" s="375"/>
      <c r="D39" s="278"/>
      <c r="E39" s="278"/>
      <c r="F39" s="278"/>
      <c r="G39" s="278"/>
      <c r="H39" s="278"/>
      <c r="I39" s="278"/>
      <c r="J39" s="219" t="s">
        <v>2370</v>
      </c>
      <c r="K39" s="221"/>
      <c r="L39" s="221"/>
      <c r="M39" s="221"/>
      <c r="N39" s="221"/>
      <c r="P39" s="205" cm="1">
        <f t="array" ref="P39">MOD(LOOKUP(2,1/(A$5:A39&lt;&gt;""),A$5:A39),2)</f>
        <v>1</v>
      </c>
    </row>
    <row r="40" spans="1:16" ht="110.4" customHeight="1" x14ac:dyDescent="0.45">
      <c r="A40" s="223">
        <f>MAX($A$1:A39)+1</f>
        <v>32</v>
      </c>
      <c r="B40" s="364" t="s">
        <v>2368</v>
      </c>
      <c r="C40" s="365"/>
      <c r="D40" s="208" t="s">
        <v>1469</v>
      </c>
      <c r="E40" s="208" t="s">
        <v>1469</v>
      </c>
      <c r="F40" s="208" t="s">
        <v>1469</v>
      </c>
      <c r="G40" s="208" t="s">
        <v>1297</v>
      </c>
      <c r="H40" s="208" t="s">
        <v>1469</v>
      </c>
      <c r="I40" s="208" t="s">
        <v>2288</v>
      </c>
      <c r="J40" s="206"/>
      <c r="K40" s="206"/>
      <c r="L40" s="206"/>
      <c r="M40" s="206"/>
      <c r="N40" s="206"/>
      <c r="P40" s="205" cm="1">
        <f t="array" ref="P40">MOD(LOOKUP(2,1/(A$5:A40&lt;&gt;""),A$5:A40),2)</f>
        <v>0</v>
      </c>
    </row>
    <row r="41" spans="1:16" ht="110.4" customHeight="1" x14ac:dyDescent="0.45">
      <c r="A41" s="223">
        <f>MAX($A$1:A40)+1</f>
        <v>33</v>
      </c>
      <c r="B41" s="364" t="s">
        <v>1162</v>
      </c>
      <c r="C41" s="365"/>
      <c r="D41" s="208" t="s">
        <v>1469</v>
      </c>
      <c r="E41" s="208" t="s">
        <v>1469</v>
      </c>
      <c r="F41" s="208" t="s">
        <v>1469</v>
      </c>
      <c r="G41" s="208" t="s">
        <v>1297</v>
      </c>
      <c r="H41" s="208" t="s">
        <v>1469</v>
      </c>
      <c r="I41" s="208" t="s">
        <v>2282</v>
      </c>
      <c r="J41" s="206"/>
      <c r="K41" s="206"/>
      <c r="L41" s="206"/>
      <c r="M41" s="206"/>
      <c r="N41" s="206"/>
      <c r="P41" s="205" cm="1">
        <f t="array" ref="P41">MOD(LOOKUP(2,1/(A$5:A41&lt;&gt;""),A$5:A41),2)</f>
        <v>1</v>
      </c>
    </row>
    <row r="42" spans="1:16" ht="110.4" customHeight="1" x14ac:dyDescent="0.45">
      <c r="A42" s="223">
        <f>MAX($A$1:A41)+1</f>
        <v>34</v>
      </c>
      <c r="B42" s="364" t="s">
        <v>2365</v>
      </c>
      <c r="C42" s="365"/>
      <c r="D42" s="208" t="s">
        <v>1469</v>
      </c>
      <c r="E42" s="208" t="s">
        <v>1297</v>
      </c>
      <c r="F42" s="208" t="s">
        <v>1469</v>
      </c>
      <c r="G42" s="208" t="s">
        <v>1469</v>
      </c>
      <c r="H42" s="208" t="s">
        <v>2279</v>
      </c>
      <c r="I42" s="208" t="s">
        <v>1469</v>
      </c>
      <c r="J42" s="209" t="s">
        <v>2177</v>
      </c>
      <c r="K42" s="206"/>
      <c r="L42" s="206"/>
      <c r="M42" s="206"/>
      <c r="N42" s="206"/>
      <c r="P42" s="205" cm="1">
        <f t="array" ref="P42">MOD(LOOKUP(2,1/(A$5:A42&lt;&gt;""),A$5:A42),2)</f>
        <v>0</v>
      </c>
    </row>
    <row r="43" spans="1:16" ht="110.4" customHeight="1" x14ac:dyDescent="0.45">
      <c r="A43" s="223">
        <f>MAX($A$1:A42)+1</f>
        <v>35</v>
      </c>
      <c r="B43" s="364" t="s">
        <v>2363</v>
      </c>
      <c r="C43" s="365"/>
      <c r="D43" s="208" t="s">
        <v>1469</v>
      </c>
      <c r="E43" s="208" t="s">
        <v>1297</v>
      </c>
      <c r="F43" s="208" t="s">
        <v>1469</v>
      </c>
      <c r="G43" s="208" t="s">
        <v>1297</v>
      </c>
      <c r="H43" s="208" t="s">
        <v>2279</v>
      </c>
      <c r="I43" s="208" t="s">
        <v>2362</v>
      </c>
      <c r="J43" s="206"/>
      <c r="K43" s="206"/>
      <c r="L43" s="206"/>
      <c r="M43" s="206"/>
      <c r="N43" s="206"/>
      <c r="P43" s="205" cm="1">
        <f t="array" ref="P43">MOD(LOOKUP(2,1/(A$5:A43&lt;&gt;""),A$5:A43),2)</f>
        <v>1</v>
      </c>
    </row>
    <row r="44" spans="1:16" ht="110.4" customHeight="1" x14ac:dyDescent="0.45">
      <c r="A44" s="223">
        <f>MAX($A$1:A43)+1</f>
        <v>36</v>
      </c>
      <c r="B44" s="364" t="s">
        <v>2360</v>
      </c>
      <c r="C44" s="365" t="s">
        <v>1469</v>
      </c>
      <c r="D44" s="208" t="s">
        <v>1297</v>
      </c>
      <c r="E44" s="208" t="s">
        <v>1469</v>
      </c>
      <c r="F44" s="208" t="s">
        <v>1469</v>
      </c>
      <c r="G44" s="208" t="s">
        <v>1297</v>
      </c>
      <c r="H44" s="208" t="s">
        <v>1469</v>
      </c>
      <c r="I44" s="208" t="s">
        <v>2359</v>
      </c>
      <c r="J44" s="206"/>
      <c r="K44" s="206"/>
      <c r="L44" s="206"/>
      <c r="M44" s="206"/>
      <c r="N44" s="206"/>
      <c r="P44" s="205" cm="1">
        <f t="array" ref="P44">MOD(LOOKUP(2,1/(A$5:A44&lt;&gt;""),A$5:A44),2)</f>
        <v>0</v>
      </c>
    </row>
    <row r="45" spans="1:16" ht="110.4" customHeight="1" x14ac:dyDescent="0.45">
      <c r="A45" s="223">
        <f>MAX($A$1:A44)+1</f>
        <v>37</v>
      </c>
      <c r="B45" s="364" t="s">
        <v>2357</v>
      </c>
      <c r="C45" s="365" t="s">
        <v>1469</v>
      </c>
      <c r="D45" s="208" t="s">
        <v>1469</v>
      </c>
      <c r="E45" s="208" t="s">
        <v>1469</v>
      </c>
      <c r="F45" s="208" t="s">
        <v>1469</v>
      </c>
      <c r="G45" s="208" t="s">
        <v>1297</v>
      </c>
      <c r="H45" s="208" t="s">
        <v>1469</v>
      </c>
      <c r="I45" s="208" t="s">
        <v>2228</v>
      </c>
      <c r="J45" s="206"/>
      <c r="K45" s="206"/>
      <c r="L45" s="206"/>
      <c r="M45" s="206"/>
      <c r="N45" s="206"/>
      <c r="P45" s="205" cm="1">
        <f t="array" ref="P45">MOD(LOOKUP(2,1/(A$5:A45&lt;&gt;""),A$5:A45),2)</f>
        <v>1</v>
      </c>
    </row>
    <row r="46" spans="1:16" ht="110.4" customHeight="1" x14ac:dyDescent="0.45">
      <c r="A46" s="223">
        <f>MAX($A$1:A45)+1</f>
        <v>38</v>
      </c>
      <c r="B46" s="364" t="s">
        <v>2355</v>
      </c>
      <c r="C46" s="365" t="s">
        <v>1469</v>
      </c>
      <c r="D46" s="208" t="s">
        <v>1469</v>
      </c>
      <c r="E46" s="208" t="s">
        <v>1469</v>
      </c>
      <c r="F46" s="208" t="s">
        <v>1469</v>
      </c>
      <c r="G46" s="208" t="s">
        <v>1297</v>
      </c>
      <c r="H46" s="208" t="s">
        <v>1469</v>
      </c>
      <c r="I46" s="208" t="s">
        <v>2282</v>
      </c>
      <c r="J46" s="206"/>
      <c r="K46" s="206"/>
      <c r="L46" s="206"/>
      <c r="M46" s="206"/>
      <c r="N46" s="206"/>
      <c r="P46" s="205" cm="1">
        <f t="array" ref="P46">MOD(LOOKUP(2,1/(A$5:A46&lt;&gt;""),A$5:A46),2)</f>
        <v>0</v>
      </c>
    </row>
    <row r="47" spans="1:16" ht="110.4" customHeight="1" x14ac:dyDescent="0.45">
      <c r="A47" s="223">
        <f>MAX($A$1:A46)+1</f>
        <v>39</v>
      </c>
      <c r="B47" s="364" t="s">
        <v>2353</v>
      </c>
      <c r="C47" s="365" t="s">
        <v>1469</v>
      </c>
      <c r="D47" s="208" t="s">
        <v>1469</v>
      </c>
      <c r="E47" s="208" t="s">
        <v>1297</v>
      </c>
      <c r="F47" s="208" t="s">
        <v>1469</v>
      </c>
      <c r="G47" s="208" t="s">
        <v>1297</v>
      </c>
      <c r="H47" s="208" t="s">
        <v>2279</v>
      </c>
      <c r="I47" s="208" t="s">
        <v>2352</v>
      </c>
      <c r="J47" s="209" t="s">
        <v>2179</v>
      </c>
      <c r="K47" s="206"/>
      <c r="L47" s="206"/>
      <c r="M47" s="206"/>
      <c r="N47" s="206"/>
      <c r="P47" s="205" cm="1">
        <f t="array" ref="P47">MOD(LOOKUP(2,1/(A$5:A47&lt;&gt;""),A$5:A47),2)</f>
        <v>1</v>
      </c>
    </row>
    <row r="48" spans="1:16" ht="110.4" customHeight="1" x14ac:dyDescent="0.45">
      <c r="A48" s="223">
        <f>MAX($A$1:A47)+1</f>
        <v>40</v>
      </c>
      <c r="B48" s="364" t="s">
        <v>1168</v>
      </c>
      <c r="C48" s="365" t="s">
        <v>1469</v>
      </c>
      <c r="D48" s="208" t="s">
        <v>1469</v>
      </c>
      <c r="E48" s="208" t="s">
        <v>1297</v>
      </c>
      <c r="F48" s="208" t="s">
        <v>1469</v>
      </c>
      <c r="G48" s="208" t="s">
        <v>1469</v>
      </c>
      <c r="H48" s="208" t="s">
        <v>2279</v>
      </c>
      <c r="I48" s="208" t="s">
        <v>1469</v>
      </c>
      <c r="J48" s="206"/>
      <c r="K48" s="206"/>
      <c r="L48" s="206"/>
      <c r="M48" s="206"/>
      <c r="N48" s="206"/>
      <c r="P48" s="205" cm="1">
        <f t="array" ref="P48">MOD(LOOKUP(2,1/(A$5:A48&lt;&gt;""),A$5:A48),2)</f>
        <v>0</v>
      </c>
    </row>
    <row r="49" spans="1:16" ht="110.4" customHeight="1" x14ac:dyDescent="0.45">
      <c r="A49" s="223">
        <f>MAX($A$1:A48)+1</f>
        <v>41</v>
      </c>
      <c r="B49" s="364" t="s">
        <v>2349</v>
      </c>
      <c r="C49" s="365" t="s">
        <v>1469</v>
      </c>
      <c r="D49" s="208" t="s">
        <v>1469</v>
      </c>
      <c r="E49" s="208" t="s">
        <v>1297</v>
      </c>
      <c r="F49" s="208" t="s">
        <v>1469</v>
      </c>
      <c r="G49" s="208" t="s">
        <v>1469</v>
      </c>
      <c r="H49" s="208" t="s">
        <v>2279</v>
      </c>
      <c r="I49" s="208" t="s">
        <v>1469</v>
      </c>
      <c r="J49" s="206"/>
      <c r="K49" s="206"/>
      <c r="L49" s="206"/>
      <c r="M49" s="206"/>
      <c r="N49" s="206"/>
      <c r="P49" s="205" cm="1">
        <f t="array" ref="P49">MOD(LOOKUP(2,1/(A$5:A49&lt;&gt;""),A$5:A49),2)</f>
        <v>1</v>
      </c>
    </row>
    <row r="50" spans="1:16" ht="110.4" customHeight="1" x14ac:dyDescent="0.45">
      <c r="A50" s="223">
        <f>MAX($A$1:A49)+1</f>
        <v>42</v>
      </c>
      <c r="B50" s="364" t="s">
        <v>2347</v>
      </c>
      <c r="C50" s="365" t="s">
        <v>1469</v>
      </c>
      <c r="D50" s="208" t="s">
        <v>1469</v>
      </c>
      <c r="E50" s="208" t="s">
        <v>1469</v>
      </c>
      <c r="F50" s="208" t="s">
        <v>1469</v>
      </c>
      <c r="G50" s="208" t="s">
        <v>1297</v>
      </c>
      <c r="H50" s="208" t="s">
        <v>1469</v>
      </c>
      <c r="I50" s="208" t="s">
        <v>2346</v>
      </c>
      <c r="J50" s="206"/>
      <c r="K50" s="206"/>
      <c r="L50" s="206"/>
      <c r="M50" s="206"/>
      <c r="N50" s="206"/>
      <c r="P50" s="205" cm="1">
        <f t="array" ref="P50">MOD(LOOKUP(2,1/(A$5:A50&lt;&gt;""),A$5:A50),2)</f>
        <v>0</v>
      </c>
    </row>
    <row r="51" spans="1:16" ht="110.4" customHeight="1" x14ac:dyDescent="0.45">
      <c r="A51" s="223">
        <f>MAX($A$1:A50)+1</f>
        <v>43</v>
      </c>
      <c r="B51" s="364" t="s">
        <v>2344</v>
      </c>
      <c r="C51" s="365" t="s">
        <v>1469</v>
      </c>
      <c r="D51" s="208" t="s">
        <v>1469</v>
      </c>
      <c r="E51" s="208" t="s">
        <v>1297</v>
      </c>
      <c r="F51" s="208" t="s">
        <v>1469</v>
      </c>
      <c r="G51" s="208" t="s">
        <v>1297</v>
      </c>
      <c r="H51" s="208" t="s">
        <v>2279</v>
      </c>
      <c r="I51" s="208" t="s">
        <v>2288</v>
      </c>
      <c r="J51" s="206"/>
      <c r="K51" s="206"/>
      <c r="L51" s="206"/>
      <c r="M51" s="206"/>
      <c r="N51" s="206"/>
      <c r="P51" s="205" cm="1">
        <f t="array" ref="P51">MOD(LOOKUP(2,1/(A$5:A51&lt;&gt;""),A$5:A51),2)</f>
        <v>1</v>
      </c>
    </row>
    <row r="52" spans="1:16" ht="110.4" customHeight="1" x14ac:dyDescent="0.45">
      <c r="A52" s="223">
        <f>MAX($A$1:A51)+1</f>
        <v>44</v>
      </c>
      <c r="B52" s="364" t="s">
        <v>2342</v>
      </c>
      <c r="C52" s="365" t="s">
        <v>1469</v>
      </c>
      <c r="D52" s="208" t="s">
        <v>1469</v>
      </c>
      <c r="E52" s="208" t="s">
        <v>1297</v>
      </c>
      <c r="F52" s="208" t="s">
        <v>1469</v>
      </c>
      <c r="G52" s="208" t="s">
        <v>1297</v>
      </c>
      <c r="H52" s="208" t="s">
        <v>2279</v>
      </c>
      <c r="I52" s="208" t="s">
        <v>1591</v>
      </c>
      <c r="J52" s="206"/>
      <c r="K52" s="206"/>
      <c r="L52" s="206"/>
      <c r="M52" s="206"/>
      <c r="N52" s="206"/>
      <c r="P52" s="205" cm="1">
        <f t="array" ref="P52">MOD(LOOKUP(2,1/(A$5:A52&lt;&gt;""),A$5:A52),2)</f>
        <v>0</v>
      </c>
    </row>
    <row r="53" spans="1:16" ht="110.4" customHeight="1" x14ac:dyDescent="0.45">
      <c r="A53" s="223">
        <f>MAX($A$1:A52)+1</f>
        <v>45</v>
      </c>
      <c r="B53" s="364" t="s">
        <v>2340</v>
      </c>
      <c r="C53" s="365" t="s">
        <v>1469</v>
      </c>
      <c r="D53" s="208" t="s">
        <v>1469</v>
      </c>
      <c r="E53" s="208" t="s">
        <v>1297</v>
      </c>
      <c r="F53" s="208" t="s">
        <v>1469</v>
      </c>
      <c r="G53" s="208" t="s">
        <v>1297</v>
      </c>
      <c r="H53" s="208" t="s">
        <v>2279</v>
      </c>
      <c r="I53" s="208" t="s">
        <v>2339</v>
      </c>
      <c r="J53" s="206"/>
      <c r="K53" s="206"/>
      <c r="L53" s="206"/>
      <c r="M53" s="206"/>
      <c r="N53" s="206"/>
      <c r="P53" s="205" cm="1">
        <f t="array" ref="P53">MOD(LOOKUP(2,1/(A$5:A53&lt;&gt;""),A$5:A53),2)</f>
        <v>1</v>
      </c>
    </row>
    <row r="54" spans="1:16" ht="110.4" customHeight="1" x14ac:dyDescent="0.45">
      <c r="A54" s="223">
        <f>MAX($A$1:A53)+1</f>
        <v>46</v>
      </c>
      <c r="B54" s="364" t="s">
        <v>1166</v>
      </c>
      <c r="C54" s="365" t="s">
        <v>1469</v>
      </c>
      <c r="D54" s="208" t="s">
        <v>1469</v>
      </c>
      <c r="E54" s="208" t="s">
        <v>1297</v>
      </c>
      <c r="F54" s="208" t="s">
        <v>1469</v>
      </c>
      <c r="G54" s="208" t="s">
        <v>1297</v>
      </c>
      <c r="H54" s="208" t="s">
        <v>2279</v>
      </c>
      <c r="I54" s="208" t="s">
        <v>2276</v>
      </c>
      <c r="J54" s="206"/>
      <c r="K54" s="206"/>
      <c r="L54" s="206"/>
      <c r="M54" s="206"/>
      <c r="N54" s="206"/>
      <c r="P54" s="205" cm="1">
        <f t="array" ref="P54">MOD(LOOKUP(2,1/(A$5:A54&lt;&gt;""),A$5:A54),2)</f>
        <v>0</v>
      </c>
    </row>
    <row r="55" spans="1:16" ht="110.4" customHeight="1" x14ac:dyDescent="0.45">
      <c r="A55" s="223">
        <f>MAX($A$1:A54)+1</f>
        <v>47</v>
      </c>
      <c r="B55" s="364" t="s">
        <v>2336</v>
      </c>
      <c r="C55" s="365" t="s">
        <v>1469</v>
      </c>
      <c r="D55" s="208" t="s">
        <v>1469</v>
      </c>
      <c r="E55" s="208" t="s">
        <v>1297</v>
      </c>
      <c r="F55" s="208" t="s">
        <v>1469</v>
      </c>
      <c r="G55" s="208" t="s">
        <v>1469</v>
      </c>
      <c r="H55" s="208" t="s">
        <v>2279</v>
      </c>
      <c r="I55" s="208" t="s">
        <v>1469</v>
      </c>
      <c r="J55" s="206"/>
      <c r="K55" s="206"/>
      <c r="L55" s="206"/>
      <c r="M55" s="206"/>
      <c r="N55" s="206"/>
      <c r="P55" s="205" cm="1">
        <f t="array" ref="P55">MOD(LOOKUP(2,1/(A$5:A55&lt;&gt;""),A$5:A55),2)</f>
        <v>1</v>
      </c>
    </row>
    <row r="56" spans="1:16" ht="110.4" customHeight="1" x14ac:dyDescent="0.45">
      <c r="A56" s="223">
        <f>MAX($A$1:A55)+1</f>
        <v>48</v>
      </c>
      <c r="B56" s="364" t="s">
        <v>2334</v>
      </c>
      <c r="C56" s="365" t="s">
        <v>1469</v>
      </c>
      <c r="D56" s="208" t="s">
        <v>1297</v>
      </c>
      <c r="E56" s="208" t="s">
        <v>1297</v>
      </c>
      <c r="F56" s="208" t="s">
        <v>1469</v>
      </c>
      <c r="G56" s="208" t="s">
        <v>1469</v>
      </c>
      <c r="H56" s="208" t="s">
        <v>2279</v>
      </c>
      <c r="I56" s="208" t="s">
        <v>1469</v>
      </c>
      <c r="J56" s="206"/>
      <c r="K56" s="206"/>
      <c r="L56" s="206"/>
      <c r="M56" s="206"/>
      <c r="N56" s="206"/>
      <c r="P56" s="205" cm="1">
        <f t="array" ref="P56">MOD(LOOKUP(2,1/(A$5:A56&lt;&gt;""),A$5:A56),2)</f>
        <v>0</v>
      </c>
    </row>
    <row r="57" spans="1:16" ht="110.4" customHeight="1" x14ac:dyDescent="0.45">
      <c r="A57" s="223">
        <f>MAX($A$1:A56)+1</f>
        <v>49</v>
      </c>
      <c r="B57" s="364" t="s">
        <v>2332</v>
      </c>
      <c r="C57" s="365" t="s">
        <v>1469</v>
      </c>
      <c r="D57" s="208" t="s">
        <v>1469</v>
      </c>
      <c r="E57" s="208" t="s">
        <v>1297</v>
      </c>
      <c r="F57" s="208" t="s">
        <v>1469</v>
      </c>
      <c r="G57" s="208" t="s">
        <v>1469</v>
      </c>
      <c r="H57" s="208" t="s">
        <v>2325</v>
      </c>
      <c r="I57" s="208" t="s">
        <v>1469</v>
      </c>
      <c r="J57" s="206"/>
      <c r="K57" s="206"/>
      <c r="L57" s="206"/>
      <c r="M57" s="206"/>
      <c r="N57" s="206"/>
      <c r="P57" s="205" cm="1">
        <f t="array" ref="P57">MOD(LOOKUP(2,1/(A$5:A57&lt;&gt;""),A$5:A57),2)</f>
        <v>1</v>
      </c>
    </row>
    <row r="58" spans="1:16" ht="110.4" customHeight="1" x14ac:dyDescent="0.45">
      <c r="A58" s="223">
        <f>MAX($A$1:A57)+1</f>
        <v>50</v>
      </c>
      <c r="B58" s="364" t="s">
        <v>2330</v>
      </c>
      <c r="C58" s="365" t="s">
        <v>1469</v>
      </c>
      <c r="D58" s="208" t="s">
        <v>1469</v>
      </c>
      <c r="E58" s="208" t="s">
        <v>1297</v>
      </c>
      <c r="F58" s="208" t="s">
        <v>1469</v>
      </c>
      <c r="G58" s="208" t="s">
        <v>1469</v>
      </c>
      <c r="H58" s="208" t="s">
        <v>2325</v>
      </c>
      <c r="I58" s="208" t="s">
        <v>1469</v>
      </c>
      <c r="J58" s="206"/>
      <c r="K58" s="206"/>
      <c r="L58" s="206"/>
      <c r="M58" s="206"/>
      <c r="N58" s="206"/>
      <c r="P58" s="205" cm="1">
        <f t="array" ref="P58">MOD(LOOKUP(2,1/(A$5:A58&lt;&gt;""),A$5:A58),2)</f>
        <v>0</v>
      </c>
    </row>
    <row r="59" spans="1:16" ht="110.4" customHeight="1" x14ac:dyDescent="0.45">
      <c r="A59" s="223">
        <f>MAX($A$1:A58)+1</f>
        <v>51</v>
      </c>
      <c r="B59" s="364" t="s">
        <v>2328</v>
      </c>
      <c r="C59" s="365" t="s">
        <v>1469</v>
      </c>
      <c r="D59" s="208" t="s">
        <v>1469</v>
      </c>
      <c r="E59" s="208" t="s">
        <v>1297</v>
      </c>
      <c r="F59" s="208" t="s">
        <v>1469</v>
      </c>
      <c r="G59" s="208" t="s">
        <v>1469</v>
      </c>
      <c r="H59" s="208" t="s">
        <v>2325</v>
      </c>
      <c r="I59" s="208" t="s">
        <v>1469</v>
      </c>
      <c r="J59" s="206"/>
      <c r="K59" s="206"/>
      <c r="L59" s="206"/>
      <c r="M59" s="206"/>
      <c r="N59" s="206"/>
      <c r="P59" s="205" cm="1">
        <f t="array" ref="P59">MOD(LOOKUP(2,1/(A$5:A59&lt;&gt;""),A$5:A59),2)</f>
        <v>1</v>
      </c>
    </row>
    <row r="60" spans="1:16" ht="110.4" customHeight="1" x14ac:dyDescent="0.45">
      <c r="A60" s="223">
        <f>MAX($A$1:A59)+1</f>
        <v>52</v>
      </c>
      <c r="B60" s="364" t="s">
        <v>2326</v>
      </c>
      <c r="C60" s="365" t="s">
        <v>1469</v>
      </c>
      <c r="D60" s="208" t="s">
        <v>1469</v>
      </c>
      <c r="E60" s="208" t="s">
        <v>1297</v>
      </c>
      <c r="F60" s="208" t="s">
        <v>1469</v>
      </c>
      <c r="G60" s="208" t="s">
        <v>1469</v>
      </c>
      <c r="H60" s="208" t="s">
        <v>2325</v>
      </c>
      <c r="I60" s="208" t="s">
        <v>1469</v>
      </c>
      <c r="J60" s="209" t="s">
        <v>2324</v>
      </c>
      <c r="K60" s="206"/>
      <c r="L60" s="206"/>
      <c r="M60" s="206"/>
      <c r="N60" s="206"/>
      <c r="P60" s="205" cm="1">
        <f t="array" ref="P60">MOD(LOOKUP(2,1/(A$5:A60&lt;&gt;""),A$5:A60),2)</f>
        <v>0</v>
      </c>
    </row>
    <row r="61" spans="1:16" ht="110.4" customHeight="1" x14ac:dyDescent="0.45">
      <c r="A61" s="223">
        <f>MAX($A$1:A60)+1</f>
        <v>53</v>
      </c>
      <c r="B61" s="364" t="s">
        <v>2322</v>
      </c>
      <c r="C61" s="365" t="s">
        <v>1469</v>
      </c>
      <c r="D61" s="208" t="s">
        <v>1469</v>
      </c>
      <c r="E61" s="208" t="s">
        <v>1469</v>
      </c>
      <c r="F61" s="208" t="s">
        <v>1469</v>
      </c>
      <c r="G61" s="208" t="s">
        <v>1297</v>
      </c>
      <c r="H61" s="208" t="s">
        <v>1469</v>
      </c>
      <c r="I61" s="208" t="s">
        <v>2228</v>
      </c>
      <c r="J61" s="206"/>
      <c r="K61" s="206"/>
      <c r="L61" s="206"/>
      <c r="M61" s="206"/>
      <c r="N61" s="206"/>
      <c r="P61" s="205" cm="1">
        <f t="array" ref="P61">MOD(LOOKUP(2,1/(A$5:A61&lt;&gt;""),A$5:A61),2)</f>
        <v>1</v>
      </c>
    </row>
    <row r="62" spans="1:16" ht="110.4" customHeight="1" x14ac:dyDescent="0.45">
      <c r="A62" s="223">
        <f>MAX($A$1:A61)+1</f>
        <v>54</v>
      </c>
      <c r="B62" s="364" t="s">
        <v>2320</v>
      </c>
      <c r="C62" s="365" t="s">
        <v>1469</v>
      </c>
      <c r="D62" s="208" t="s">
        <v>1469</v>
      </c>
      <c r="E62" s="208" t="s">
        <v>1297</v>
      </c>
      <c r="F62" s="208" t="s">
        <v>1469</v>
      </c>
      <c r="G62" s="208" t="s">
        <v>1469</v>
      </c>
      <c r="H62" s="208" t="s">
        <v>2279</v>
      </c>
      <c r="I62" s="208" t="s">
        <v>1469</v>
      </c>
      <c r="J62" s="209" t="s">
        <v>2178</v>
      </c>
      <c r="K62" s="206"/>
      <c r="L62" s="206"/>
      <c r="M62" s="206"/>
      <c r="N62" s="206"/>
      <c r="P62" s="205" cm="1">
        <f t="array" ref="P62">MOD(LOOKUP(2,1/(A$5:A62&lt;&gt;""),A$5:A62),2)</f>
        <v>0</v>
      </c>
    </row>
    <row r="63" spans="1:16" ht="110.4" customHeight="1" x14ac:dyDescent="0.45">
      <c r="A63" s="223">
        <f>MAX($A$1:A62)+1</f>
        <v>55</v>
      </c>
      <c r="B63" s="364" t="s">
        <v>2318</v>
      </c>
      <c r="C63" s="365" t="s">
        <v>1469</v>
      </c>
      <c r="D63" s="208" t="s">
        <v>1469</v>
      </c>
      <c r="E63" s="208" t="s">
        <v>1297</v>
      </c>
      <c r="F63" s="208" t="s">
        <v>1469</v>
      </c>
      <c r="G63" s="208" t="s">
        <v>1297</v>
      </c>
      <c r="H63" s="208" t="s">
        <v>2279</v>
      </c>
      <c r="I63" s="208" t="s">
        <v>2317</v>
      </c>
      <c r="J63" s="209" t="s">
        <v>2259</v>
      </c>
      <c r="K63" s="206"/>
      <c r="L63" s="206"/>
      <c r="M63" s="206"/>
      <c r="N63" s="206"/>
      <c r="P63" s="205" cm="1">
        <f t="array" ref="P63">MOD(LOOKUP(2,1/(A$5:A63&lt;&gt;""),A$5:A63),2)</f>
        <v>1</v>
      </c>
    </row>
    <row r="64" spans="1:16" ht="110.4" customHeight="1" x14ac:dyDescent="0.45">
      <c r="A64" s="223">
        <f>MAX($A$1:A63)+1</f>
        <v>56</v>
      </c>
      <c r="B64" s="364" t="s">
        <v>1544</v>
      </c>
      <c r="C64" s="365" t="s">
        <v>1469</v>
      </c>
      <c r="D64" s="208" t="s">
        <v>1469</v>
      </c>
      <c r="E64" s="208" t="s">
        <v>1297</v>
      </c>
      <c r="F64" s="208" t="s">
        <v>1469</v>
      </c>
      <c r="G64" s="208" t="s">
        <v>1469</v>
      </c>
      <c r="H64" s="208" t="s">
        <v>2279</v>
      </c>
      <c r="I64" s="208" t="s">
        <v>1469</v>
      </c>
      <c r="J64" s="206"/>
      <c r="K64" s="206"/>
      <c r="L64" s="206"/>
      <c r="M64" s="206"/>
      <c r="N64" s="206"/>
      <c r="P64" s="205" cm="1">
        <f t="array" ref="P64">MOD(LOOKUP(2,1/(A$5:A64&lt;&gt;""),A$5:A64),2)</f>
        <v>0</v>
      </c>
    </row>
    <row r="65" spans="1:16" ht="110.4" customHeight="1" x14ac:dyDescent="0.45">
      <c r="A65" s="223">
        <f>MAX($A$1:A64)+1</f>
        <v>57</v>
      </c>
      <c r="B65" s="364" t="s">
        <v>1547</v>
      </c>
      <c r="C65" s="365" t="s">
        <v>1469</v>
      </c>
      <c r="D65" s="208" t="s">
        <v>1469</v>
      </c>
      <c r="E65" s="208" t="s">
        <v>1297</v>
      </c>
      <c r="F65" s="208" t="s">
        <v>1469</v>
      </c>
      <c r="G65" s="208" t="s">
        <v>1469</v>
      </c>
      <c r="H65" s="208" t="s">
        <v>2279</v>
      </c>
      <c r="I65" s="208" t="s">
        <v>1469</v>
      </c>
      <c r="J65" s="206"/>
      <c r="K65" s="206"/>
      <c r="L65" s="206"/>
      <c r="M65" s="206"/>
      <c r="N65" s="206"/>
      <c r="P65" s="205" cm="1">
        <f t="array" ref="P65">MOD(LOOKUP(2,1/(A$5:A65&lt;&gt;""),A$5:A65),2)</f>
        <v>1</v>
      </c>
    </row>
    <row r="66" spans="1:16" ht="110.4" customHeight="1" x14ac:dyDescent="0.45">
      <c r="A66" s="223">
        <f>MAX($A$1:A65)+1</f>
        <v>58</v>
      </c>
      <c r="B66" s="364" t="s">
        <v>2313</v>
      </c>
      <c r="C66" s="365" t="s">
        <v>1469</v>
      </c>
      <c r="D66" s="208" t="s">
        <v>1297</v>
      </c>
      <c r="E66" s="208" t="s">
        <v>1469</v>
      </c>
      <c r="F66" s="208" t="s">
        <v>1469</v>
      </c>
      <c r="G66" s="208" t="s">
        <v>1297</v>
      </c>
      <c r="H66" s="208" t="s">
        <v>1469</v>
      </c>
      <c r="I66" s="208" t="s">
        <v>2187</v>
      </c>
      <c r="J66" s="206"/>
      <c r="K66" s="206"/>
      <c r="L66" s="206"/>
      <c r="M66" s="206"/>
      <c r="N66" s="206"/>
      <c r="P66" s="205" cm="1">
        <f t="array" ref="P66">MOD(LOOKUP(2,1/(A$5:A66&lt;&gt;""),A$5:A66),2)</f>
        <v>0</v>
      </c>
    </row>
    <row r="67" spans="1:16" ht="110.4" customHeight="1" x14ac:dyDescent="0.45">
      <c r="A67" s="223">
        <f>MAX($A$1:A66)+1</f>
        <v>59</v>
      </c>
      <c r="B67" s="364" t="s">
        <v>2311</v>
      </c>
      <c r="C67" s="365" t="s">
        <v>1469</v>
      </c>
      <c r="D67" s="208" t="s">
        <v>1469</v>
      </c>
      <c r="E67" s="208" t="s">
        <v>1297</v>
      </c>
      <c r="F67" s="208" t="s">
        <v>1469</v>
      </c>
      <c r="G67" s="208" t="s">
        <v>1469</v>
      </c>
      <c r="H67" s="208" t="s">
        <v>2279</v>
      </c>
      <c r="I67" s="208" t="s">
        <v>1469</v>
      </c>
      <c r="J67" s="206"/>
      <c r="K67" s="206"/>
      <c r="L67" s="206"/>
      <c r="M67" s="206"/>
      <c r="N67" s="206"/>
      <c r="P67" s="205" cm="1">
        <f t="array" ref="P67">MOD(LOOKUP(2,1/(A$5:A67&lt;&gt;""),A$5:A67),2)</f>
        <v>1</v>
      </c>
    </row>
    <row r="68" spans="1:16" ht="110.4" customHeight="1" x14ac:dyDescent="0.45">
      <c r="A68" s="223">
        <f>MAX($A$1:A67)+1</f>
        <v>60</v>
      </c>
      <c r="B68" s="364" t="s">
        <v>2309</v>
      </c>
      <c r="C68" s="365" t="s">
        <v>1469</v>
      </c>
      <c r="D68" s="208" t="s">
        <v>1469</v>
      </c>
      <c r="E68" s="208" t="s">
        <v>1297</v>
      </c>
      <c r="F68" s="208" t="s">
        <v>1469</v>
      </c>
      <c r="G68" s="208" t="s">
        <v>1469</v>
      </c>
      <c r="H68" s="208" t="s">
        <v>2279</v>
      </c>
      <c r="I68" s="208" t="s">
        <v>1469</v>
      </c>
      <c r="J68" s="206"/>
      <c r="K68" s="206"/>
      <c r="L68" s="206"/>
      <c r="M68" s="206"/>
      <c r="N68" s="206"/>
      <c r="P68" s="205" cm="1">
        <f t="array" ref="P68">MOD(LOOKUP(2,1/(A$5:A68&lt;&gt;""),A$5:A68),2)</f>
        <v>0</v>
      </c>
    </row>
    <row r="69" spans="1:16" ht="110.4" customHeight="1" x14ac:dyDescent="0.45">
      <c r="A69" s="223">
        <f>MAX($A$1:A68)+1</f>
        <v>61</v>
      </c>
      <c r="B69" s="364" t="s">
        <v>2293</v>
      </c>
      <c r="C69" s="365" t="s">
        <v>1469</v>
      </c>
      <c r="D69" s="208" t="s">
        <v>1469</v>
      </c>
      <c r="E69" s="208" t="s">
        <v>1297</v>
      </c>
      <c r="F69" s="208" t="s">
        <v>1469</v>
      </c>
      <c r="G69" s="208" t="s">
        <v>1469</v>
      </c>
      <c r="H69" s="208" t="s">
        <v>2279</v>
      </c>
      <c r="I69" s="208" t="s">
        <v>1469</v>
      </c>
      <c r="J69" s="206"/>
      <c r="K69" s="206"/>
      <c r="L69" s="206"/>
      <c r="M69" s="206"/>
      <c r="N69" s="206"/>
      <c r="P69" s="205" cm="1">
        <f t="array" ref="P69">MOD(LOOKUP(2,1/(A$5:A69&lt;&gt;""),A$5:A69),2)</f>
        <v>1</v>
      </c>
    </row>
    <row r="70" spans="1:16" ht="110.4" customHeight="1" x14ac:dyDescent="0.45">
      <c r="A70" s="223">
        <f>MAX($A$1:A69)+1</f>
        <v>62</v>
      </c>
      <c r="B70" s="364" t="s">
        <v>2291</v>
      </c>
      <c r="C70" s="365" t="s">
        <v>1469</v>
      </c>
      <c r="D70" s="208" t="s">
        <v>1469</v>
      </c>
      <c r="E70" s="208" t="s">
        <v>1297</v>
      </c>
      <c r="F70" s="208" t="s">
        <v>1469</v>
      </c>
      <c r="G70" s="208" t="s">
        <v>1469</v>
      </c>
      <c r="H70" s="208" t="s">
        <v>2279</v>
      </c>
      <c r="I70" s="208" t="s">
        <v>1469</v>
      </c>
      <c r="J70" s="206"/>
      <c r="K70" s="206"/>
      <c r="L70" s="206"/>
      <c r="M70" s="206"/>
      <c r="N70" s="206"/>
      <c r="P70" s="205" cm="1">
        <f t="array" ref="P70">MOD(LOOKUP(2,1/(A$5:A70&lt;&gt;""),A$5:A70),2)</f>
        <v>0</v>
      </c>
    </row>
    <row r="71" spans="1:16" ht="110.4" customHeight="1" x14ac:dyDescent="0.45">
      <c r="A71" s="223">
        <f>MAX($A$1:A70)+1</f>
        <v>63</v>
      </c>
      <c r="B71" s="364" t="s">
        <v>2289</v>
      </c>
      <c r="C71" s="365" t="s">
        <v>1469</v>
      </c>
      <c r="D71" s="208" t="s">
        <v>1297</v>
      </c>
      <c r="E71" s="208" t="s">
        <v>1469</v>
      </c>
      <c r="F71" s="208" t="s">
        <v>1469</v>
      </c>
      <c r="G71" s="208" t="s">
        <v>1297</v>
      </c>
      <c r="H71" s="208" t="s">
        <v>1469</v>
      </c>
      <c r="I71" s="208" t="s">
        <v>2288</v>
      </c>
      <c r="J71" s="206"/>
      <c r="K71" s="206"/>
      <c r="L71" s="206"/>
      <c r="M71" s="206"/>
      <c r="N71" s="206"/>
      <c r="P71" s="205" cm="1">
        <f t="array" ref="P71">MOD(LOOKUP(2,1/(A$5:A71&lt;&gt;""),A$5:A71),2)</f>
        <v>1</v>
      </c>
    </row>
    <row r="72" spans="1:16" ht="110.4" customHeight="1" x14ac:dyDescent="0.45">
      <c r="A72" s="223">
        <f>MAX($A$1:A71)+1</f>
        <v>64</v>
      </c>
      <c r="B72" s="364" t="s">
        <v>2286</v>
      </c>
      <c r="C72" s="365" t="s">
        <v>1469</v>
      </c>
      <c r="D72" s="208" t="s">
        <v>1469</v>
      </c>
      <c r="E72" s="208" t="s">
        <v>1469</v>
      </c>
      <c r="F72" s="208" t="s">
        <v>1469</v>
      </c>
      <c r="G72" s="208" t="s">
        <v>1297</v>
      </c>
      <c r="H72" s="208" t="s">
        <v>1469</v>
      </c>
      <c r="I72" s="208" t="s">
        <v>2285</v>
      </c>
      <c r="J72" s="209" t="s">
        <v>2284</v>
      </c>
      <c r="K72" s="206"/>
      <c r="L72" s="206"/>
      <c r="M72" s="206"/>
      <c r="N72" s="206"/>
      <c r="P72" s="205" cm="1">
        <f t="array" ref="P72">MOD(LOOKUP(2,1/(A$5:A72&lt;&gt;""),A$5:A72),2)</f>
        <v>0</v>
      </c>
    </row>
    <row r="73" spans="1:16" ht="110.4" customHeight="1" x14ac:dyDescent="0.45">
      <c r="A73" s="223">
        <f>MAX($A$1:A72)+1</f>
        <v>65</v>
      </c>
      <c r="B73" s="364" t="s">
        <v>2029</v>
      </c>
      <c r="C73" s="365" t="s">
        <v>1469</v>
      </c>
      <c r="D73" s="208" t="s">
        <v>1469</v>
      </c>
      <c r="E73" s="208" t="s">
        <v>1469</v>
      </c>
      <c r="F73" s="208" t="s">
        <v>1469</v>
      </c>
      <c r="G73" s="208" t="s">
        <v>1297</v>
      </c>
      <c r="H73" s="208" t="s">
        <v>1469</v>
      </c>
      <c r="I73" s="208" t="s">
        <v>2282</v>
      </c>
      <c r="J73" s="209" t="s">
        <v>2136</v>
      </c>
      <c r="K73" s="209" t="s">
        <v>2137</v>
      </c>
      <c r="L73" s="206"/>
      <c r="M73" s="206"/>
      <c r="N73" s="209" t="s">
        <v>2138</v>
      </c>
      <c r="P73" s="205" cm="1">
        <f t="array" ref="P73">MOD(LOOKUP(2,1/(A$5:A73&lt;&gt;""),A$5:A73),2)</f>
        <v>1</v>
      </c>
    </row>
    <row r="74" spans="1:16" ht="110.4" customHeight="1" x14ac:dyDescent="0.45">
      <c r="A74" s="223">
        <f>MAX($A$1:A73)+1</f>
        <v>66</v>
      </c>
      <c r="B74" s="364" t="s">
        <v>2989</v>
      </c>
      <c r="C74" s="365"/>
      <c r="D74" s="208"/>
      <c r="E74" s="208"/>
      <c r="F74" s="208"/>
      <c r="G74" s="208" t="s">
        <v>1518</v>
      </c>
      <c r="H74" s="208"/>
      <c r="I74" s="208" t="s">
        <v>2991</v>
      </c>
      <c r="J74" s="209" t="s">
        <v>2999</v>
      </c>
      <c r="K74" s="209"/>
      <c r="L74" s="206"/>
      <c r="M74" s="206"/>
      <c r="N74" s="209"/>
      <c r="P74" s="205" cm="1">
        <f t="array" ref="P74">MOD(LOOKUP(2,1/(A$5:A74&lt;&gt;""),A$5:A74),2)</f>
        <v>0</v>
      </c>
    </row>
    <row r="75" spans="1:16" ht="110.4" customHeight="1" x14ac:dyDescent="0.45">
      <c r="A75" s="223">
        <f>MAX($A$1:A74)+1</f>
        <v>67</v>
      </c>
      <c r="B75" s="364" t="s">
        <v>2280</v>
      </c>
      <c r="C75" s="365" t="s">
        <v>1469</v>
      </c>
      <c r="D75" s="208" t="s">
        <v>1469</v>
      </c>
      <c r="E75" s="208" t="s">
        <v>1297</v>
      </c>
      <c r="F75" s="208" t="s">
        <v>1469</v>
      </c>
      <c r="G75" s="208" t="s">
        <v>1469</v>
      </c>
      <c r="H75" s="208" t="s">
        <v>2279</v>
      </c>
      <c r="I75" s="208" t="s">
        <v>1469</v>
      </c>
      <c r="J75" s="209" t="s">
        <v>2180</v>
      </c>
      <c r="K75" s="206"/>
      <c r="L75" s="206"/>
      <c r="M75" s="206"/>
      <c r="N75" s="206"/>
      <c r="P75" s="205" cm="1">
        <f t="array" ref="P75">MOD(LOOKUP(2,1/(A$5:A75&lt;&gt;""),A$5:A75),2)</f>
        <v>1</v>
      </c>
    </row>
    <row r="76" spans="1:16" ht="110.4" customHeight="1" x14ac:dyDescent="0.45">
      <c r="A76" s="223">
        <f>MAX($A$1:A75)+1</f>
        <v>68</v>
      </c>
      <c r="B76" s="364" t="s">
        <v>2277</v>
      </c>
      <c r="C76" s="365" t="s">
        <v>1469</v>
      </c>
      <c r="D76" s="208" t="s">
        <v>1469</v>
      </c>
      <c r="E76" s="208" t="s">
        <v>1469</v>
      </c>
      <c r="F76" s="208" t="s">
        <v>1469</v>
      </c>
      <c r="G76" s="208" t="s">
        <v>1297</v>
      </c>
      <c r="H76" s="208" t="s">
        <v>1469</v>
      </c>
      <c r="I76" s="208" t="s">
        <v>2276</v>
      </c>
      <c r="J76" s="209" t="s">
        <v>2152</v>
      </c>
      <c r="K76" s="206"/>
      <c r="L76" s="206"/>
      <c r="M76" s="206"/>
      <c r="N76" s="206"/>
      <c r="P76" s="205" cm="1">
        <f t="array" ref="P76">MOD(LOOKUP(2,1/(A$5:A76&lt;&gt;""),A$5:A76),2)</f>
        <v>0</v>
      </c>
    </row>
    <row r="77" spans="1:16" ht="110.4" customHeight="1" x14ac:dyDescent="0.45">
      <c r="A77" s="223">
        <f>MAX($A$1:A76)+1</f>
        <v>69</v>
      </c>
      <c r="B77" s="364" t="s">
        <v>2274</v>
      </c>
      <c r="C77" s="365" t="s">
        <v>1469</v>
      </c>
      <c r="D77" s="208" t="s">
        <v>1297</v>
      </c>
      <c r="E77" s="208" t="s">
        <v>1469</v>
      </c>
      <c r="F77" s="208" t="s">
        <v>1469</v>
      </c>
      <c r="G77" s="208" t="s">
        <v>1297</v>
      </c>
      <c r="H77" s="208" t="s">
        <v>1469</v>
      </c>
      <c r="I77" s="208" t="s">
        <v>1591</v>
      </c>
      <c r="J77" s="206"/>
      <c r="K77" s="206"/>
      <c r="L77" s="206"/>
      <c r="M77" s="206"/>
      <c r="N77" s="206"/>
      <c r="P77" s="205" cm="1">
        <f t="array" ref="P77">MOD(LOOKUP(2,1/(A$5:A77&lt;&gt;""),A$5:A77),2)</f>
        <v>1</v>
      </c>
    </row>
    <row r="78" spans="1:16" ht="110.4" customHeight="1" x14ac:dyDescent="0.45">
      <c r="A78" s="263">
        <f>MAX($A$1:A77)+1</f>
        <v>70</v>
      </c>
      <c r="B78" s="366" t="s">
        <v>2272</v>
      </c>
      <c r="C78" s="367"/>
      <c r="D78" s="278" t="s">
        <v>1469</v>
      </c>
      <c r="E78" s="278" t="s">
        <v>1469</v>
      </c>
      <c r="F78" s="278" t="s">
        <v>1469</v>
      </c>
      <c r="G78" s="278" t="s">
        <v>1297</v>
      </c>
      <c r="H78" s="278" t="s">
        <v>1469</v>
      </c>
      <c r="I78" s="278" t="s">
        <v>2271</v>
      </c>
      <c r="J78" s="250" t="s">
        <v>2181</v>
      </c>
      <c r="K78" s="250" t="s">
        <v>2182</v>
      </c>
      <c r="L78" s="239"/>
      <c r="M78" s="239"/>
      <c r="N78" s="239"/>
      <c r="P78" s="205" cm="1">
        <f t="array" ref="P78">MOD(LOOKUP(2,1/(A$5:A78&lt;&gt;""),A$5:A78),2)</f>
        <v>0</v>
      </c>
    </row>
    <row r="79" spans="1:16" ht="110.4" customHeight="1" x14ac:dyDescent="0.45">
      <c r="A79" s="264"/>
      <c r="B79" s="368"/>
      <c r="C79" s="369"/>
      <c r="D79" s="278"/>
      <c r="E79" s="278"/>
      <c r="F79" s="278"/>
      <c r="G79" s="278"/>
      <c r="H79" s="278"/>
      <c r="I79" s="278"/>
      <c r="J79" s="259" t="s">
        <v>2270</v>
      </c>
      <c r="K79" s="221"/>
      <c r="L79" s="221"/>
      <c r="M79" s="221"/>
      <c r="N79" s="221"/>
      <c r="P79" s="205" cm="1">
        <f t="array" ref="P79">MOD(LOOKUP(2,1/(A$5:A79&lt;&gt;""),A$5:A79),2)</f>
        <v>0</v>
      </c>
    </row>
    <row r="80" spans="1:16" ht="40.200000000000003" customHeight="1" x14ac:dyDescent="0.45"/>
    <row r="81" spans="2:7" s="187" customFormat="1" ht="40.200000000000003" customHeight="1" x14ac:dyDescent="0.45">
      <c r="C81" s="188"/>
      <c r="D81" s="184"/>
    </row>
    <row r="82" spans="2:7" s="187" customFormat="1" ht="40.200000000000003" customHeight="1" x14ac:dyDescent="0.45">
      <c r="B82" s="187" t="s">
        <v>2010</v>
      </c>
      <c r="C82" s="188"/>
      <c r="D82" s="184"/>
    </row>
    <row r="83" spans="2:7" s="187" customFormat="1" ht="40.200000000000003" customHeight="1" x14ac:dyDescent="0.45">
      <c r="B83" s="187" t="s">
        <v>2011</v>
      </c>
      <c r="C83" s="188"/>
      <c r="D83" s="184"/>
    </row>
    <row r="84" spans="2:7" s="187" customFormat="1" ht="40.200000000000003" customHeight="1" x14ac:dyDescent="0.45">
      <c r="B84" s="187" t="s">
        <v>2012</v>
      </c>
      <c r="C84" s="188"/>
      <c r="D84" s="184"/>
    </row>
    <row r="85" spans="2:7" s="187" customFormat="1" ht="40.200000000000003" customHeight="1" x14ac:dyDescent="0.45">
      <c r="B85" s="187" t="s">
        <v>2013</v>
      </c>
      <c r="C85" s="188"/>
      <c r="D85" s="184"/>
    </row>
    <row r="86" spans="2:7" s="187" customFormat="1" ht="40.200000000000003" customHeight="1" thickBot="1" x14ac:dyDescent="0.5">
      <c r="C86" s="188"/>
      <c r="D86" s="184"/>
    </row>
    <row r="87" spans="2:7" s="187" customFormat="1" ht="40.200000000000003" customHeight="1" x14ac:dyDescent="0.45">
      <c r="B87" s="204" t="s">
        <v>2015</v>
      </c>
      <c r="C87" s="203"/>
      <c r="D87" s="202"/>
      <c r="E87" s="201"/>
      <c r="G87" s="187" t="s">
        <v>2997</v>
      </c>
    </row>
    <row r="88" spans="2:7" s="187" customFormat="1" ht="40.200000000000003" customHeight="1" x14ac:dyDescent="0.45">
      <c r="B88" s="200"/>
      <c r="C88" s="199"/>
      <c r="D88" s="198"/>
      <c r="E88" s="197"/>
    </row>
    <row r="89" spans="2:7" s="187" customFormat="1" ht="40.200000000000003" customHeight="1" x14ac:dyDescent="0.45">
      <c r="B89" s="196" t="s">
        <v>2016</v>
      </c>
      <c r="C89" s="195" t="s">
        <v>1998</v>
      </c>
      <c r="D89" s="194"/>
      <c r="E89" s="193"/>
    </row>
    <row r="90" spans="2:7" s="187" customFormat="1" ht="40.200000000000003" customHeight="1" x14ac:dyDescent="0.45">
      <c r="B90" s="196" t="s">
        <v>1983</v>
      </c>
      <c r="C90" s="195" t="s">
        <v>1999</v>
      </c>
      <c r="D90" s="194"/>
      <c r="E90" s="193"/>
    </row>
    <row r="91" spans="2:7" s="187" customFormat="1" ht="40.200000000000003" customHeight="1" x14ac:dyDescent="0.45">
      <c r="B91" s="196" t="s">
        <v>1984</v>
      </c>
      <c r="C91" s="195" t="s">
        <v>2000</v>
      </c>
      <c r="D91" s="194"/>
      <c r="E91" s="193"/>
    </row>
    <row r="92" spans="2:7" s="187" customFormat="1" ht="40.200000000000003" customHeight="1" x14ac:dyDescent="0.45">
      <c r="B92" s="196" t="s">
        <v>1985</v>
      </c>
      <c r="C92" s="195" t="s">
        <v>2001</v>
      </c>
      <c r="D92" s="194"/>
      <c r="E92" s="193"/>
    </row>
    <row r="93" spans="2:7" s="187" customFormat="1" ht="40.200000000000003" customHeight="1" x14ac:dyDescent="0.45">
      <c r="B93" s="196" t="s">
        <v>1986</v>
      </c>
      <c r="C93" s="195" t="s">
        <v>2002</v>
      </c>
      <c r="D93" s="194"/>
      <c r="E93" s="193"/>
    </row>
    <row r="94" spans="2:7" s="187" customFormat="1" ht="40.200000000000003" customHeight="1" x14ac:dyDescent="0.45">
      <c r="B94" s="196" t="s">
        <v>1987</v>
      </c>
      <c r="C94" s="195" t="s">
        <v>2017</v>
      </c>
      <c r="D94" s="194"/>
      <c r="E94" s="193"/>
    </row>
    <row r="95" spans="2:7" s="187" customFormat="1" ht="40.200000000000003" customHeight="1" x14ac:dyDescent="0.45">
      <c r="B95" s="196" t="s">
        <v>1988</v>
      </c>
      <c r="C95" s="195" t="s">
        <v>2003</v>
      </c>
      <c r="D95" s="194"/>
      <c r="E95" s="193"/>
    </row>
    <row r="96" spans="2:7" s="187" customFormat="1" ht="40.200000000000003" customHeight="1" x14ac:dyDescent="0.45">
      <c r="B96" s="196" t="s">
        <v>1989</v>
      </c>
      <c r="C96" s="195" t="s">
        <v>2004</v>
      </c>
      <c r="D96" s="194"/>
      <c r="E96" s="193"/>
    </row>
    <row r="97" spans="2:5" s="187" customFormat="1" ht="40.200000000000003" customHeight="1" x14ac:dyDescent="0.45">
      <c r="B97" s="196" t="s">
        <v>1990</v>
      </c>
      <c r="C97" s="195" t="s">
        <v>2005</v>
      </c>
      <c r="D97" s="194"/>
      <c r="E97" s="193"/>
    </row>
    <row r="98" spans="2:5" s="187" customFormat="1" ht="40.200000000000003" customHeight="1" x14ac:dyDescent="0.45">
      <c r="B98" s="196" t="s">
        <v>1991</v>
      </c>
      <c r="C98" s="195" t="s">
        <v>2006</v>
      </c>
      <c r="D98" s="194"/>
      <c r="E98" s="193"/>
    </row>
    <row r="99" spans="2:5" s="187" customFormat="1" ht="40.200000000000003" customHeight="1" x14ac:dyDescent="0.45">
      <c r="B99" s="196" t="s">
        <v>1992</v>
      </c>
      <c r="C99" s="195" t="s">
        <v>2007</v>
      </c>
      <c r="D99" s="194"/>
      <c r="E99" s="193"/>
    </row>
    <row r="100" spans="2:5" s="187" customFormat="1" ht="40.200000000000003" customHeight="1" x14ac:dyDescent="0.45">
      <c r="B100" s="196" t="s">
        <v>1993</v>
      </c>
      <c r="C100" s="195" t="s">
        <v>2008</v>
      </c>
      <c r="D100" s="194"/>
      <c r="E100" s="193"/>
    </row>
    <row r="101" spans="2:5" s="187" customFormat="1" ht="40.200000000000003" customHeight="1" x14ac:dyDescent="0.45">
      <c r="B101" s="196" t="s">
        <v>1994</v>
      </c>
      <c r="C101" s="195" t="s">
        <v>2009</v>
      </c>
      <c r="D101" s="194"/>
      <c r="E101" s="193"/>
    </row>
    <row r="102" spans="2:5" s="187" customFormat="1" ht="40.200000000000003" customHeight="1" x14ac:dyDescent="0.45">
      <c r="B102" s="196" t="s">
        <v>1995</v>
      </c>
      <c r="C102" s="195"/>
      <c r="D102" s="194"/>
      <c r="E102" s="193"/>
    </row>
    <row r="103" spans="2:5" s="187" customFormat="1" ht="40.200000000000003" customHeight="1" x14ac:dyDescent="0.45">
      <c r="B103" s="196" t="s">
        <v>1996</v>
      </c>
      <c r="C103" s="195"/>
      <c r="D103" s="194"/>
      <c r="E103" s="193"/>
    </row>
    <row r="104" spans="2:5" s="187" customFormat="1" ht="40.200000000000003" customHeight="1" thickBot="1" x14ac:dyDescent="0.5">
      <c r="B104" s="192" t="s">
        <v>1997</v>
      </c>
      <c r="C104" s="191"/>
      <c r="D104" s="190"/>
      <c r="E104" s="189"/>
    </row>
    <row r="105" spans="2:5" s="187" customFormat="1" ht="40.200000000000003" customHeight="1" x14ac:dyDescent="0.45">
      <c r="C105" s="188"/>
      <c r="D105" s="184"/>
    </row>
    <row r="106" spans="2:5" s="187" customFormat="1" ht="40.200000000000003" customHeight="1" x14ac:dyDescent="0.45">
      <c r="C106" s="188"/>
      <c r="D106" s="184"/>
    </row>
    <row r="107" spans="2:5" s="187" customFormat="1" ht="40.200000000000003" customHeight="1" x14ac:dyDescent="0.45">
      <c r="C107" s="188"/>
      <c r="D107" s="184"/>
    </row>
  </sheetData>
  <mergeCells count="110">
    <mergeCell ref="H78:H79"/>
    <mergeCell ref="I78:I79"/>
    <mergeCell ref="A78:A79"/>
    <mergeCell ref="B78:C79"/>
    <mergeCell ref="D78:D79"/>
    <mergeCell ref="E78:E79"/>
    <mergeCell ref="F78:F79"/>
    <mergeCell ref="G78:G79"/>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F37:F39"/>
    <mergeCell ref="G37:G39"/>
    <mergeCell ref="H37:H39"/>
    <mergeCell ref="I37:I39"/>
    <mergeCell ref="B40:C40"/>
    <mergeCell ref="B41:C41"/>
    <mergeCell ref="B35:C35"/>
    <mergeCell ref="B36:C36"/>
    <mergeCell ref="A37:A39"/>
    <mergeCell ref="B37:C39"/>
    <mergeCell ref="D37:D39"/>
    <mergeCell ref="E37:E39"/>
    <mergeCell ref="B29:C29"/>
    <mergeCell ref="B30:C30"/>
    <mergeCell ref="B31:C31"/>
    <mergeCell ref="B32:C32"/>
    <mergeCell ref="B33:C33"/>
    <mergeCell ref="B34:C34"/>
    <mergeCell ref="B23:C23"/>
    <mergeCell ref="B24:C24"/>
    <mergeCell ref="B25:C25"/>
    <mergeCell ref="B26:C26"/>
    <mergeCell ref="B27:C27"/>
    <mergeCell ref="B28:C28"/>
    <mergeCell ref="B17:C17"/>
    <mergeCell ref="B18:C18"/>
    <mergeCell ref="B19:C19"/>
    <mergeCell ref="B20:C20"/>
    <mergeCell ref="B21:C21"/>
    <mergeCell ref="B22:C22"/>
    <mergeCell ref="G12:G13"/>
    <mergeCell ref="H12:H13"/>
    <mergeCell ref="I12:I13"/>
    <mergeCell ref="B14:C14"/>
    <mergeCell ref="B15:C15"/>
    <mergeCell ref="B16:C16"/>
    <mergeCell ref="H8:H9"/>
    <mergeCell ref="I8:I9"/>
    <mergeCell ref="B10:C10"/>
    <mergeCell ref="B11:C11"/>
    <mergeCell ref="A12:A13"/>
    <mergeCell ref="B12:C13"/>
    <mergeCell ref="D12:D13"/>
    <mergeCell ref="E12:E13"/>
    <mergeCell ref="F12:F13"/>
    <mergeCell ref="B5:C5"/>
    <mergeCell ref="B6:C6"/>
    <mergeCell ref="B7:C7"/>
    <mergeCell ref="A8:A9"/>
    <mergeCell ref="B8:C9"/>
    <mergeCell ref="D8:D9"/>
    <mergeCell ref="E8:E9"/>
    <mergeCell ref="F8:F9"/>
    <mergeCell ref="G8:G9"/>
    <mergeCell ref="A1:N1"/>
    <mergeCell ref="A3:A4"/>
    <mergeCell ref="B3:C4"/>
    <mergeCell ref="D3:D4"/>
    <mergeCell ref="E3:G3"/>
    <mergeCell ref="H3:H4"/>
    <mergeCell ref="I3:I4"/>
    <mergeCell ref="J3:J4"/>
    <mergeCell ref="K3:K4"/>
    <mergeCell ref="L3:L4"/>
    <mergeCell ref="M3:M4"/>
    <mergeCell ref="N3:N4"/>
  </mergeCells>
  <phoneticPr fontId="2"/>
  <conditionalFormatting sqref="A5:B8 D5:N79 B9 A10:B12 B13 A14:B37 B38:B39 A40:B78 B79">
    <cfRule type="expression" dxfId="6" priority="1">
      <formula>$P5=1</formula>
    </cfRule>
  </conditionalFormatting>
  <hyperlinks>
    <hyperlink ref="J78" r:id="rId1" xr:uid="{CE75F2A0-4B67-4D06-B80A-BBCF40E6797D}"/>
    <hyperlink ref="K78" r:id="rId2" xr:uid="{9D9541E7-0E48-432D-A011-11473CCE0268}"/>
    <hyperlink ref="J79" r:id="rId3" xr:uid="{DE313DFB-760D-46DA-95C6-90C158D68DF8}"/>
    <hyperlink ref="J76" r:id="rId4" xr:uid="{12BD9BEB-697F-492D-AEC6-0332009D04CF}"/>
    <hyperlink ref="J75" r:id="rId5" xr:uid="{5E0F90D7-298E-408F-B4E0-14E68764A4B5}"/>
    <hyperlink ref="J73" r:id="rId6" xr:uid="{DF999D20-EBFD-461C-B49D-B066034B5917}"/>
    <hyperlink ref="K73" r:id="rId7" xr:uid="{5808EA4F-E5C1-4C62-99F0-F9941E3546D2}"/>
    <hyperlink ref="N73" r:id="rId8" xr:uid="{F8397B24-9338-4338-B393-19A2D31B9DC4}"/>
    <hyperlink ref="J72" r:id="rId9" xr:uid="{6FE49A38-DD4A-43FC-AB6C-D71A62C57481}"/>
    <hyperlink ref="J63" r:id="rId10" xr:uid="{43A7A94D-495B-47EC-8340-2FC83E748D6C}"/>
    <hyperlink ref="J62" r:id="rId11" xr:uid="{41D9F7CE-47BA-4861-8B15-A9E44F2E99AE}"/>
    <hyperlink ref="J60" r:id="rId12" xr:uid="{6A806726-3005-4DB8-A445-80A3D2334689}"/>
    <hyperlink ref="J47" r:id="rId13" xr:uid="{61ADEFE6-2551-4842-B911-35FCF9159A8D}"/>
    <hyperlink ref="J42" r:id="rId14" xr:uid="{45B098F3-6118-4E47-BD98-B8A5441B25AF}"/>
    <hyperlink ref="J37" r:id="rId15" xr:uid="{6F901239-25AE-477E-B363-9020BE2D9829}"/>
    <hyperlink ref="K37" r:id="rId16" xr:uid="{9277F237-82F2-427C-9E98-DE3CB3EB5B92}"/>
    <hyperlink ref="L37" r:id="rId17" xr:uid="{41703526-26ED-4C11-8BBA-E4931119E4C6}"/>
    <hyperlink ref="N37" r:id="rId18" xr:uid="{3AF239F9-BA39-47BF-868C-819C0E560A1B}"/>
    <hyperlink ref="J38" r:id="rId19" xr:uid="{5BDFA04F-6BA0-431F-A8D5-AF84847F67E3}"/>
    <hyperlink ref="J39" r:id="rId20" xr:uid="{388A3429-40E3-47EE-B875-F0F70DD8A878}"/>
    <hyperlink ref="J32" r:id="rId21" xr:uid="{866682B5-E6C0-4764-ABFF-1D9FD74DCB6E}"/>
    <hyperlink ref="J28" r:id="rId22" xr:uid="{82D466D1-93E2-4BF4-B648-A13E94FA3F60}"/>
    <hyperlink ref="J18" r:id="rId23" xr:uid="{E2C06136-2475-4CB9-BBB8-596C87941E96}"/>
    <hyperlink ref="J13" r:id="rId24" xr:uid="{C78D4359-7DF4-4B9D-BD24-6B9BCA9F5419}"/>
    <hyperlink ref="K13" r:id="rId25" xr:uid="{595484B2-ABAF-4E78-827E-9F8B1C8BB57A}"/>
    <hyperlink ref="L13" r:id="rId26" xr:uid="{A12AF72D-355F-4D02-8D74-C918026E48DC}"/>
    <hyperlink ref="J8" r:id="rId27" xr:uid="{BAC8EC05-A8A3-4311-8629-436FF7FBEF28}"/>
    <hyperlink ref="J9" r:id="rId28" xr:uid="{1B901685-66EC-422C-8351-9A2BCB0101DD}"/>
  </hyperlinks>
  <printOptions horizontalCentered="1"/>
  <pageMargins left="0.70866141732283472" right="0.70866141732283472" top="0.74803149606299213" bottom="0.74803149606299213" header="0.31496062992125984" footer="0.31496062992125984"/>
  <pageSetup paperSize="8" scale="28" fitToHeight="0" orientation="landscape" horizontalDpi="1200" verticalDpi="1200" r:id="rId29"/>
  <rowBreaks count="4" manualBreakCount="4">
    <brk id="22" max="13" man="1"/>
    <brk id="40" max="13" man="1"/>
    <brk id="57" max="13" man="1"/>
    <brk id="74" max="13" man="1"/>
  </rowBreaks>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F1F7-79E1-46E3-829C-2CEA817AC036}">
  <sheetPr codeName="Sheet14">
    <pageSetUpPr fitToPage="1"/>
  </sheetPr>
  <dimension ref="A1:O298"/>
  <sheetViews>
    <sheetView view="pageBreakPreview" zoomScale="70" zoomScaleNormal="120" zoomScaleSheetLayoutView="70" workbookViewId="0">
      <pane ySplit="2" topLeftCell="A3" activePane="bottomLeft" state="frozen"/>
      <selection activeCell="F1" sqref="F1"/>
      <selection pane="bottomLeft" activeCell="A8" sqref="A8"/>
    </sheetView>
  </sheetViews>
  <sheetFormatPr defaultColWidth="9" defaultRowHeight="16.2" x14ac:dyDescent="0.45"/>
  <cols>
    <col min="1" max="1" width="6.8984375" style="150" customWidth="1"/>
    <col min="2" max="2" width="8.3984375" style="126" customWidth="1"/>
    <col min="3" max="3" width="54.09765625" style="101" customWidth="1"/>
    <col min="4" max="4" width="13.3984375" style="101" customWidth="1"/>
    <col min="5" max="5" width="52.69921875" style="101" customWidth="1"/>
    <col min="6" max="6" width="52" style="101" customWidth="1"/>
    <col min="7" max="9" width="12.19921875" style="101" customWidth="1"/>
    <col min="10" max="10" width="9" style="101"/>
    <col min="11" max="12" width="8.69921875" style="101" customWidth="1"/>
    <col min="13" max="13" width="43.59765625" style="101" customWidth="1"/>
    <col min="14" max="16384" width="9" style="101"/>
  </cols>
  <sheetData>
    <row r="1" spans="1:13" ht="48" customHeight="1" x14ac:dyDescent="0.45">
      <c r="A1" s="148"/>
      <c r="B1" s="128" t="s">
        <v>1427</v>
      </c>
      <c r="C1" s="128"/>
      <c r="D1" s="128"/>
      <c r="E1" s="128"/>
      <c r="F1" s="128"/>
      <c r="G1" s="128"/>
      <c r="H1" s="128"/>
      <c r="I1" s="128"/>
      <c r="J1" s="128"/>
      <c r="K1" s="128"/>
      <c r="L1" s="128"/>
    </row>
    <row r="2" spans="1:13" ht="34.200000000000003" customHeight="1" x14ac:dyDescent="0.45">
      <c r="A2" s="149"/>
      <c r="B2" s="129" t="s">
        <v>953</v>
      </c>
      <c r="C2" s="130" t="s">
        <v>1621</v>
      </c>
      <c r="D2" s="131" t="s">
        <v>1426</v>
      </c>
      <c r="E2" s="131" t="s">
        <v>1750</v>
      </c>
      <c r="F2" s="130" t="s">
        <v>871</v>
      </c>
      <c r="G2" s="131" t="s">
        <v>1663</v>
      </c>
      <c r="H2" s="131" t="s">
        <v>1664</v>
      </c>
      <c r="I2" s="130" t="s">
        <v>1665</v>
      </c>
      <c r="J2" s="132" t="s">
        <v>227</v>
      </c>
      <c r="K2" s="141" t="s">
        <v>1846</v>
      </c>
      <c r="L2" s="141" t="s">
        <v>1847</v>
      </c>
      <c r="M2" s="131" t="s">
        <v>1849</v>
      </c>
    </row>
    <row r="3" spans="1:13" ht="20.100000000000001" customHeight="1" x14ac:dyDescent="0.45">
      <c r="A3" s="145">
        <v>1</v>
      </c>
      <c r="B3" s="72">
        <v>1</v>
      </c>
      <c r="C3" s="37" t="s">
        <v>1088</v>
      </c>
      <c r="D3" s="37"/>
      <c r="E3" s="37" t="s">
        <v>1088</v>
      </c>
      <c r="F3" s="37" t="s">
        <v>954</v>
      </c>
      <c r="G3" s="37" t="s">
        <v>1176</v>
      </c>
      <c r="H3" s="37" t="s">
        <v>1679</v>
      </c>
      <c r="I3" s="37"/>
      <c r="J3" s="72"/>
      <c r="K3" s="72"/>
      <c r="L3" s="72" t="s">
        <v>1591</v>
      </c>
      <c r="M3" s="144"/>
    </row>
    <row r="4" spans="1:13" ht="20.100000000000001" customHeight="1" x14ac:dyDescent="0.45">
      <c r="A4" s="145">
        <v>2</v>
      </c>
      <c r="B4" s="72">
        <v>2</v>
      </c>
      <c r="C4" s="37" t="s">
        <v>49</v>
      </c>
      <c r="D4" s="37"/>
      <c r="E4" s="37" t="s">
        <v>49</v>
      </c>
      <c r="F4" s="37" t="s">
        <v>1652</v>
      </c>
      <c r="G4" s="37" t="s">
        <v>1667</v>
      </c>
      <c r="H4" s="37" t="s">
        <v>1668</v>
      </c>
      <c r="I4" s="37" t="s">
        <v>1732</v>
      </c>
      <c r="J4" s="72"/>
      <c r="K4" s="72"/>
      <c r="L4" s="72" t="s">
        <v>1591</v>
      </c>
      <c r="M4" s="142"/>
    </row>
    <row r="5" spans="1:13" ht="20.100000000000001" customHeight="1" x14ac:dyDescent="0.45">
      <c r="A5" s="145">
        <v>3</v>
      </c>
      <c r="B5" s="72">
        <v>3</v>
      </c>
      <c r="C5" s="37" t="s">
        <v>1838</v>
      </c>
      <c r="D5" s="37"/>
      <c r="E5" s="37" t="s">
        <v>1838</v>
      </c>
      <c r="F5" s="37" t="s">
        <v>1839</v>
      </c>
      <c r="G5" s="37" t="s">
        <v>1179</v>
      </c>
      <c r="H5" s="37" t="s">
        <v>1840</v>
      </c>
      <c r="I5" s="37"/>
      <c r="J5" s="72"/>
      <c r="K5" s="72" t="s">
        <v>1591</v>
      </c>
      <c r="L5" s="72"/>
      <c r="M5" s="142"/>
    </row>
    <row r="6" spans="1:13" ht="20.100000000000001" customHeight="1" x14ac:dyDescent="0.45">
      <c r="A6" s="145">
        <v>4</v>
      </c>
      <c r="B6" s="72">
        <v>4</v>
      </c>
      <c r="C6" s="37" t="s">
        <v>1451</v>
      </c>
      <c r="D6" s="37"/>
      <c r="E6" s="37" t="s">
        <v>31</v>
      </c>
      <c r="F6" s="37" t="s">
        <v>1452</v>
      </c>
      <c r="G6" s="37" t="s">
        <v>1176</v>
      </c>
      <c r="H6" s="37" t="s">
        <v>1777</v>
      </c>
      <c r="I6" s="37"/>
      <c r="J6" s="72"/>
      <c r="K6" s="72"/>
      <c r="L6" s="72" t="s">
        <v>1591</v>
      </c>
      <c r="M6" s="142"/>
    </row>
    <row r="7" spans="1:13" ht="20.100000000000001" customHeight="1" x14ac:dyDescent="0.45">
      <c r="A7" s="145">
        <v>5</v>
      </c>
      <c r="B7" s="72">
        <v>5</v>
      </c>
      <c r="C7" s="37" t="s">
        <v>12</v>
      </c>
      <c r="D7" s="37"/>
      <c r="E7" s="37" t="s">
        <v>1208</v>
      </c>
      <c r="F7" s="37" t="s">
        <v>873</v>
      </c>
      <c r="G7" s="37" t="s">
        <v>1667</v>
      </c>
      <c r="H7" s="37" t="s">
        <v>1668</v>
      </c>
      <c r="I7" s="37" t="s">
        <v>1731</v>
      </c>
      <c r="J7" s="72" t="s">
        <v>1591</v>
      </c>
      <c r="K7" s="72"/>
      <c r="L7" s="72"/>
      <c r="M7" s="142"/>
    </row>
    <row r="8" spans="1:13" ht="20.100000000000001" customHeight="1" x14ac:dyDescent="0.45">
      <c r="A8" s="145" t="s">
        <v>1896</v>
      </c>
      <c r="B8" s="72">
        <v>6</v>
      </c>
      <c r="C8" s="37" t="s">
        <v>28</v>
      </c>
      <c r="D8" s="37"/>
      <c r="E8" s="37" t="s">
        <v>28</v>
      </c>
      <c r="F8" s="37" t="s">
        <v>876</v>
      </c>
      <c r="G8" s="37" t="s">
        <v>1772</v>
      </c>
      <c r="H8" s="37" t="s">
        <v>1773</v>
      </c>
      <c r="I8" s="37"/>
      <c r="J8" s="72" t="s">
        <v>1591</v>
      </c>
      <c r="K8" s="72"/>
      <c r="L8" s="72"/>
      <c r="M8" s="142"/>
    </row>
    <row r="9" spans="1:13" ht="20.100000000000001" customHeight="1" x14ac:dyDescent="0.45">
      <c r="A9" s="145" t="s">
        <v>1897</v>
      </c>
      <c r="B9" s="72">
        <v>6</v>
      </c>
      <c r="C9" s="37" t="s">
        <v>28</v>
      </c>
      <c r="D9" s="37"/>
      <c r="E9" s="37" t="s">
        <v>28</v>
      </c>
      <c r="F9" s="37" t="s">
        <v>876</v>
      </c>
      <c r="G9" s="37" t="s">
        <v>1772</v>
      </c>
      <c r="H9" s="37" t="s">
        <v>1773</v>
      </c>
      <c r="I9" s="37"/>
      <c r="J9" s="72"/>
      <c r="K9" s="72"/>
      <c r="L9" s="72" t="s">
        <v>1591</v>
      </c>
      <c r="M9" s="142"/>
    </row>
    <row r="10" spans="1:13" ht="20.100000000000001" customHeight="1" x14ac:dyDescent="0.45">
      <c r="A10" s="145">
        <v>7</v>
      </c>
      <c r="B10" s="72">
        <v>7</v>
      </c>
      <c r="C10" s="37" t="s">
        <v>1098</v>
      </c>
      <c r="D10" s="37"/>
      <c r="E10" s="37" t="s">
        <v>1209</v>
      </c>
      <c r="F10" s="37" t="s">
        <v>1181</v>
      </c>
      <c r="G10" s="37" t="s">
        <v>1176</v>
      </c>
      <c r="H10" s="37" t="s">
        <v>1694</v>
      </c>
      <c r="I10" s="37"/>
      <c r="J10" s="72"/>
      <c r="K10" s="72"/>
      <c r="L10" s="72" t="s">
        <v>1591</v>
      </c>
      <c r="M10" s="142"/>
    </row>
    <row r="11" spans="1:13" ht="20.100000000000001" customHeight="1" x14ac:dyDescent="0.45">
      <c r="A11" s="145">
        <v>8</v>
      </c>
      <c r="B11" s="72">
        <v>8</v>
      </c>
      <c r="C11" s="37" t="s">
        <v>195</v>
      </c>
      <c r="D11" s="37"/>
      <c r="E11" s="37" t="s">
        <v>1210</v>
      </c>
      <c r="F11" s="37" t="s">
        <v>956</v>
      </c>
      <c r="G11" s="37" t="s">
        <v>1667</v>
      </c>
      <c r="H11" s="37" t="s">
        <v>1669</v>
      </c>
      <c r="I11" s="37"/>
      <c r="J11" s="72" t="s">
        <v>1591</v>
      </c>
      <c r="K11" s="72"/>
      <c r="L11" s="72"/>
      <c r="M11" s="142"/>
    </row>
    <row r="12" spans="1:13" ht="20.100000000000001" customHeight="1" x14ac:dyDescent="0.45">
      <c r="A12" s="145">
        <v>9</v>
      </c>
      <c r="B12" s="72">
        <v>9</v>
      </c>
      <c r="C12" s="37" t="s">
        <v>144</v>
      </c>
      <c r="D12" s="37" t="s">
        <v>1428</v>
      </c>
      <c r="E12" s="37" t="s">
        <v>1850</v>
      </c>
      <c r="F12" s="37" t="s">
        <v>957</v>
      </c>
      <c r="G12" s="37" t="s">
        <v>1667</v>
      </c>
      <c r="H12" s="37" t="s">
        <v>1668</v>
      </c>
      <c r="I12" s="37" t="s">
        <v>1733</v>
      </c>
      <c r="J12" s="72"/>
      <c r="K12" s="72"/>
      <c r="L12" s="72" t="s">
        <v>1591</v>
      </c>
      <c r="M12" s="142"/>
    </row>
    <row r="13" spans="1:13" ht="20.100000000000001" customHeight="1" x14ac:dyDescent="0.45">
      <c r="A13" s="145">
        <v>10</v>
      </c>
      <c r="B13" s="72">
        <v>10</v>
      </c>
      <c r="C13" s="37" t="s">
        <v>1180</v>
      </c>
      <c r="D13" s="37" t="s">
        <v>1428</v>
      </c>
      <c r="E13" s="37" t="s">
        <v>1851</v>
      </c>
      <c r="F13" s="37" t="s">
        <v>890</v>
      </c>
      <c r="G13" s="37" t="s">
        <v>1152</v>
      </c>
      <c r="H13" s="37" t="s">
        <v>1666</v>
      </c>
      <c r="I13" s="37" t="s">
        <v>1732</v>
      </c>
      <c r="J13" s="72" t="s">
        <v>1591</v>
      </c>
      <c r="K13" s="72"/>
      <c r="L13" s="72"/>
      <c r="M13" s="142"/>
    </row>
    <row r="14" spans="1:13" ht="20.100000000000001" customHeight="1" x14ac:dyDescent="0.45">
      <c r="A14" s="145">
        <v>11</v>
      </c>
      <c r="B14" s="72">
        <v>11</v>
      </c>
      <c r="C14" s="37" t="s">
        <v>14</v>
      </c>
      <c r="D14" s="37"/>
      <c r="E14" s="37" t="s">
        <v>14</v>
      </c>
      <c r="F14" s="37" t="s">
        <v>958</v>
      </c>
      <c r="G14" s="37" t="s">
        <v>1152</v>
      </c>
      <c r="H14" s="37" t="s">
        <v>1666</v>
      </c>
      <c r="I14" s="37" t="s">
        <v>1732</v>
      </c>
      <c r="J14" s="72" t="s">
        <v>1591</v>
      </c>
      <c r="K14" s="72"/>
      <c r="L14" s="72"/>
      <c r="M14" s="142"/>
    </row>
    <row r="15" spans="1:13" ht="20.100000000000001" customHeight="1" x14ac:dyDescent="0.45">
      <c r="A15" s="145">
        <v>12</v>
      </c>
      <c r="B15" s="72">
        <v>12</v>
      </c>
      <c r="C15" s="37" t="s">
        <v>1596</v>
      </c>
      <c r="D15" s="37" t="s">
        <v>1428</v>
      </c>
      <c r="E15" s="37" t="s">
        <v>1852</v>
      </c>
      <c r="F15" s="37" t="s">
        <v>959</v>
      </c>
      <c r="G15" s="37" t="s">
        <v>1667</v>
      </c>
      <c r="H15" s="37" t="s">
        <v>1668</v>
      </c>
      <c r="I15" s="37" t="s">
        <v>1737</v>
      </c>
      <c r="J15" s="72"/>
      <c r="K15" s="72"/>
      <c r="L15" s="72" t="s">
        <v>1591</v>
      </c>
      <c r="M15" s="142"/>
    </row>
    <row r="16" spans="1:13" ht="20.100000000000001" customHeight="1" x14ac:dyDescent="0.45">
      <c r="A16" s="145">
        <v>13</v>
      </c>
      <c r="B16" s="72">
        <v>13</v>
      </c>
      <c r="C16" s="37" t="s">
        <v>1089</v>
      </c>
      <c r="D16" s="37"/>
      <c r="E16" s="37" t="s">
        <v>1212</v>
      </c>
      <c r="F16" s="37" t="s">
        <v>872</v>
      </c>
      <c r="G16" s="37" t="s">
        <v>1176</v>
      </c>
      <c r="H16" s="37" t="s">
        <v>1755</v>
      </c>
      <c r="I16" s="37"/>
      <c r="J16" s="72"/>
      <c r="K16" s="72"/>
      <c r="L16" s="72" t="s">
        <v>1591</v>
      </c>
      <c r="M16" s="142"/>
    </row>
    <row r="17" spans="1:13" ht="20.100000000000001" customHeight="1" x14ac:dyDescent="0.45">
      <c r="A17" s="145">
        <v>14</v>
      </c>
      <c r="B17" s="72">
        <v>14</v>
      </c>
      <c r="C17" s="37" t="s">
        <v>25</v>
      </c>
      <c r="D17" s="37"/>
      <c r="E17" s="37" t="s">
        <v>25</v>
      </c>
      <c r="F17" s="37" t="s">
        <v>960</v>
      </c>
      <c r="G17" s="37" t="s">
        <v>1667</v>
      </c>
      <c r="H17" s="37" t="s">
        <v>1668</v>
      </c>
      <c r="I17" s="37" t="s">
        <v>1737</v>
      </c>
      <c r="J17" s="72"/>
      <c r="K17" s="72"/>
      <c r="L17" s="72" t="s">
        <v>1591</v>
      </c>
      <c r="M17" s="142"/>
    </row>
    <row r="18" spans="1:13" ht="20.100000000000001" customHeight="1" x14ac:dyDescent="0.45">
      <c r="A18" s="145">
        <v>15</v>
      </c>
      <c r="B18" s="72">
        <v>15</v>
      </c>
      <c r="C18" s="37" t="s">
        <v>8</v>
      </c>
      <c r="D18" s="37"/>
      <c r="E18" s="37" t="s">
        <v>1213</v>
      </c>
      <c r="F18" s="37" t="s">
        <v>961</v>
      </c>
      <c r="G18" s="37" t="s">
        <v>1667</v>
      </c>
      <c r="H18" s="37" t="s">
        <v>1670</v>
      </c>
      <c r="I18" s="37"/>
      <c r="J18" s="72" t="s">
        <v>1591</v>
      </c>
      <c r="K18" s="72"/>
      <c r="L18" s="72"/>
      <c r="M18" s="142"/>
    </row>
    <row r="19" spans="1:13" ht="20.100000000000001" customHeight="1" x14ac:dyDescent="0.45">
      <c r="A19" s="145">
        <v>16</v>
      </c>
      <c r="B19" s="72">
        <v>16</v>
      </c>
      <c r="C19" s="37" t="s">
        <v>1615</v>
      </c>
      <c r="D19" s="37" t="s">
        <v>1428</v>
      </c>
      <c r="E19" s="37" t="s">
        <v>1853</v>
      </c>
      <c r="F19" s="37" t="s">
        <v>1616</v>
      </c>
      <c r="G19" s="37" t="s">
        <v>1543</v>
      </c>
      <c r="H19" s="37" t="s">
        <v>1671</v>
      </c>
      <c r="I19" s="37"/>
      <c r="J19" s="72" t="s">
        <v>1593</v>
      </c>
      <c r="K19" s="72"/>
      <c r="L19" s="72"/>
      <c r="M19" s="142"/>
    </row>
    <row r="20" spans="1:13" ht="20.100000000000001" customHeight="1" x14ac:dyDescent="0.45">
      <c r="A20" s="145">
        <v>17</v>
      </c>
      <c r="B20" s="72">
        <v>17</v>
      </c>
      <c r="C20" s="37" t="s">
        <v>1429</v>
      </c>
      <c r="D20" s="37" t="s">
        <v>1428</v>
      </c>
      <c r="E20" s="37" t="s">
        <v>1854</v>
      </c>
      <c r="F20" s="37" t="s">
        <v>1445</v>
      </c>
      <c r="G20" s="37" t="s">
        <v>1176</v>
      </c>
      <c r="H20" s="37" t="s">
        <v>1792</v>
      </c>
      <c r="I20" s="37"/>
      <c r="J20" s="72"/>
      <c r="K20" s="72"/>
      <c r="L20" s="72" t="s">
        <v>1591</v>
      </c>
      <c r="M20" s="142"/>
    </row>
    <row r="21" spans="1:13" ht="20.100000000000001" customHeight="1" x14ac:dyDescent="0.45">
      <c r="A21" s="145">
        <v>18</v>
      </c>
      <c r="B21" s="72">
        <v>18</v>
      </c>
      <c r="C21" s="37" t="s">
        <v>1090</v>
      </c>
      <c r="D21" s="37"/>
      <c r="E21" s="37" t="s">
        <v>1214</v>
      </c>
      <c r="F21" s="37" t="s">
        <v>1183</v>
      </c>
      <c r="G21" s="37" t="s">
        <v>1176</v>
      </c>
      <c r="H21" s="37" t="s">
        <v>1774</v>
      </c>
      <c r="I21" s="37"/>
      <c r="J21" s="72"/>
      <c r="K21" s="72"/>
      <c r="L21" s="72" t="s">
        <v>1591</v>
      </c>
      <c r="M21" s="142"/>
    </row>
    <row r="22" spans="1:13" ht="20.100000000000001" customHeight="1" x14ac:dyDescent="0.45">
      <c r="A22" s="145">
        <v>19</v>
      </c>
      <c r="B22" s="72">
        <v>19</v>
      </c>
      <c r="C22" s="37" t="s">
        <v>182</v>
      </c>
      <c r="D22" s="37"/>
      <c r="E22" s="37" t="s">
        <v>182</v>
      </c>
      <c r="F22" s="37" t="s">
        <v>939</v>
      </c>
      <c r="G22" s="37" t="s">
        <v>1176</v>
      </c>
      <c r="H22" s="37" t="s">
        <v>1784</v>
      </c>
      <c r="I22" s="37"/>
      <c r="J22" s="72"/>
      <c r="K22" s="72"/>
      <c r="L22" s="72" t="s">
        <v>1591</v>
      </c>
      <c r="M22" s="142"/>
    </row>
    <row r="23" spans="1:13" ht="20.100000000000001" customHeight="1" x14ac:dyDescent="0.45">
      <c r="A23" s="145">
        <v>20</v>
      </c>
      <c r="B23" s="72">
        <v>20</v>
      </c>
      <c r="C23" s="37" t="s">
        <v>127</v>
      </c>
      <c r="D23" s="37"/>
      <c r="E23" s="37" t="s">
        <v>127</v>
      </c>
      <c r="F23" s="37" t="s">
        <v>962</v>
      </c>
      <c r="G23" s="37" t="s">
        <v>1667</v>
      </c>
      <c r="H23" s="37" t="s">
        <v>1668</v>
      </c>
      <c r="I23" s="37" t="s">
        <v>1733</v>
      </c>
      <c r="J23" s="72" t="s">
        <v>1591</v>
      </c>
      <c r="K23" s="72"/>
      <c r="L23" s="72"/>
      <c r="M23" s="142"/>
    </row>
    <row r="24" spans="1:13" ht="20.100000000000001" customHeight="1" x14ac:dyDescent="0.45">
      <c r="A24" s="145">
        <v>21</v>
      </c>
      <c r="B24" s="72">
        <v>21</v>
      </c>
      <c r="C24" s="37" t="s">
        <v>81</v>
      </c>
      <c r="D24" s="37"/>
      <c r="E24" s="37" t="s">
        <v>81</v>
      </c>
      <c r="F24" s="37" t="s">
        <v>963</v>
      </c>
      <c r="G24" s="37" t="s">
        <v>1667</v>
      </c>
      <c r="H24" s="37" t="s">
        <v>1668</v>
      </c>
      <c r="I24" s="37" t="s">
        <v>1753</v>
      </c>
      <c r="J24" s="72"/>
      <c r="K24" s="72" t="s">
        <v>1591</v>
      </c>
      <c r="L24" s="72"/>
      <c r="M24" s="142"/>
    </row>
    <row r="25" spans="1:13" ht="20.100000000000001" customHeight="1" x14ac:dyDescent="0.45">
      <c r="A25" s="145">
        <v>22</v>
      </c>
      <c r="B25" s="72">
        <v>22</v>
      </c>
      <c r="C25" s="37" t="s">
        <v>1306</v>
      </c>
      <c r="D25" s="37"/>
      <c r="E25" s="37" t="s">
        <v>1306</v>
      </c>
      <c r="F25" s="37" t="s">
        <v>1307</v>
      </c>
      <c r="G25" s="37" t="s">
        <v>1667</v>
      </c>
      <c r="H25" s="37" t="s">
        <v>1668</v>
      </c>
      <c r="I25" s="37" t="s">
        <v>1738</v>
      </c>
      <c r="J25" s="72"/>
      <c r="K25" s="72"/>
      <c r="L25" s="72" t="s">
        <v>1593</v>
      </c>
      <c r="M25" s="142"/>
    </row>
    <row r="26" spans="1:13" ht="20.100000000000001" customHeight="1" x14ac:dyDescent="0.45">
      <c r="A26" s="145">
        <v>23</v>
      </c>
      <c r="B26" s="72">
        <v>23</v>
      </c>
      <c r="C26" s="37" t="s">
        <v>136</v>
      </c>
      <c r="D26" s="37"/>
      <c r="E26" s="37" t="s">
        <v>136</v>
      </c>
      <c r="F26" s="37" t="s">
        <v>964</v>
      </c>
      <c r="G26" s="37" t="s">
        <v>1177</v>
      </c>
      <c r="H26" s="37" t="s">
        <v>1688</v>
      </c>
      <c r="I26" s="37"/>
      <c r="J26" s="72"/>
      <c r="K26" s="72"/>
      <c r="L26" s="72" t="s">
        <v>1591</v>
      </c>
      <c r="M26" s="142"/>
    </row>
    <row r="27" spans="1:13" ht="20.100000000000001" customHeight="1" x14ac:dyDescent="0.45">
      <c r="A27" s="145">
        <v>24</v>
      </c>
      <c r="B27" s="72">
        <v>24</v>
      </c>
      <c r="C27" s="37" t="s">
        <v>1091</v>
      </c>
      <c r="D27" s="37" t="s">
        <v>1428</v>
      </c>
      <c r="E27" s="37" t="s">
        <v>1855</v>
      </c>
      <c r="F27" s="37" t="s">
        <v>965</v>
      </c>
      <c r="G27" s="37" t="s">
        <v>1179</v>
      </c>
      <c r="H27" s="37" t="s">
        <v>1751</v>
      </c>
      <c r="I27" s="37"/>
      <c r="J27" s="72"/>
      <c r="K27" s="72" t="s">
        <v>1591</v>
      </c>
      <c r="L27" s="72"/>
      <c r="M27" s="142"/>
    </row>
    <row r="28" spans="1:13" ht="20.100000000000001" customHeight="1" x14ac:dyDescent="0.45">
      <c r="A28" s="145">
        <v>25</v>
      </c>
      <c r="B28" s="72">
        <v>25</v>
      </c>
      <c r="C28" s="37" t="s">
        <v>154</v>
      </c>
      <c r="D28" s="37" t="s">
        <v>1428</v>
      </c>
      <c r="E28" s="37" t="s">
        <v>154</v>
      </c>
      <c r="F28" s="37" t="s">
        <v>966</v>
      </c>
      <c r="G28" s="37" t="s">
        <v>1795</v>
      </c>
      <c r="H28" s="37" t="s">
        <v>1781</v>
      </c>
      <c r="I28" s="37"/>
      <c r="J28" s="72"/>
      <c r="K28" s="72"/>
      <c r="L28" s="72" t="s">
        <v>1591</v>
      </c>
      <c r="M28" s="142"/>
    </row>
    <row r="29" spans="1:13" ht="20.100000000000001" customHeight="1" x14ac:dyDescent="0.45">
      <c r="A29" s="145">
        <v>26</v>
      </c>
      <c r="B29" s="72">
        <v>26</v>
      </c>
      <c r="C29" s="37" t="s">
        <v>1466</v>
      </c>
      <c r="D29" s="37"/>
      <c r="E29" s="37" t="s">
        <v>1466</v>
      </c>
      <c r="F29" s="37" t="s">
        <v>1606</v>
      </c>
      <c r="G29" s="37" t="s">
        <v>1543</v>
      </c>
      <c r="H29" s="37" t="s">
        <v>1672</v>
      </c>
      <c r="I29" s="37"/>
      <c r="J29" s="72" t="s">
        <v>1608</v>
      </c>
      <c r="K29" s="72"/>
      <c r="L29" s="72"/>
      <c r="M29" s="142"/>
    </row>
    <row r="30" spans="1:13" ht="20.100000000000001" customHeight="1" x14ac:dyDescent="0.45">
      <c r="A30" s="145">
        <v>27</v>
      </c>
      <c r="B30" s="72">
        <v>27</v>
      </c>
      <c r="C30" s="37" t="s">
        <v>1092</v>
      </c>
      <c r="D30" s="37" t="s">
        <v>1428</v>
      </c>
      <c r="E30" s="37" t="s">
        <v>1856</v>
      </c>
      <c r="F30" s="37" t="s">
        <v>1087</v>
      </c>
      <c r="G30" s="37" t="s">
        <v>1667</v>
      </c>
      <c r="H30" s="37" t="s">
        <v>1668</v>
      </c>
      <c r="I30" s="37" t="s">
        <v>1732</v>
      </c>
      <c r="J30" s="72"/>
      <c r="K30" s="72" t="s">
        <v>1591</v>
      </c>
      <c r="L30" s="72"/>
      <c r="M30" s="142"/>
    </row>
    <row r="31" spans="1:13" ht="20.100000000000001" customHeight="1" x14ac:dyDescent="0.45">
      <c r="A31" s="145">
        <v>28</v>
      </c>
      <c r="B31" s="72">
        <v>28</v>
      </c>
      <c r="C31" s="37" t="s">
        <v>220</v>
      </c>
      <c r="D31" s="37"/>
      <c r="E31" s="37" t="s">
        <v>791</v>
      </c>
      <c r="F31" s="37" t="s">
        <v>967</v>
      </c>
      <c r="G31" s="37" t="s">
        <v>1179</v>
      </c>
      <c r="H31" s="37" t="s">
        <v>1673</v>
      </c>
      <c r="I31" s="37"/>
      <c r="J31" s="72" t="s">
        <v>1591</v>
      </c>
      <c r="K31" s="72"/>
      <c r="L31" s="72"/>
      <c r="M31" s="142"/>
    </row>
    <row r="32" spans="1:13" ht="20.100000000000001" customHeight="1" x14ac:dyDescent="0.45">
      <c r="A32" s="145">
        <v>29</v>
      </c>
      <c r="B32" s="72">
        <v>29</v>
      </c>
      <c r="C32" s="37" t="s">
        <v>23</v>
      </c>
      <c r="D32" s="37"/>
      <c r="E32" s="37" t="s">
        <v>23</v>
      </c>
      <c r="F32" s="37" t="s">
        <v>968</v>
      </c>
      <c r="G32" s="37" t="s">
        <v>1667</v>
      </c>
      <c r="H32" s="37" t="s">
        <v>1668</v>
      </c>
      <c r="I32" s="37" t="s">
        <v>1734</v>
      </c>
      <c r="J32" s="72"/>
      <c r="K32" s="72"/>
      <c r="L32" s="72" t="s">
        <v>1591</v>
      </c>
      <c r="M32" s="142"/>
    </row>
    <row r="33" spans="1:13" ht="20.100000000000001" customHeight="1" x14ac:dyDescent="0.45">
      <c r="A33" s="145">
        <v>30</v>
      </c>
      <c r="B33" s="72">
        <v>30</v>
      </c>
      <c r="C33" s="37" t="s">
        <v>1818</v>
      </c>
      <c r="D33" s="37"/>
      <c r="E33" s="37" t="s">
        <v>1818</v>
      </c>
      <c r="F33" s="37" t="s">
        <v>1819</v>
      </c>
      <c r="G33" s="37" t="s">
        <v>1667</v>
      </c>
      <c r="H33" s="37" t="s">
        <v>1668</v>
      </c>
      <c r="I33" s="37" t="s">
        <v>1745</v>
      </c>
      <c r="J33" s="72"/>
      <c r="K33" s="72"/>
      <c r="L33" s="72" t="s">
        <v>1591</v>
      </c>
      <c r="M33" s="142"/>
    </row>
    <row r="34" spans="1:13" ht="20.100000000000001" customHeight="1" x14ac:dyDescent="0.45">
      <c r="A34" s="145">
        <v>31</v>
      </c>
      <c r="B34" s="72">
        <v>31</v>
      </c>
      <c r="C34" s="37" t="s">
        <v>1097</v>
      </c>
      <c r="D34" s="37"/>
      <c r="E34" s="37" t="s">
        <v>1219</v>
      </c>
      <c r="F34" s="37" t="s">
        <v>1184</v>
      </c>
      <c r="G34" s="37" t="s">
        <v>1176</v>
      </c>
      <c r="H34" s="37" t="s">
        <v>1758</v>
      </c>
      <c r="I34" s="37"/>
      <c r="J34" s="72"/>
      <c r="K34" s="72"/>
      <c r="L34" s="72" t="s">
        <v>1591</v>
      </c>
      <c r="M34" s="142"/>
    </row>
    <row r="35" spans="1:13" ht="20.100000000000001" customHeight="1" x14ac:dyDescent="0.45">
      <c r="A35" s="145">
        <v>32</v>
      </c>
      <c r="B35" s="72">
        <v>32</v>
      </c>
      <c r="C35" s="37" t="s">
        <v>1093</v>
      </c>
      <c r="D35" s="37"/>
      <c r="E35" s="37" t="s">
        <v>1220</v>
      </c>
      <c r="F35" s="37" t="s">
        <v>969</v>
      </c>
      <c r="G35" s="37" t="s">
        <v>1667</v>
      </c>
      <c r="H35" s="37" t="s">
        <v>1674</v>
      </c>
      <c r="I35" s="37"/>
      <c r="J35" s="72" t="s">
        <v>1591</v>
      </c>
      <c r="K35" s="72"/>
      <c r="L35" s="72"/>
      <c r="M35" s="142"/>
    </row>
    <row r="36" spans="1:13" ht="20.100000000000001" customHeight="1" x14ac:dyDescent="0.45">
      <c r="A36" s="145" t="s">
        <v>1898</v>
      </c>
      <c r="B36" s="72">
        <v>33</v>
      </c>
      <c r="C36" s="37" t="s">
        <v>1308</v>
      </c>
      <c r="D36" s="37"/>
      <c r="E36" s="37" t="s">
        <v>1308</v>
      </c>
      <c r="F36" s="37" t="s">
        <v>1309</v>
      </c>
      <c r="G36" s="37" t="s">
        <v>1675</v>
      </c>
      <c r="H36" s="37" t="s">
        <v>1676</v>
      </c>
      <c r="I36" s="37"/>
      <c r="J36" s="72" t="s">
        <v>1593</v>
      </c>
      <c r="K36" s="72"/>
      <c r="L36" s="72"/>
      <c r="M36" s="142"/>
    </row>
    <row r="37" spans="1:13" ht="20.100000000000001" customHeight="1" x14ac:dyDescent="0.45">
      <c r="A37" s="145" t="s">
        <v>1899</v>
      </c>
      <c r="B37" s="72">
        <v>33</v>
      </c>
      <c r="C37" s="37" t="s">
        <v>1308</v>
      </c>
      <c r="D37" s="37"/>
      <c r="E37" s="37" t="s">
        <v>1308</v>
      </c>
      <c r="F37" s="37" t="s">
        <v>1309</v>
      </c>
      <c r="G37" s="37" t="s">
        <v>1675</v>
      </c>
      <c r="H37" s="37" t="s">
        <v>1676</v>
      </c>
      <c r="I37" s="37"/>
      <c r="J37" s="72"/>
      <c r="K37" s="72"/>
      <c r="L37" s="72" t="s">
        <v>1593</v>
      </c>
      <c r="M37" s="142"/>
    </row>
    <row r="38" spans="1:13" ht="20.100000000000001" customHeight="1" x14ac:dyDescent="0.45">
      <c r="A38" s="145">
        <v>34</v>
      </c>
      <c r="B38" s="72">
        <v>34</v>
      </c>
      <c r="C38" s="37" t="s">
        <v>210</v>
      </c>
      <c r="D38" s="37" t="s">
        <v>1428</v>
      </c>
      <c r="E38" s="37" t="s">
        <v>1857</v>
      </c>
      <c r="F38" s="37" t="s">
        <v>1622</v>
      </c>
      <c r="G38" s="37" t="s">
        <v>1677</v>
      </c>
      <c r="H38" s="37" t="s">
        <v>1678</v>
      </c>
      <c r="I38" s="37"/>
      <c r="J38" s="72" t="s">
        <v>1591</v>
      </c>
      <c r="K38" s="72"/>
      <c r="L38" s="72"/>
      <c r="M38" s="142"/>
    </row>
    <row r="39" spans="1:13" ht="20.100000000000001" customHeight="1" x14ac:dyDescent="0.45">
      <c r="A39" s="145">
        <v>35</v>
      </c>
      <c r="B39" s="72">
        <v>35</v>
      </c>
      <c r="C39" s="37" t="s">
        <v>1094</v>
      </c>
      <c r="D39" s="37"/>
      <c r="E39" s="37" t="s">
        <v>1222</v>
      </c>
      <c r="F39" s="37" t="s">
        <v>971</v>
      </c>
      <c r="G39" s="37" t="s">
        <v>1793</v>
      </c>
      <c r="H39" s="37" t="s">
        <v>1794</v>
      </c>
      <c r="I39" s="37"/>
      <c r="J39" s="72"/>
      <c r="K39" s="72"/>
      <c r="L39" s="72" t="s">
        <v>1591</v>
      </c>
      <c r="M39" s="142"/>
    </row>
    <row r="40" spans="1:13" ht="20.100000000000001" customHeight="1" x14ac:dyDescent="0.45">
      <c r="A40" s="145" t="s">
        <v>1900</v>
      </c>
      <c r="B40" s="72">
        <v>36</v>
      </c>
      <c r="C40" s="37" t="s">
        <v>174</v>
      </c>
      <c r="D40" s="37"/>
      <c r="E40" s="37" t="s">
        <v>174</v>
      </c>
      <c r="F40" s="37" t="s">
        <v>937</v>
      </c>
      <c r="G40" s="37" t="s">
        <v>1543</v>
      </c>
      <c r="H40" s="37" t="s">
        <v>1762</v>
      </c>
      <c r="I40" s="37"/>
      <c r="J40" s="72" t="s">
        <v>1591</v>
      </c>
      <c r="L40" s="72"/>
      <c r="M40" s="142"/>
    </row>
    <row r="41" spans="1:13" ht="20.100000000000001" customHeight="1" x14ac:dyDescent="0.45">
      <c r="A41" s="145" t="s">
        <v>1901</v>
      </c>
      <c r="B41" s="72">
        <v>36</v>
      </c>
      <c r="C41" s="37" t="s">
        <v>174</v>
      </c>
      <c r="D41" s="37"/>
      <c r="E41" s="37" t="s">
        <v>174</v>
      </c>
      <c r="F41" s="37" t="s">
        <v>937</v>
      </c>
      <c r="G41" s="37" t="s">
        <v>1543</v>
      </c>
      <c r="H41" s="37" t="s">
        <v>1762</v>
      </c>
      <c r="I41" s="37"/>
      <c r="J41" s="72"/>
      <c r="K41" s="72" t="s">
        <v>1591</v>
      </c>
      <c r="L41" s="72"/>
      <c r="M41" s="142"/>
    </row>
    <row r="42" spans="1:13" ht="20.100000000000001" customHeight="1" x14ac:dyDescent="0.45">
      <c r="A42" s="145">
        <v>37</v>
      </c>
      <c r="B42" s="72">
        <v>37</v>
      </c>
      <c r="C42" s="37" t="s">
        <v>6</v>
      </c>
      <c r="D42" s="37"/>
      <c r="E42" s="37" t="s">
        <v>6</v>
      </c>
      <c r="F42" s="37" t="s">
        <v>972</v>
      </c>
      <c r="G42" s="37" t="s">
        <v>1766</v>
      </c>
      <c r="H42" s="37" t="s">
        <v>1767</v>
      </c>
      <c r="I42" s="37"/>
      <c r="J42" s="72"/>
      <c r="K42" s="72"/>
      <c r="L42" s="72" t="s">
        <v>1591</v>
      </c>
      <c r="M42" s="142"/>
    </row>
    <row r="43" spans="1:13" ht="20.100000000000001" customHeight="1" x14ac:dyDescent="0.45">
      <c r="A43" s="145">
        <v>38</v>
      </c>
      <c r="B43" s="72">
        <v>38</v>
      </c>
      <c r="C43" s="37" t="s">
        <v>212</v>
      </c>
      <c r="D43" s="37"/>
      <c r="E43" s="37" t="s">
        <v>768</v>
      </c>
      <c r="F43" s="37" t="s">
        <v>973</v>
      </c>
      <c r="G43" s="37" t="s">
        <v>1176</v>
      </c>
      <c r="H43" s="37" t="s">
        <v>1679</v>
      </c>
      <c r="I43" s="37"/>
      <c r="J43" s="72" t="s">
        <v>1591</v>
      </c>
      <c r="K43" s="72"/>
      <c r="L43" s="72"/>
      <c r="M43" s="142"/>
    </row>
    <row r="44" spans="1:13" ht="20.100000000000001" customHeight="1" x14ac:dyDescent="0.45">
      <c r="A44" s="145">
        <v>39</v>
      </c>
      <c r="B44" s="72">
        <v>39</v>
      </c>
      <c r="C44" s="37" t="s">
        <v>1312</v>
      </c>
      <c r="D44" s="37"/>
      <c r="E44" s="37" t="s">
        <v>1312</v>
      </c>
      <c r="F44" s="37" t="s">
        <v>1313</v>
      </c>
      <c r="G44" s="37" t="s">
        <v>1667</v>
      </c>
      <c r="H44" s="37" t="s">
        <v>1668</v>
      </c>
      <c r="I44" s="37" t="s">
        <v>1732</v>
      </c>
      <c r="J44" s="72"/>
      <c r="K44" s="72"/>
      <c r="L44" s="72" t="s">
        <v>1593</v>
      </c>
      <c r="M44" s="142"/>
    </row>
    <row r="45" spans="1:13" ht="20.100000000000001" customHeight="1" x14ac:dyDescent="0.45">
      <c r="A45" s="145">
        <v>40</v>
      </c>
      <c r="B45" s="72">
        <v>40</v>
      </c>
      <c r="C45" s="37" t="s">
        <v>1314</v>
      </c>
      <c r="D45" s="37"/>
      <c r="E45" s="37" t="s">
        <v>1314</v>
      </c>
      <c r="F45" s="37" t="s">
        <v>1315</v>
      </c>
      <c r="G45" s="37" t="s">
        <v>1801</v>
      </c>
      <c r="H45" s="37" t="s">
        <v>1730</v>
      </c>
      <c r="I45" s="37"/>
      <c r="J45" s="72"/>
      <c r="K45" s="72"/>
      <c r="L45" s="72" t="s">
        <v>1593</v>
      </c>
      <c r="M45" s="142"/>
    </row>
    <row r="46" spans="1:13" ht="20.100000000000001" customHeight="1" x14ac:dyDescent="0.45">
      <c r="A46" s="145">
        <v>41</v>
      </c>
      <c r="B46" s="72">
        <v>41</v>
      </c>
      <c r="C46" s="37" t="s">
        <v>9</v>
      </c>
      <c r="D46" s="37"/>
      <c r="E46" s="37" t="s">
        <v>9</v>
      </c>
      <c r="F46" s="37" t="s">
        <v>975</v>
      </c>
      <c r="G46" s="37" t="s">
        <v>1667</v>
      </c>
      <c r="H46" s="37" t="s">
        <v>1669</v>
      </c>
      <c r="I46" s="37"/>
      <c r="J46" s="72" t="s">
        <v>1591</v>
      </c>
      <c r="K46" s="72"/>
      <c r="L46" s="72"/>
      <c r="M46" s="142"/>
    </row>
    <row r="47" spans="1:13" ht="20.100000000000001" customHeight="1" x14ac:dyDescent="0.45">
      <c r="A47" s="145">
        <v>42</v>
      </c>
      <c r="B47" s="72">
        <v>42</v>
      </c>
      <c r="C47" s="37" t="s">
        <v>130</v>
      </c>
      <c r="D47" s="37"/>
      <c r="E47" s="37" t="s">
        <v>130</v>
      </c>
      <c r="F47" s="37" t="s">
        <v>1651</v>
      </c>
      <c r="G47" s="37" t="s">
        <v>1176</v>
      </c>
      <c r="H47" s="37" t="s">
        <v>1691</v>
      </c>
      <c r="I47" s="37"/>
      <c r="J47" s="72"/>
      <c r="K47" s="72"/>
      <c r="L47" s="72" t="s">
        <v>1591</v>
      </c>
      <c r="M47" s="142"/>
    </row>
    <row r="48" spans="1:13" ht="20.100000000000001" customHeight="1" x14ac:dyDescent="0.45">
      <c r="A48" s="145">
        <v>43</v>
      </c>
      <c r="B48" s="72">
        <v>43</v>
      </c>
      <c r="C48" s="37" t="s">
        <v>1316</v>
      </c>
      <c r="D48" s="37"/>
      <c r="E48" s="37" t="s">
        <v>1316</v>
      </c>
      <c r="F48" s="37" t="s">
        <v>1317</v>
      </c>
      <c r="G48" s="37" t="s">
        <v>1809</v>
      </c>
      <c r="H48" s="37" t="s">
        <v>1810</v>
      </c>
      <c r="I48" s="37"/>
      <c r="J48" s="72"/>
      <c r="K48" s="72"/>
      <c r="L48" s="72" t="s">
        <v>1593</v>
      </c>
      <c r="M48" s="142"/>
    </row>
    <row r="49" spans="1:13" ht="20.100000000000001" customHeight="1" x14ac:dyDescent="0.45">
      <c r="A49" s="145">
        <v>44</v>
      </c>
      <c r="B49" s="72">
        <v>44</v>
      </c>
      <c r="C49" s="37" t="s">
        <v>103</v>
      </c>
      <c r="D49" s="37"/>
      <c r="E49" s="37" t="s">
        <v>103</v>
      </c>
      <c r="F49" s="37" t="s">
        <v>976</v>
      </c>
      <c r="G49" s="37" t="s">
        <v>1179</v>
      </c>
      <c r="H49" s="37" t="s">
        <v>1673</v>
      </c>
      <c r="I49" s="37"/>
      <c r="J49" s="72" t="s">
        <v>1591</v>
      </c>
      <c r="K49" s="72"/>
      <c r="L49" s="72"/>
      <c r="M49" s="142"/>
    </row>
    <row r="50" spans="1:13" ht="20.100000000000001" customHeight="1" x14ac:dyDescent="0.45">
      <c r="A50" s="145">
        <v>45</v>
      </c>
      <c r="B50" s="72">
        <v>45</v>
      </c>
      <c r="C50" s="37" t="s">
        <v>155</v>
      </c>
      <c r="D50" s="37"/>
      <c r="E50" s="37" t="s">
        <v>155</v>
      </c>
      <c r="F50" s="37" t="s">
        <v>1650</v>
      </c>
      <c r="G50" s="37" t="s">
        <v>1176</v>
      </c>
      <c r="H50" s="37" t="s">
        <v>1758</v>
      </c>
      <c r="I50" s="37"/>
      <c r="J50" s="72"/>
      <c r="K50" s="72"/>
      <c r="L50" s="72" t="s">
        <v>1591</v>
      </c>
      <c r="M50" s="142"/>
    </row>
    <row r="51" spans="1:13" ht="20.100000000000001" customHeight="1" x14ac:dyDescent="0.45">
      <c r="A51" s="145">
        <v>46</v>
      </c>
      <c r="B51" s="72">
        <v>46</v>
      </c>
      <c r="C51" s="37" t="s">
        <v>76</v>
      </c>
      <c r="D51" s="37" t="s">
        <v>1428</v>
      </c>
      <c r="E51" s="37" t="s">
        <v>1858</v>
      </c>
      <c r="F51" s="37" t="s">
        <v>978</v>
      </c>
      <c r="G51" s="37" t="s">
        <v>1176</v>
      </c>
      <c r="H51" s="37" t="s">
        <v>1800</v>
      </c>
      <c r="I51" s="37"/>
      <c r="J51" s="72"/>
      <c r="K51" s="72"/>
      <c r="L51" s="72" t="s">
        <v>1591</v>
      </c>
      <c r="M51" s="142"/>
    </row>
    <row r="52" spans="1:13" ht="20.100000000000001" customHeight="1" x14ac:dyDescent="0.45">
      <c r="A52" s="145">
        <v>47</v>
      </c>
      <c r="B52" s="72">
        <v>47</v>
      </c>
      <c r="C52" s="37" t="s">
        <v>138</v>
      </c>
      <c r="D52" s="37"/>
      <c r="E52" s="37" t="s">
        <v>138</v>
      </c>
      <c r="F52" s="37" t="s">
        <v>930</v>
      </c>
      <c r="G52" s="37" t="s">
        <v>1667</v>
      </c>
      <c r="H52" s="37" t="s">
        <v>1668</v>
      </c>
      <c r="I52" s="37" t="s">
        <v>1735</v>
      </c>
      <c r="J52" s="72"/>
      <c r="K52" s="72"/>
      <c r="L52" s="72" t="s">
        <v>1591</v>
      </c>
      <c r="M52" s="142"/>
    </row>
    <row r="53" spans="1:13" ht="20.100000000000001" customHeight="1" x14ac:dyDescent="0.45">
      <c r="A53" s="145">
        <v>48</v>
      </c>
      <c r="B53" s="72">
        <v>48</v>
      </c>
      <c r="C53" s="37" t="s">
        <v>208</v>
      </c>
      <c r="D53" s="37"/>
      <c r="E53" s="37" t="s">
        <v>759</v>
      </c>
      <c r="F53" s="37" t="s">
        <v>945</v>
      </c>
      <c r="G53" s="37" t="s">
        <v>1680</v>
      </c>
      <c r="H53" s="37" t="s">
        <v>1681</v>
      </c>
      <c r="I53" s="37"/>
      <c r="J53" s="72" t="s">
        <v>1591</v>
      </c>
      <c r="K53" s="72"/>
      <c r="L53" s="72"/>
      <c r="M53" s="142"/>
    </row>
    <row r="54" spans="1:13" ht="20.100000000000001" customHeight="1" x14ac:dyDescent="0.45">
      <c r="A54" s="145">
        <v>49</v>
      </c>
      <c r="B54" s="72">
        <v>49</v>
      </c>
      <c r="C54" s="37" t="s">
        <v>167</v>
      </c>
      <c r="D54" s="37"/>
      <c r="E54" s="37" t="s">
        <v>167</v>
      </c>
      <c r="F54" s="37" t="s">
        <v>979</v>
      </c>
      <c r="G54" s="37" t="s">
        <v>1176</v>
      </c>
      <c r="H54" s="37" t="s">
        <v>1775</v>
      </c>
      <c r="I54" s="37"/>
      <c r="J54" s="72"/>
      <c r="K54" s="72"/>
      <c r="L54" s="72" t="s">
        <v>1591</v>
      </c>
      <c r="M54" s="142"/>
    </row>
    <row r="55" spans="1:13" ht="20.100000000000001" customHeight="1" x14ac:dyDescent="0.45">
      <c r="A55" s="145">
        <v>50</v>
      </c>
      <c r="B55" s="72">
        <v>50</v>
      </c>
      <c r="C55" s="37" t="s">
        <v>1096</v>
      </c>
      <c r="D55" s="37"/>
      <c r="E55" s="37" t="s">
        <v>1229</v>
      </c>
      <c r="F55" s="37" t="s">
        <v>927</v>
      </c>
      <c r="G55" s="37" t="s">
        <v>1667</v>
      </c>
      <c r="H55" s="37" t="s">
        <v>1668</v>
      </c>
      <c r="I55" s="37" t="s">
        <v>1778</v>
      </c>
      <c r="J55" s="72"/>
      <c r="K55" s="72"/>
      <c r="L55" s="72" t="s">
        <v>1591</v>
      </c>
      <c r="M55" s="142"/>
    </row>
    <row r="56" spans="1:13" ht="20.100000000000001" customHeight="1" x14ac:dyDescent="0.45">
      <c r="A56" s="145">
        <v>51</v>
      </c>
      <c r="B56" s="72">
        <v>51</v>
      </c>
      <c r="C56" s="37" t="s">
        <v>1318</v>
      </c>
      <c r="D56" s="37"/>
      <c r="E56" s="37" t="s">
        <v>1318</v>
      </c>
      <c r="F56" s="37" t="s">
        <v>1319</v>
      </c>
      <c r="G56" s="37" t="s">
        <v>1176</v>
      </c>
      <c r="H56" s="37" t="s">
        <v>1802</v>
      </c>
      <c r="I56" s="37"/>
      <c r="J56" s="72"/>
      <c r="K56" s="72"/>
      <c r="L56" s="72" t="s">
        <v>1593</v>
      </c>
      <c r="M56" s="142"/>
    </row>
    <row r="57" spans="1:13" ht="20.100000000000001" customHeight="1" x14ac:dyDescent="0.45">
      <c r="A57" s="145">
        <v>52</v>
      </c>
      <c r="B57" s="72">
        <v>52</v>
      </c>
      <c r="C57" s="37" t="s">
        <v>1143</v>
      </c>
      <c r="D57" s="37"/>
      <c r="E57" s="37" t="s">
        <v>1231</v>
      </c>
      <c r="F57" s="37" t="s">
        <v>1189</v>
      </c>
      <c r="G57" s="37" t="s">
        <v>1179</v>
      </c>
      <c r="H57" s="37" t="s">
        <v>1673</v>
      </c>
      <c r="I57" s="37"/>
      <c r="J57" s="72"/>
      <c r="K57" s="72"/>
      <c r="L57" s="72" t="s">
        <v>1591</v>
      </c>
      <c r="M57" s="142"/>
    </row>
    <row r="58" spans="1:13" ht="20.100000000000001" customHeight="1" x14ac:dyDescent="0.45">
      <c r="A58" s="145">
        <v>53</v>
      </c>
      <c r="B58" s="72">
        <v>53</v>
      </c>
      <c r="C58" s="37" t="s">
        <v>1320</v>
      </c>
      <c r="D58" s="37"/>
      <c r="E58" s="37" t="s">
        <v>1320</v>
      </c>
      <c r="F58" s="37" t="s">
        <v>1321</v>
      </c>
      <c r="G58" s="37" t="s">
        <v>1675</v>
      </c>
      <c r="H58" s="37" t="s">
        <v>1807</v>
      </c>
      <c r="I58" s="37"/>
      <c r="J58" s="72"/>
      <c r="K58" s="72"/>
      <c r="L58" s="72" t="s">
        <v>1593</v>
      </c>
      <c r="M58" s="142"/>
    </row>
    <row r="59" spans="1:13" ht="20.100000000000001" customHeight="1" x14ac:dyDescent="0.45">
      <c r="A59" s="145">
        <v>54</v>
      </c>
      <c r="B59" s="72">
        <v>54</v>
      </c>
      <c r="C59" s="37" t="s">
        <v>40</v>
      </c>
      <c r="D59" s="37" t="s">
        <v>1833</v>
      </c>
      <c r="E59" s="37" t="s">
        <v>40</v>
      </c>
      <c r="F59" s="37" t="s">
        <v>878</v>
      </c>
      <c r="G59" s="37" t="s">
        <v>1667</v>
      </c>
      <c r="H59" s="37" t="s">
        <v>1668</v>
      </c>
      <c r="I59" s="37" t="s">
        <v>1745</v>
      </c>
      <c r="J59" s="72"/>
      <c r="K59" s="72"/>
      <c r="L59" s="72" t="s">
        <v>1591</v>
      </c>
      <c r="M59" s="142"/>
    </row>
    <row r="60" spans="1:13" ht="20.100000000000001" customHeight="1" x14ac:dyDescent="0.45">
      <c r="A60" s="145">
        <v>55</v>
      </c>
      <c r="B60" s="72">
        <v>55</v>
      </c>
      <c r="C60" s="37" t="s">
        <v>95</v>
      </c>
      <c r="D60" s="37"/>
      <c r="E60" s="37" t="s">
        <v>95</v>
      </c>
      <c r="F60" s="37" t="s">
        <v>905</v>
      </c>
      <c r="G60" s="37" t="s">
        <v>1667</v>
      </c>
      <c r="H60" s="37" t="s">
        <v>1668</v>
      </c>
      <c r="I60" s="37" t="s">
        <v>1734</v>
      </c>
      <c r="J60" s="72" t="s">
        <v>1591</v>
      </c>
      <c r="K60" s="72"/>
      <c r="L60" s="72"/>
      <c r="M60" s="142"/>
    </row>
    <row r="61" spans="1:13" ht="20.100000000000001" customHeight="1" x14ac:dyDescent="0.45">
      <c r="A61" s="145">
        <v>56</v>
      </c>
      <c r="B61" s="72">
        <v>56</v>
      </c>
      <c r="C61" s="37" t="s">
        <v>1322</v>
      </c>
      <c r="D61" s="37"/>
      <c r="E61" s="37" t="s">
        <v>1322</v>
      </c>
      <c r="F61" s="37" t="s">
        <v>1323</v>
      </c>
      <c r="G61" s="37" t="s">
        <v>1667</v>
      </c>
      <c r="H61" s="37" t="s">
        <v>1668</v>
      </c>
      <c r="I61" s="37" t="s">
        <v>1737</v>
      </c>
      <c r="J61" s="72"/>
      <c r="K61" s="72"/>
      <c r="L61" s="72" t="s">
        <v>1593</v>
      </c>
      <c r="M61" s="142"/>
    </row>
    <row r="62" spans="1:13" ht="20.100000000000001" customHeight="1" x14ac:dyDescent="0.45">
      <c r="A62" s="145">
        <v>57</v>
      </c>
      <c r="B62" s="72">
        <v>57</v>
      </c>
      <c r="C62" s="37" t="s">
        <v>1324</v>
      </c>
      <c r="D62" s="37"/>
      <c r="E62" s="37" t="s">
        <v>1324</v>
      </c>
      <c r="F62" s="37" t="s">
        <v>1325</v>
      </c>
      <c r="G62" s="37" t="s">
        <v>1667</v>
      </c>
      <c r="H62" s="37" t="s">
        <v>1668</v>
      </c>
      <c r="I62" s="37" t="s">
        <v>1778</v>
      </c>
      <c r="J62" s="72"/>
      <c r="K62" s="72"/>
      <c r="L62" s="72" t="s">
        <v>1593</v>
      </c>
      <c r="M62" s="142"/>
    </row>
    <row r="63" spans="1:13" ht="20.100000000000001" customHeight="1" x14ac:dyDescent="0.45">
      <c r="A63" s="145">
        <v>58</v>
      </c>
      <c r="B63" s="72">
        <v>58</v>
      </c>
      <c r="C63" s="37" t="s">
        <v>137</v>
      </c>
      <c r="D63" s="37"/>
      <c r="E63" s="37" t="s">
        <v>1232</v>
      </c>
      <c r="F63" s="37" t="s">
        <v>914</v>
      </c>
      <c r="G63" s="37" t="s">
        <v>1152</v>
      </c>
      <c r="H63" s="37" t="s">
        <v>1666</v>
      </c>
      <c r="I63" s="37" t="s">
        <v>1735</v>
      </c>
      <c r="J63" s="72" t="s">
        <v>1591</v>
      </c>
      <c r="K63" s="72"/>
      <c r="L63" s="72"/>
      <c r="M63" s="142"/>
    </row>
    <row r="64" spans="1:13" ht="20.100000000000001" customHeight="1" x14ac:dyDescent="0.45">
      <c r="A64" s="145">
        <v>59</v>
      </c>
      <c r="B64" s="72">
        <v>59</v>
      </c>
      <c r="C64" s="37" t="s">
        <v>1326</v>
      </c>
      <c r="D64" s="37"/>
      <c r="E64" s="37" t="s">
        <v>1326</v>
      </c>
      <c r="F64" s="37" t="s">
        <v>1327</v>
      </c>
      <c r="G64" s="37" t="s">
        <v>1667</v>
      </c>
      <c r="H64" s="37" t="s">
        <v>1668</v>
      </c>
      <c r="I64" s="37" t="s">
        <v>1733</v>
      </c>
      <c r="J64" s="72"/>
      <c r="K64" s="72"/>
      <c r="L64" s="72" t="s">
        <v>1593</v>
      </c>
      <c r="M64" s="142"/>
    </row>
    <row r="65" spans="1:13" ht="20.100000000000001" customHeight="1" x14ac:dyDescent="0.45">
      <c r="A65" s="145">
        <v>60</v>
      </c>
      <c r="B65" s="72">
        <v>60</v>
      </c>
      <c r="C65" s="37" t="s">
        <v>223</v>
      </c>
      <c r="D65" s="37"/>
      <c r="E65" s="37" t="s">
        <v>1636</v>
      </c>
      <c r="F65" s="37" t="s">
        <v>1637</v>
      </c>
      <c r="G65" s="37" t="s">
        <v>1545</v>
      </c>
      <c r="H65" s="37" t="s">
        <v>1682</v>
      </c>
      <c r="I65" s="37"/>
      <c r="J65" s="72" t="s">
        <v>1591</v>
      </c>
      <c r="K65" s="72"/>
      <c r="L65" s="72"/>
      <c r="M65" s="142"/>
    </row>
    <row r="66" spans="1:13" ht="20.100000000000001" customHeight="1" x14ac:dyDescent="0.45">
      <c r="A66" s="145">
        <v>61</v>
      </c>
      <c r="B66" s="72">
        <v>61</v>
      </c>
      <c r="C66" s="37" t="s">
        <v>37</v>
      </c>
      <c r="D66" s="37"/>
      <c r="E66" s="37" t="s">
        <v>1234</v>
      </c>
      <c r="F66" s="37" t="s">
        <v>889</v>
      </c>
      <c r="G66" s="37" t="s">
        <v>1178</v>
      </c>
      <c r="H66" s="37" t="s">
        <v>1704</v>
      </c>
      <c r="I66" s="37"/>
      <c r="J66" s="72"/>
      <c r="K66" s="72" t="s">
        <v>1591</v>
      </c>
      <c r="L66" s="72"/>
      <c r="M66" s="142"/>
    </row>
    <row r="67" spans="1:13" ht="20.100000000000001" customHeight="1" x14ac:dyDescent="0.45">
      <c r="A67" s="145">
        <v>62</v>
      </c>
      <c r="B67" s="72">
        <v>62</v>
      </c>
      <c r="C67" s="37" t="s">
        <v>117</v>
      </c>
      <c r="D67" s="37"/>
      <c r="E67" s="37" t="s">
        <v>1235</v>
      </c>
      <c r="F67" s="37" t="s">
        <v>983</v>
      </c>
      <c r="G67" s="37" t="s">
        <v>1667</v>
      </c>
      <c r="H67" s="37" t="s">
        <v>1683</v>
      </c>
      <c r="I67" s="37"/>
      <c r="J67" s="72" t="s">
        <v>1591</v>
      </c>
      <c r="K67" s="72"/>
      <c r="L67" s="72"/>
      <c r="M67" s="142"/>
    </row>
    <row r="68" spans="1:13" ht="20.100000000000001" customHeight="1" x14ac:dyDescent="0.45">
      <c r="A68" s="145" t="s">
        <v>1902</v>
      </c>
      <c r="B68" s="72">
        <v>63</v>
      </c>
      <c r="C68" s="37" t="s">
        <v>1100</v>
      </c>
      <c r="D68" s="37"/>
      <c r="E68" s="37" t="s">
        <v>1237</v>
      </c>
      <c r="F68" s="37" t="s">
        <v>915</v>
      </c>
      <c r="G68" s="37" t="s">
        <v>1667</v>
      </c>
      <c r="H68" s="37" t="s">
        <v>1674</v>
      </c>
      <c r="I68" s="37"/>
      <c r="J68" s="72" t="s">
        <v>1591</v>
      </c>
      <c r="K68" s="72"/>
      <c r="L68" s="72"/>
      <c r="M68" s="142"/>
    </row>
    <row r="69" spans="1:13" ht="20.100000000000001" customHeight="1" x14ac:dyDescent="0.45">
      <c r="A69" s="145" t="s">
        <v>1903</v>
      </c>
      <c r="B69" s="72">
        <v>63</v>
      </c>
      <c r="C69" s="37" t="s">
        <v>1100</v>
      </c>
      <c r="D69" s="37"/>
      <c r="E69" s="37" t="s">
        <v>1237</v>
      </c>
      <c r="F69" s="37" t="s">
        <v>915</v>
      </c>
      <c r="G69" s="37" t="s">
        <v>1667</v>
      </c>
      <c r="H69" s="37" t="s">
        <v>1674</v>
      </c>
      <c r="I69" s="37"/>
      <c r="J69" s="72"/>
      <c r="K69" s="72"/>
      <c r="L69" s="72" t="s">
        <v>1591</v>
      </c>
      <c r="M69" s="142"/>
    </row>
    <row r="70" spans="1:13" ht="20.100000000000001" customHeight="1" x14ac:dyDescent="0.45">
      <c r="A70" s="145">
        <v>64</v>
      </c>
      <c r="B70" s="72">
        <v>64</v>
      </c>
      <c r="C70" s="37" t="s">
        <v>1101</v>
      </c>
      <c r="D70" s="37"/>
      <c r="E70" s="37" t="s">
        <v>1238</v>
      </c>
      <c r="F70" s="37" t="s">
        <v>984</v>
      </c>
      <c r="G70" s="37" t="s">
        <v>1543</v>
      </c>
      <c r="H70" s="37" t="s">
        <v>1684</v>
      </c>
      <c r="I70" s="37"/>
      <c r="J70" s="72" t="s">
        <v>1591</v>
      </c>
      <c r="K70" s="72"/>
      <c r="L70" s="72"/>
      <c r="M70" s="142"/>
    </row>
    <row r="71" spans="1:13" ht="20.100000000000001" customHeight="1" x14ac:dyDescent="0.45">
      <c r="A71" s="145">
        <v>65</v>
      </c>
      <c r="B71" s="72">
        <v>65</v>
      </c>
      <c r="C71" s="37" t="s">
        <v>1330</v>
      </c>
      <c r="D71" s="37" t="s">
        <v>1428</v>
      </c>
      <c r="E71" s="37" t="s">
        <v>1859</v>
      </c>
      <c r="F71" s="37" t="s">
        <v>1331</v>
      </c>
      <c r="G71" s="37" t="s">
        <v>1801</v>
      </c>
      <c r="H71" s="37" t="s">
        <v>1730</v>
      </c>
      <c r="I71" s="37"/>
      <c r="J71" s="72"/>
      <c r="K71" s="72"/>
      <c r="L71" s="72" t="s">
        <v>1593</v>
      </c>
      <c r="M71" s="142"/>
    </row>
    <row r="72" spans="1:13" ht="20.100000000000001" customHeight="1" x14ac:dyDescent="0.45">
      <c r="A72" s="145">
        <v>66</v>
      </c>
      <c r="B72" s="72">
        <v>66</v>
      </c>
      <c r="C72" s="37" t="s">
        <v>1623</v>
      </c>
      <c r="D72" s="37"/>
      <c r="E72" s="37" t="s">
        <v>1623</v>
      </c>
      <c r="F72" s="37" t="s">
        <v>1624</v>
      </c>
      <c r="G72" s="37" t="s">
        <v>1176</v>
      </c>
      <c r="H72" s="37" t="s">
        <v>1725</v>
      </c>
      <c r="I72" s="37"/>
      <c r="J72" s="72"/>
      <c r="K72" s="72"/>
      <c r="L72" s="72" t="s">
        <v>1591</v>
      </c>
      <c r="M72" s="142"/>
    </row>
    <row r="73" spans="1:13" ht="20.100000000000001" customHeight="1" x14ac:dyDescent="0.45">
      <c r="A73" s="145">
        <v>67</v>
      </c>
      <c r="B73" s="72">
        <v>67</v>
      </c>
      <c r="C73" s="37" t="s">
        <v>1102</v>
      </c>
      <c r="D73" s="37"/>
      <c r="E73" s="37" t="s">
        <v>1239</v>
      </c>
      <c r="F73" s="37" t="s">
        <v>985</v>
      </c>
      <c r="G73" s="37" t="s">
        <v>1760</v>
      </c>
      <c r="H73" s="37" t="s">
        <v>1761</v>
      </c>
      <c r="I73" s="37"/>
      <c r="J73" s="72"/>
      <c r="K73" s="72" t="s">
        <v>1591</v>
      </c>
      <c r="L73" s="72"/>
      <c r="M73" s="142"/>
    </row>
    <row r="74" spans="1:13" ht="20.100000000000001" customHeight="1" x14ac:dyDescent="0.45">
      <c r="A74" s="145">
        <v>68</v>
      </c>
      <c r="B74" s="72">
        <v>68</v>
      </c>
      <c r="C74" s="37" t="s">
        <v>1103</v>
      </c>
      <c r="D74" s="37" t="s">
        <v>1428</v>
      </c>
      <c r="E74" s="37" t="s">
        <v>1860</v>
      </c>
      <c r="F74" s="37" t="s">
        <v>986</v>
      </c>
      <c r="G74" s="37" t="s">
        <v>1685</v>
      </c>
      <c r="H74" s="37" t="s">
        <v>1686</v>
      </c>
      <c r="I74" s="37"/>
      <c r="J74" s="72" t="s">
        <v>1591</v>
      </c>
      <c r="K74" s="72"/>
      <c r="L74" s="72"/>
      <c r="M74" s="142"/>
    </row>
    <row r="75" spans="1:13" ht="20.100000000000001" customHeight="1" x14ac:dyDescent="0.45">
      <c r="A75" s="145">
        <v>69</v>
      </c>
      <c r="B75" s="72">
        <v>69</v>
      </c>
      <c r="C75" s="37" t="s">
        <v>1104</v>
      </c>
      <c r="D75" s="37"/>
      <c r="E75" s="37" t="s">
        <v>1242</v>
      </c>
      <c r="F75" s="37" t="s">
        <v>987</v>
      </c>
      <c r="G75" s="37" t="s">
        <v>1178</v>
      </c>
      <c r="H75" s="37" t="s">
        <v>1687</v>
      </c>
      <c r="I75" s="37"/>
      <c r="J75" s="72" t="s">
        <v>1591</v>
      </c>
      <c r="K75" s="72"/>
      <c r="L75" s="72"/>
      <c r="M75" s="142"/>
    </row>
    <row r="76" spans="1:13" ht="20.100000000000001" customHeight="1" x14ac:dyDescent="0.45">
      <c r="A76" s="145">
        <v>70</v>
      </c>
      <c r="B76" s="72">
        <v>70</v>
      </c>
      <c r="C76" s="37" t="s">
        <v>1105</v>
      </c>
      <c r="D76" s="37"/>
      <c r="E76" s="37" t="s">
        <v>1244</v>
      </c>
      <c r="F76" s="37" t="s">
        <v>988</v>
      </c>
      <c r="G76" s="37" t="s">
        <v>1667</v>
      </c>
      <c r="H76" s="37" t="s">
        <v>1668</v>
      </c>
      <c r="I76" s="37" t="s">
        <v>1735</v>
      </c>
      <c r="J76" s="72"/>
      <c r="K76" s="72"/>
      <c r="L76" s="72" t="s">
        <v>1591</v>
      </c>
      <c r="M76" s="142"/>
    </row>
    <row r="77" spans="1:13" ht="20.100000000000001" customHeight="1" x14ac:dyDescent="0.45">
      <c r="A77" s="145">
        <v>71</v>
      </c>
      <c r="B77" s="72">
        <v>71</v>
      </c>
      <c r="C77" s="37" t="s">
        <v>1332</v>
      </c>
      <c r="D77" s="37"/>
      <c r="E77" s="37" t="s">
        <v>1332</v>
      </c>
      <c r="F77" s="37" t="s">
        <v>1333</v>
      </c>
      <c r="G77" s="37" t="s">
        <v>1667</v>
      </c>
      <c r="H77" s="37" t="s">
        <v>1674</v>
      </c>
      <c r="I77" s="37"/>
      <c r="J77" s="72"/>
      <c r="K77" s="72"/>
      <c r="L77" s="72" t="s">
        <v>1593</v>
      </c>
      <c r="M77" s="142"/>
    </row>
    <row r="78" spans="1:13" ht="20.100000000000001" customHeight="1" x14ac:dyDescent="0.45">
      <c r="A78" s="145">
        <v>72</v>
      </c>
      <c r="B78" s="72">
        <v>72</v>
      </c>
      <c r="C78" s="37" t="s">
        <v>1334</v>
      </c>
      <c r="D78" s="37"/>
      <c r="E78" s="37" t="s">
        <v>1334</v>
      </c>
      <c r="F78" s="37" t="s">
        <v>1335</v>
      </c>
      <c r="G78" s="37" t="s">
        <v>1176</v>
      </c>
      <c r="H78" s="37" t="s">
        <v>1694</v>
      </c>
      <c r="I78" s="37"/>
      <c r="J78" s="72"/>
      <c r="K78" s="72"/>
      <c r="L78" s="72" t="s">
        <v>1593</v>
      </c>
      <c r="M78" s="142"/>
    </row>
    <row r="79" spans="1:13" ht="20.100000000000001" customHeight="1" x14ac:dyDescent="0.45">
      <c r="A79" s="145">
        <v>73</v>
      </c>
      <c r="B79" s="72">
        <v>73</v>
      </c>
      <c r="C79" s="37" t="s">
        <v>1336</v>
      </c>
      <c r="D79" s="37"/>
      <c r="E79" s="37" t="s">
        <v>1336</v>
      </c>
      <c r="F79" s="37" t="s">
        <v>1337</v>
      </c>
      <c r="G79" s="37" t="s">
        <v>1760</v>
      </c>
      <c r="H79" s="37" t="s">
        <v>1803</v>
      </c>
      <c r="I79" s="37"/>
      <c r="J79" s="72"/>
      <c r="K79" s="72"/>
      <c r="L79" s="72" t="s">
        <v>1593</v>
      </c>
      <c r="M79" s="142"/>
    </row>
    <row r="80" spans="1:13" ht="20.100000000000001" customHeight="1" x14ac:dyDescent="0.45">
      <c r="A80" s="145">
        <v>74</v>
      </c>
      <c r="B80" s="72">
        <v>74</v>
      </c>
      <c r="C80" s="37" t="s">
        <v>1338</v>
      </c>
      <c r="D80" s="37"/>
      <c r="E80" s="37" t="s">
        <v>1338</v>
      </c>
      <c r="F80" s="37" t="s">
        <v>1339</v>
      </c>
      <c r="G80" s="37" t="s">
        <v>1667</v>
      </c>
      <c r="H80" s="37" t="s">
        <v>1668</v>
      </c>
      <c r="I80" s="37" t="s">
        <v>1737</v>
      </c>
      <c r="J80" s="72"/>
      <c r="K80" s="72"/>
      <c r="L80" s="72" t="s">
        <v>1593</v>
      </c>
      <c r="M80" s="142"/>
    </row>
    <row r="81" spans="1:13" ht="20.100000000000001" customHeight="1" x14ac:dyDescent="0.45">
      <c r="A81" s="145">
        <v>75</v>
      </c>
      <c r="B81" s="72">
        <v>75</v>
      </c>
      <c r="C81" s="37" t="s">
        <v>1106</v>
      </c>
      <c r="D81" s="37" t="s">
        <v>1428</v>
      </c>
      <c r="E81" s="37" t="s">
        <v>1861</v>
      </c>
      <c r="F81" s="37" t="s">
        <v>989</v>
      </c>
      <c r="G81" s="37" t="s">
        <v>1177</v>
      </c>
      <c r="H81" s="37" t="s">
        <v>1688</v>
      </c>
      <c r="I81" s="37"/>
      <c r="J81" s="72" t="s">
        <v>1591</v>
      </c>
      <c r="K81" s="72"/>
      <c r="L81" s="72"/>
      <c r="M81" s="142"/>
    </row>
    <row r="82" spans="1:13" ht="20.100000000000001" customHeight="1" x14ac:dyDescent="0.45">
      <c r="A82" s="145">
        <v>76</v>
      </c>
      <c r="B82" s="72">
        <v>76</v>
      </c>
      <c r="C82" s="37" t="s">
        <v>1610</v>
      </c>
      <c r="D82" s="37"/>
      <c r="E82" s="37" t="s">
        <v>1610</v>
      </c>
      <c r="F82" s="37" t="s">
        <v>1611</v>
      </c>
      <c r="G82" s="37" t="s">
        <v>1178</v>
      </c>
      <c r="H82" s="37" t="s">
        <v>1689</v>
      </c>
      <c r="I82" s="37"/>
      <c r="J82" s="72" t="s">
        <v>1608</v>
      </c>
      <c r="K82" s="72"/>
      <c r="L82" s="72"/>
      <c r="M82" s="142"/>
    </row>
    <row r="83" spans="1:13" ht="20.100000000000001" customHeight="1" x14ac:dyDescent="0.45">
      <c r="A83" s="145">
        <v>77</v>
      </c>
      <c r="B83" s="72">
        <v>77</v>
      </c>
      <c r="C83" s="37" t="s">
        <v>197</v>
      </c>
      <c r="D83" s="37"/>
      <c r="E83" s="37" t="s">
        <v>197</v>
      </c>
      <c r="F83" s="37" t="s">
        <v>1649</v>
      </c>
      <c r="G83" s="37" t="s">
        <v>1667</v>
      </c>
      <c r="H83" s="37" t="s">
        <v>1764</v>
      </c>
      <c r="I83" s="37"/>
      <c r="J83" s="72"/>
      <c r="K83" s="72"/>
      <c r="L83" s="72" t="s">
        <v>1591</v>
      </c>
      <c r="M83" s="142"/>
    </row>
    <row r="84" spans="1:13" ht="20.100000000000001" customHeight="1" x14ac:dyDescent="0.45">
      <c r="A84" s="145">
        <v>78</v>
      </c>
      <c r="B84" s="72">
        <v>78</v>
      </c>
      <c r="C84" s="37" t="s">
        <v>204</v>
      </c>
      <c r="D84" s="37"/>
      <c r="E84" s="37" t="s">
        <v>829</v>
      </c>
      <c r="F84" s="37" t="s">
        <v>943</v>
      </c>
      <c r="G84" s="37" t="s">
        <v>1176</v>
      </c>
      <c r="H84" s="37" t="s">
        <v>1756</v>
      </c>
      <c r="I84" s="37"/>
      <c r="J84" s="72"/>
      <c r="K84" s="72"/>
      <c r="L84" s="72" t="s">
        <v>1591</v>
      </c>
      <c r="M84" s="142"/>
    </row>
    <row r="85" spans="1:13" ht="20.100000000000001" customHeight="1" x14ac:dyDescent="0.45">
      <c r="A85" s="145">
        <v>79</v>
      </c>
      <c r="B85" s="72">
        <v>79</v>
      </c>
      <c r="C85" s="37" t="s">
        <v>118</v>
      </c>
      <c r="D85" s="37"/>
      <c r="E85" s="37" t="s">
        <v>118</v>
      </c>
      <c r="F85" s="37" t="s">
        <v>924</v>
      </c>
      <c r="G85" s="37" t="s">
        <v>1152</v>
      </c>
      <c r="H85" s="37" t="s">
        <v>1666</v>
      </c>
      <c r="I85" s="37" t="s">
        <v>1736</v>
      </c>
      <c r="J85" s="72" t="s">
        <v>1591</v>
      </c>
      <c r="K85" s="72"/>
      <c r="L85" s="72"/>
      <c r="M85" s="142"/>
    </row>
    <row r="86" spans="1:13" ht="20.100000000000001" customHeight="1" x14ac:dyDescent="0.45">
      <c r="A86" s="145">
        <v>80</v>
      </c>
      <c r="B86" s="72">
        <v>80</v>
      </c>
      <c r="C86" s="37" t="s">
        <v>91</v>
      </c>
      <c r="D86" s="37" t="s">
        <v>1428</v>
      </c>
      <c r="E86" s="37" t="s">
        <v>1862</v>
      </c>
      <c r="F86" s="37" t="s">
        <v>1639</v>
      </c>
      <c r="G86" s="37" t="s">
        <v>1667</v>
      </c>
      <c r="H86" s="37" t="s">
        <v>1668</v>
      </c>
      <c r="I86" s="37" t="s">
        <v>1732</v>
      </c>
      <c r="J86" s="72" t="s">
        <v>1591</v>
      </c>
      <c r="K86" s="72"/>
      <c r="L86" s="72"/>
      <c r="M86" s="142"/>
    </row>
    <row r="87" spans="1:13" ht="20.100000000000001" customHeight="1" x14ac:dyDescent="0.45">
      <c r="A87" s="145">
        <v>81</v>
      </c>
      <c r="B87" s="72">
        <v>81</v>
      </c>
      <c r="C87" s="37" t="s">
        <v>201</v>
      </c>
      <c r="D87" s="37" t="s">
        <v>1428</v>
      </c>
      <c r="E87" s="37" t="s">
        <v>1863</v>
      </c>
      <c r="F87" s="37" t="s">
        <v>992</v>
      </c>
      <c r="G87" s="37" t="s">
        <v>1667</v>
      </c>
      <c r="H87" s="37" t="s">
        <v>1668</v>
      </c>
      <c r="I87" s="37" t="s">
        <v>1744</v>
      </c>
      <c r="J87" s="72"/>
      <c r="K87" s="72"/>
      <c r="L87" s="72" t="s">
        <v>1591</v>
      </c>
      <c r="M87" s="142"/>
    </row>
    <row r="88" spans="1:13" ht="20.100000000000001" customHeight="1" x14ac:dyDescent="0.45">
      <c r="A88" s="145">
        <v>82</v>
      </c>
      <c r="B88" s="72">
        <v>82</v>
      </c>
      <c r="C88" s="37" t="s">
        <v>109</v>
      </c>
      <c r="D88" s="37"/>
      <c r="E88" s="37" t="s">
        <v>109</v>
      </c>
      <c r="F88" s="37" t="s">
        <v>909</v>
      </c>
      <c r="G88" s="37" t="s">
        <v>1176</v>
      </c>
      <c r="H88" s="37" t="s">
        <v>1679</v>
      </c>
      <c r="I88" s="37"/>
      <c r="J88" s="72"/>
      <c r="K88" s="72"/>
      <c r="L88" s="72" t="s">
        <v>1591</v>
      </c>
      <c r="M88" s="142"/>
    </row>
    <row r="89" spans="1:13" ht="20.100000000000001" customHeight="1" x14ac:dyDescent="0.45">
      <c r="A89" s="145">
        <v>83</v>
      </c>
      <c r="B89" s="72">
        <v>83</v>
      </c>
      <c r="C89" s="37" t="s">
        <v>111</v>
      </c>
      <c r="D89" s="37"/>
      <c r="E89" s="37" t="s">
        <v>111</v>
      </c>
      <c r="F89" s="37" t="s">
        <v>993</v>
      </c>
      <c r="G89" s="37" t="s">
        <v>1695</v>
      </c>
      <c r="H89" s="37" t="s">
        <v>1780</v>
      </c>
      <c r="I89" s="37"/>
      <c r="J89" s="72"/>
      <c r="K89" s="72"/>
      <c r="L89" s="72" t="s">
        <v>1591</v>
      </c>
      <c r="M89" s="142"/>
    </row>
    <row r="90" spans="1:13" ht="20.100000000000001" customHeight="1" x14ac:dyDescent="0.45">
      <c r="A90" s="145">
        <v>84</v>
      </c>
      <c r="B90" s="72">
        <v>84</v>
      </c>
      <c r="C90" s="37" t="s">
        <v>192</v>
      </c>
      <c r="D90" s="37" t="s">
        <v>1428</v>
      </c>
      <c r="E90" s="37" t="s">
        <v>805</v>
      </c>
      <c r="F90" s="37" t="s">
        <v>994</v>
      </c>
      <c r="G90" s="37" t="s">
        <v>1667</v>
      </c>
      <c r="H90" s="37" t="s">
        <v>1670</v>
      </c>
      <c r="I90" s="37"/>
      <c r="J90" s="72"/>
      <c r="K90" s="72" t="s">
        <v>1591</v>
      </c>
      <c r="L90" s="72"/>
      <c r="M90" s="142"/>
    </row>
    <row r="91" spans="1:13" ht="20.100000000000001" customHeight="1" x14ac:dyDescent="0.45">
      <c r="A91" s="145">
        <v>85</v>
      </c>
      <c r="B91" s="72">
        <v>85</v>
      </c>
      <c r="C91" s="37" t="s">
        <v>131</v>
      </c>
      <c r="D91" s="37"/>
      <c r="E91" s="37" t="s">
        <v>131</v>
      </c>
      <c r="F91" s="37" t="s">
        <v>995</v>
      </c>
      <c r="G91" s="37" t="s">
        <v>1176</v>
      </c>
      <c r="H91" s="37" t="s">
        <v>1690</v>
      </c>
      <c r="I91" s="37"/>
      <c r="J91" s="72" t="s">
        <v>1591</v>
      </c>
      <c r="K91" s="72"/>
      <c r="L91" s="72"/>
      <c r="M91" s="142"/>
    </row>
    <row r="92" spans="1:13" ht="20.100000000000001" customHeight="1" x14ac:dyDescent="0.45">
      <c r="A92" s="145">
        <v>86</v>
      </c>
      <c r="B92" s="72">
        <v>86</v>
      </c>
      <c r="C92" s="37" t="s">
        <v>121</v>
      </c>
      <c r="D92" s="37"/>
      <c r="E92" s="37" t="s">
        <v>121</v>
      </c>
      <c r="F92" s="37" t="s">
        <v>912</v>
      </c>
      <c r="G92" s="37" t="s">
        <v>1667</v>
      </c>
      <c r="H92" s="37" t="s">
        <v>1668</v>
      </c>
      <c r="I92" s="37" t="s">
        <v>1737</v>
      </c>
      <c r="J92" s="72" t="s">
        <v>1591</v>
      </c>
      <c r="K92" s="72"/>
      <c r="L92" s="72"/>
      <c r="M92" s="142"/>
    </row>
    <row r="93" spans="1:13" ht="20.100000000000001" customHeight="1" x14ac:dyDescent="0.45">
      <c r="A93" s="145">
        <v>87</v>
      </c>
      <c r="B93" s="72">
        <v>87</v>
      </c>
      <c r="C93" s="37" t="s">
        <v>1340</v>
      </c>
      <c r="D93" s="37"/>
      <c r="E93" s="37" t="s">
        <v>1340</v>
      </c>
      <c r="F93" s="37" t="s">
        <v>1341</v>
      </c>
      <c r="G93" s="37" t="s">
        <v>1176</v>
      </c>
      <c r="H93" s="37" t="s">
        <v>1691</v>
      </c>
      <c r="I93" s="37"/>
      <c r="J93" s="72" t="s">
        <v>1593</v>
      </c>
      <c r="K93" s="72"/>
      <c r="L93" s="72"/>
      <c r="M93" s="142"/>
    </row>
    <row r="94" spans="1:13" ht="20.100000000000001" customHeight="1" x14ac:dyDescent="0.45">
      <c r="A94" s="145">
        <v>88</v>
      </c>
      <c r="B94" s="72">
        <v>88</v>
      </c>
      <c r="C94" s="37" t="s">
        <v>39</v>
      </c>
      <c r="D94" s="37" t="s">
        <v>1428</v>
      </c>
      <c r="E94" s="37" t="s">
        <v>39</v>
      </c>
      <c r="F94" s="37" t="s">
        <v>996</v>
      </c>
      <c r="G94" s="37" t="s">
        <v>1176</v>
      </c>
      <c r="H94" s="37" t="s">
        <v>1694</v>
      </c>
      <c r="I94" s="37"/>
      <c r="J94" s="72"/>
      <c r="K94" s="72"/>
      <c r="L94" s="72" t="s">
        <v>1591</v>
      </c>
      <c r="M94" s="142"/>
    </row>
    <row r="95" spans="1:13" ht="20.100000000000001" customHeight="1" x14ac:dyDescent="0.45">
      <c r="A95" s="145" t="s">
        <v>1904</v>
      </c>
      <c r="B95" s="72">
        <v>89</v>
      </c>
      <c r="C95" s="37" t="s">
        <v>44</v>
      </c>
      <c r="D95" s="37"/>
      <c r="E95" s="37" t="s">
        <v>44</v>
      </c>
      <c r="F95" s="37" t="s">
        <v>879</v>
      </c>
      <c r="G95" s="37" t="s">
        <v>1667</v>
      </c>
      <c r="H95" s="37" t="s">
        <v>1668</v>
      </c>
      <c r="I95" s="37" t="s">
        <v>1738</v>
      </c>
      <c r="J95" s="72" t="s">
        <v>1591</v>
      </c>
      <c r="K95" s="72"/>
      <c r="L95" s="72"/>
      <c r="M95" s="142"/>
    </row>
    <row r="96" spans="1:13" ht="20.100000000000001" customHeight="1" x14ac:dyDescent="0.45">
      <c r="A96" s="145" t="s">
        <v>1905</v>
      </c>
      <c r="B96" s="72">
        <v>89</v>
      </c>
      <c r="C96" s="37" t="s">
        <v>44</v>
      </c>
      <c r="D96" s="37"/>
      <c r="E96" s="37" t="s">
        <v>44</v>
      </c>
      <c r="F96" s="37" t="s">
        <v>879</v>
      </c>
      <c r="G96" s="37" t="s">
        <v>1667</v>
      </c>
      <c r="H96" s="37" t="s">
        <v>1668</v>
      </c>
      <c r="I96" s="37" t="s">
        <v>1738</v>
      </c>
      <c r="J96" s="72"/>
      <c r="K96" s="72"/>
      <c r="L96" s="72" t="s">
        <v>1591</v>
      </c>
      <c r="M96" s="142"/>
    </row>
    <row r="97" spans="1:13" ht="20.100000000000001" customHeight="1" x14ac:dyDescent="0.45">
      <c r="A97" s="145">
        <v>90</v>
      </c>
      <c r="B97" s="72">
        <v>90</v>
      </c>
      <c r="C97" s="37" t="s">
        <v>1107</v>
      </c>
      <c r="D97" s="37"/>
      <c r="E97" s="37" t="s">
        <v>1215</v>
      </c>
      <c r="F97" s="37" t="s">
        <v>904</v>
      </c>
      <c r="G97" s="37" t="s">
        <v>1667</v>
      </c>
      <c r="H97" s="37" t="s">
        <v>1668</v>
      </c>
      <c r="I97" s="37" t="s">
        <v>1738</v>
      </c>
      <c r="J97" s="72" t="s">
        <v>1591</v>
      </c>
      <c r="K97" s="72"/>
      <c r="L97" s="72"/>
      <c r="M97" s="142"/>
    </row>
    <row r="98" spans="1:13" ht="20.100000000000001" customHeight="1" x14ac:dyDescent="0.45">
      <c r="A98" s="145">
        <v>91</v>
      </c>
      <c r="B98" s="72">
        <v>91</v>
      </c>
      <c r="C98" s="37" t="s">
        <v>1342</v>
      </c>
      <c r="D98" s="37"/>
      <c r="E98" s="37" t="s">
        <v>1342</v>
      </c>
      <c r="F98" s="37" t="s">
        <v>1343</v>
      </c>
      <c r="G98" s="37" t="s">
        <v>1667</v>
      </c>
      <c r="H98" s="37" t="s">
        <v>1764</v>
      </c>
      <c r="I98" s="37"/>
      <c r="J98" s="72" t="s">
        <v>1593</v>
      </c>
      <c r="K98" s="72"/>
      <c r="L98" s="72"/>
      <c r="M98" s="142"/>
    </row>
    <row r="99" spans="1:13" ht="20.100000000000001" customHeight="1" x14ac:dyDescent="0.45">
      <c r="A99" s="145">
        <v>92</v>
      </c>
      <c r="B99" s="72">
        <v>92</v>
      </c>
      <c r="C99" s="37" t="s">
        <v>158</v>
      </c>
      <c r="D99" s="37"/>
      <c r="E99" s="37" t="s">
        <v>158</v>
      </c>
      <c r="F99" s="37" t="s">
        <v>997</v>
      </c>
      <c r="G99" s="37" t="s">
        <v>1692</v>
      </c>
      <c r="H99" s="37" t="s">
        <v>1693</v>
      </c>
      <c r="I99" s="37"/>
      <c r="J99" s="72" t="s">
        <v>1591</v>
      </c>
      <c r="K99" s="72"/>
      <c r="L99" s="72"/>
      <c r="M99" s="142"/>
    </row>
    <row r="100" spans="1:13" ht="20.100000000000001" customHeight="1" x14ac:dyDescent="0.45">
      <c r="A100" s="145">
        <v>93</v>
      </c>
      <c r="B100" s="72">
        <v>93</v>
      </c>
      <c r="C100" s="37" t="s">
        <v>1344</v>
      </c>
      <c r="D100" s="37"/>
      <c r="E100" s="37" t="s">
        <v>1344</v>
      </c>
      <c r="F100" s="37" t="s">
        <v>1345</v>
      </c>
      <c r="G100" s="37" t="s">
        <v>1695</v>
      </c>
      <c r="H100" s="37" t="s">
        <v>1804</v>
      </c>
      <c r="I100" s="37"/>
      <c r="J100" s="72"/>
      <c r="K100" s="72"/>
      <c r="L100" s="72" t="s">
        <v>1593</v>
      </c>
      <c r="M100" s="142"/>
    </row>
    <row r="101" spans="1:13" ht="20.100000000000001" customHeight="1" x14ac:dyDescent="0.45">
      <c r="A101" s="145">
        <v>94</v>
      </c>
      <c r="B101" s="72">
        <v>94</v>
      </c>
      <c r="C101" s="37" t="s">
        <v>1108</v>
      </c>
      <c r="D101" s="37"/>
      <c r="E101" s="37" t="s">
        <v>1217</v>
      </c>
      <c r="F101" s="37" t="s">
        <v>932</v>
      </c>
      <c r="G101" s="37" t="s">
        <v>1179</v>
      </c>
      <c r="H101" s="37" t="s">
        <v>1763</v>
      </c>
      <c r="I101" s="37"/>
      <c r="J101" s="72"/>
      <c r="K101" s="72" t="s">
        <v>1591</v>
      </c>
      <c r="L101" s="72"/>
      <c r="M101" s="142"/>
    </row>
    <row r="102" spans="1:13" ht="20.100000000000001" customHeight="1" x14ac:dyDescent="0.45">
      <c r="A102" s="145">
        <v>95</v>
      </c>
      <c r="B102" s="72">
        <v>95</v>
      </c>
      <c r="C102" s="37" t="s">
        <v>66</v>
      </c>
      <c r="D102" s="37"/>
      <c r="E102" s="37" t="s">
        <v>66</v>
      </c>
      <c r="F102" s="37" t="s">
        <v>884</v>
      </c>
      <c r="G102" s="37" t="s">
        <v>1667</v>
      </c>
      <c r="H102" s="37" t="s">
        <v>1788</v>
      </c>
      <c r="I102" s="37"/>
      <c r="J102" s="72"/>
      <c r="K102" s="72"/>
      <c r="L102" s="72" t="s">
        <v>1591</v>
      </c>
      <c r="M102" s="142"/>
    </row>
    <row r="103" spans="1:13" ht="20.100000000000001" customHeight="1" x14ac:dyDescent="0.45">
      <c r="A103" s="145" t="s">
        <v>1906</v>
      </c>
      <c r="B103" s="72">
        <v>96</v>
      </c>
      <c r="C103" s="37" t="s">
        <v>183</v>
      </c>
      <c r="D103" s="37"/>
      <c r="E103" s="37" t="s">
        <v>798</v>
      </c>
      <c r="F103" s="37" t="s">
        <v>999</v>
      </c>
      <c r="G103" s="37" t="s">
        <v>1176</v>
      </c>
      <c r="H103" s="37" t="s">
        <v>1694</v>
      </c>
      <c r="I103" s="37"/>
      <c r="J103" s="72" t="s">
        <v>1591</v>
      </c>
      <c r="K103" s="72"/>
      <c r="L103" s="72"/>
      <c r="M103" s="142"/>
    </row>
    <row r="104" spans="1:13" ht="20.100000000000001" customHeight="1" x14ac:dyDescent="0.45">
      <c r="A104" s="145" t="s">
        <v>1907</v>
      </c>
      <c r="B104" s="72">
        <v>96</v>
      </c>
      <c r="C104" s="37" t="s">
        <v>183</v>
      </c>
      <c r="D104" s="37"/>
      <c r="E104" s="37" t="s">
        <v>798</v>
      </c>
      <c r="F104" s="37" t="s">
        <v>999</v>
      </c>
      <c r="G104" s="37" t="s">
        <v>1176</v>
      </c>
      <c r="H104" s="37" t="s">
        <v>1694</v>
      </c>
      <c r="I104" s="37"/>
      <c r="J104" s="72"/>
      <c r="K104" s="72"/>
      <c r="L104" s="72" t="s">
        <v>1591</v>
      </c>
      <c r="M104" s="142"/>
    </row>
    <row r="105" spans="1:13" ht="20.100000000000001" customHeight="1" x14ac:dyDescent="0.45">
      <c r="A105" s="145">
        <v>97</v>
      </c>
      <c r="B105" s="72">
        <v>97</v>
      </c>
      <c r="C105" s="37" t="s">
        <v>188</v>
      </c>
      <c r="D105" s="37" t="s">
        <v>1428</v>
      </c>
      <c r="E105" s="37" t="s">
        <v>1864</v>
      </c>
      <c r="F105" s="37" t="s">
        <v>1640</v>
      </c>
      <c r="G105" s="37" t="s">
        <v>1667</v>
      </c>
      <c r="H105" s="37" t="s">
        <v>1668</v>
      </c>
      <c r="I105" s="37" t="s">
        <v>1740</v>
      </c>
      <c r="J105" s="72" t="s">
        <v>1591</v>
      </c>
      <c r="K105" s="72"/>
      <c r="L105" s="72"/>
      <c r="M105" s="142"/>
    </row>
    <row r="106" spans="1:13" ht="20.100000000000001" customHeight="1" x14ac:dyDescent="0.45">
      <c r="A106" s="145" t="s">
        <v>1908</v>
      </c>
      <c r="B106" s="72">
        <v>98</v>
      </c>
      <c r="C106" s="37" t="s">
        <v>18</v>
      </c>
      <c r="D106" s="37"/>
      <c r="E106" s="37" t="s">
        <v>18</v>
      </c>
      <c r="F106" s="37" t="s">
        <v>1001</v>
      </c>
      <c r="G106" s="37" t="s">
        <v>1695</v>
      </c>
      <c r="H106" s="37" t="s">
        <v>1696</v>
      </c>
      <c r="I106" s="37"/>
      <c r="J106" s="72" t="s">
        <v>1591</v>
      </c>
      <c r="K106" s="72"/>
      <c r="L106" s="72"/>
      <c r="M106" s="142"/>
    </row>
    <row r="107" spans="1:13" ht="20.100000000000001" customHeight="1" x14ac:dyDescent="0.45">
      <c r="A107" s="145" t="s">
        <v>1909</v>
      </c>
      <c r="B107" s="72">
        <v>98</v>
      </c>
      <c r="C107" s="37" t="s">
        <v>18</v>
      </c>
      <c r="D107" s="37"/>
      <c r="E107" s="37" t="s">
        <v>18</v>
      </c>
      <c r="F107" s="37" t="s">
        <v>1001</v>
      </c>
      <c r="G107" s="37" t="s">
        <v>1695</v>
      </c>
      <c r="H107" s="37" t="s">
        <v>1696</v>
      </c>
      <c r="I107" s="37"/>
      <c r="J107" s="72"/>
      <c r="K107" s="72"/>
      <c r="L107" s="72" t="s">
        <v>1591</v>
      </c>
      <c r="M107" s="142"/>
    </row>
    <row r="108" spans="1:13" ht="20.100000000000001" customHeight="1" x14ac:dyDescent="0.45">
      <c r="A108" s="145">
        <v>99</v>
      </c>
      <c r="B108" s="72">
        <v>99</v>
      </c>
      <c r="C108" s="37" t="s">
        <v>1449</v>
      </c>
      <c r="D108" s="37"/>
      <c r="E108" s="37" t="s">
        <v>1449</v>
      </c>
      <c r="F108" s="37" t="s">
        <v>1641</v>
      </c>
      <c r="G108" s="37" t="s">
        <v>1176</v>
      </c>
      <c r="H108" s="37" t="s">
        <v>1771</v>
      </c>
      <c r="I108" s="37"/>
      <c r="J108" s="72"/>
      <c r="K108" s="72"/>
      <c r="L108" s="72" t="s">
        <v>1591</v>
      </c>
      <c r="M108" s="142"/>
    </row>
    <row r="109" spans="1:13" ht="20.100000000000001" customHeight="1" x14ac:dyDescent="0.45">
      <c r="A109" s="145">
        <v>100</v>
      </c>
      <c r="B109" s="72">
        <v>100</v>
      </c>
      <c r="C109" s="37" t="s">
        <v>77</v>
      </c>
      <c r="D109" s="37"/>
      <c r="E109" s="37" t="s">
        <v>77</v>
      </c>
      <c r="F109" s="37" t="s">
        <v>900</v>
      </c>
      <c r="G109" s="37" t="s">
        <v>1782</v>
      </c>
      <c r="H109" s="37" t="s">
        <v>1783</v>
      </c>
      <c r="I109" s="37"/>
      <c r="J109" s="72"/>
      <c r="K109" s="72"/>
      <c r="L109" s="72" t="s">
        <v>1591</v>
      </c>
      <c r="M109" s="142"/>
    </row>
    <row r="110" spans="1:13" ht="20.100000000000001" customHeight="1" x14ac:dyDescent="0.45">
      <c r="A110" s="145">
        <v>101</v>
      </c>
      <c r="B110" s="72">
        <v>101</v>
      </c>
      <c r="C110" s="37" t="s">
        <v>4</v>
      </c>
      <c r="D110" s="37"/>
      <c r="E110" s="37" t="s">
        <v>4</v>
      </c>
      <c r="F110" s="37" t="s">
        <v>1185</v>
      </c>
      <c r="G110" s="37" t="s">
        <v>1667</v>
      </c>
      <c r="H110" s="37" t="s">
        <v>1668</v>
      </c>
      <c r="I110" s="37" t="s">
        <v>1738</v>
      </c>
      <c r="J110" s="72"/>
      <c r="K110" s="72"/>
      <c r="L110" s="72" t="s">
        <v>1591</v>
      </c>
      <c r="M110" s="142"/>
    </row>
    <row r="111" spans="1:13" ht="20.100000000000001" customHeight="1" x14ac:dyDescent="0.45">
      <c r="A111" s="145">
        <v>102</v>
      </c>
      <c r="B111" s="72">
        <v>102</v>
      </c>
      <c r="C111" s="37" t="s">
        <v>1617</v>
      </c>
      <c r="D111" s="37" t="s">
        <v>1428</v>
      </c>
      <c r="E111" s="37" t="s">
        <v>1617</v>
      </c>
      <c r="F111" s="37" t="s">
        <v>1618</v>
      </c>
      <c r="G111" s="37" t="s">
        <v>1779</v>
      </c>
      <c r="H111" s="37"/>
      <c r="I111" s="37"/>
      <c r="J111" s="72"/>
      <c r="K111" s="72"/>
      <c r="L111" s="72" t="s">
        <v>1608</v>
      </c>
      <c r="M111" s="142"/>
    </row>
    <row r="112" spans="1:13" ht="20.100000000000001" customHeight="1" x14ac:dyDescent="0.45">
      <c r="A112" s="145">
        <v>103</v>
      </c>
      <c r="B112" s="72">
        <v>103</v>
      </c>
      <c r="C112" s="37" t="s">
        <v>172</v>
      </c>
      <c r="D112" s="37" t="s">
        <v>1428</v>
      </c>
      <c r="E112" s="37" t="s">
        <v>1865</v>
      </c>
      <c r="F112" s="37" t="s">
        <v>1003</v>
      </c>
      <c r="G112" s="37" t="s">
        <v>1176</v>
      </c>
      <c r="H112" s="37" t="s">
        <v>1752</v>
      </c>
      <c r="I112" s="37"/>
      <c r="J112" s="72"/>
      <c r="K112" s="72"/>
      <c r="L112" s="72" t="s">
        <v>1591</v>
      </c>
      <c r="M112" s="142"/>
    </row>
    <row r="113" spans="1:13" ht="20.100000000000001" customHeight="1" x14ac:dyDescent="0.45">
      <c r="A113" s="145">
        <v>104</v>
      </c>
      <c r="B113" s="72">
        <v>104</v>
      </c>
      <c r="C113" s="37" t="s">
        <v>1110</v>
      </c>
      <c r="D113" s="37"/>
      <c r="E113" s="37" t="s">
        <v>1221</v>
      </c>
      <c r="F113" s="37" t="s">
        <v>1004</v>
      </c>
      <c r="G113" s="37" t="s">
        <v>1176</v>
      </c>
      <c r="H113" s="37" t="s">
        <v>1690</v>
      </c>
      <c r="I113" s="37"/>
      <c r="J113" s="72"/>
      <c r="K113" s="72"/>
      <c r="L113" s="72" t="s">
        <v>1591</v>
      </c>
      <c r="M113" s="142"/>
    </row>
    <row r="114" spans="1:13" ht="20.100000000000001" customHeight="1" x14ac:dyDescent="0.45">
      <c r="A114" s="145">
        <v>105</v>
      </c>
      <c r="B114" s="72">
        <v>105</v>
      </c>
      <c r="C114" s="37" t="s">
        <v>193</v>
      </c>
      <c r="D114" s="37"/>
      <c r="E114" s="37" t="s">
        <v>193</v>
      </c>
      <c r="F114" s="37" t="s">
        <v>1005</v>
      </c>
      <c r="G114" s="37" t="s">
        <v>1667</v>
      </c>
      <c r="H114" s="37" t="s">
        <v>1670</v>
      </c>
      <c r="I114" s="37"/>
      <c r="J114" s="72" t="s">
        <v>1591</v>
      </c>
      <c r="K114" s="72"/>
      <c r="L114" s="72"/>
      <c r="M114" s="142"/>
    </row>
    <row r="115" spans="1:13" ht="20.100000000000001" customHeight="1" x14ac:dyDescent="0.45">
      <c r="A115" s="145">
        <v>106</v>
      </c>
      <c r="B115" s="72">
        <v>106</v>
      </c>
      <c r="C115" s="37" t="s">
        <v>156</v>
      </c>
      <c r="D115" s="37"/>
      <c r="E115" s="37" t="s">
        <v>156</v>
      </c>
      <c r="F115" s="37" t="s">
        <v>933</v>
      </c>
      <c r="G115" s="37" t="s">
        <v>1667</v>
      </c>
      <c r="H115" s="37" t="s">
        <v>1668</v>
      </c>
      <c r="I115" s="37" t="s">
        <v>1746</v>
      </c>
      <c r="J115" s="72"/>
      <c r="K115" s="72"/>
      <c r="L115" s="72" t="s">
        <v>1591</v>
      </c>
      <c r="M115" s="142"/>
    </row>
    <row r="116" spans="1:13" ht="20.100000000000001" customHeight="1" x14ac:dyDescent="0.45">
      <c r="A116" s="145">
        <v>107</v>
      </c>
      <c r="B116" s="72">
        <v>107</v>
      </c>
      <c r="C116" s="37" t="s">
        <v>1111</v>
      </c>
      <c r="D116" s="37"/>
      <c r="E116" s="37" t="s">
        <v>1223</v>
      </c>
      <c r="F116" s="37" t="s">
        <v>1006</v>
      </c>
      <c r="G116" s="37" t="s">
        <v>1675</v>
      </c>
      <c r="H116" s="37" t="s">
        <v>1697</v>
      </c>
      <c r="I116" s="37"/>
      <c r="J116" s="72" t="s">
        <v>1591</v>
      </c>
      <c r="K116" s="72"/>
      <c r="L116" s="72"/>
      <c r="M116" s="142"/>
    </row>
    <row r="117" spans="1:13" ht="20.100000000000001" customHeight="1" x14ac:dyDescent="0.45">
      <c r="A117" s="145">
        <v>108</v>
      </c>
      <c r="B117" s="72">
        <v>108</v>
      </c>
      <c r="C117" s="37" t="s">
        <v>1113</v>
      </c>
      <c r="D117" s="37"/>
      <c r="E117" s="37" t="s">
        <v>1225</v>
      </c>
      <c r="F117" s="37" t="s">
        <v>1008</v>
      </c>
      <c r="G117" s="37" t="s">
        <v>1675</v>
      </c>
      <c r="H117" s="37" t="s">
        <v>1791</v>
      </c>
      <c r="I117" s="37"/>
      <c r="J117" s="72"/>
      <c r="K117" s="72"/>
      <c r="L117" s="72" t="s">
        <v>1591</v>
      </c>
      <c r="M117" s="142"/>
    </row>
    <row r="118" spans="1:13" ht="20.100000000000001" customHeight="1" x14ac:dyDescent="0.45">
      <c r="A118" s="145">
        <v>109</v>
      </c>
      <c r="B118" s="72">
        <v>109</v>
      </c>
      <c r="C118" s="37" t="s">
        <v>177</v>
      </c>
      <c r="D118" s="37" t="s">
        <v>1428</v>
      </c>
      <c r="E118" s="37" t="s">
        <v>1866</v>
      </c>
      <c r="F118" s="37" t="s">
        <v>952</v>
      </c>
      <c r="G118" s="37" t="s">
        <v>1176</v>
      </c>
      <c r="H118" s="37" t="s">
        <v>1694</v>
      </c>
      <c r="I118" s="37"/>
      <c r="J118" s="72"/>
      <c r="K118" s="72"/>
      <c r="L118" s="72" t="s">
        <v>1591</v>
      </c>
      <c r="M118" s="142"/>
    </row>
    <row r="119" spans="1:13" ht="20.100000000000001" customHeight="1" x14ac:dyDescent="0.45">
      <c r="A119" s="145">
        <v>110</v>
      </c>
      <c r="B119" s="72">
        <v>110</v>
      </c>
      <c r="C119" s="37" t="s">
        <v>1115</v>
      </c>
      <c r="D119" s="37"/>
      <c r="E119" s="37" t="s">
        <v>1226</v>
      </c>
      <c r="F119" s="37" t="s">
        <v>875</v>
      </c>
      <c r="G119" s="37" t="s">
        <v>1667</v>
      </c>
      <c r="H119" s="37" t="s">
        <v>1668</v>
      </c>
      <c r="I119" s="37" t="s">
        <v>1734</v>
      </c>
      <c r="J119" s="72"/>
      <c r="K119" s="72"/>
      <c r="L119" s="72" t="s">
        <v>1591</v>
      </c>
      <c r="M119" s="142"/>
    </row>
    <row r="120" spans="1:13" ht="20.100000000000001" customHeight="1" x14ac:dyDescent="0.45">
      <c r="A120" s="145">
        <v>111</v>
      </c>
      <c r="B120" s="72">
        <v>111</v>
      </c>
      <c r="C120" s="37" t="s">
        <v>1114</v>
      </c>
      <c r="D120" s="37" t="s">
        <v>1428</v>
      </c>
      <c r="E120" s="37" t="s">
        <v>1867</v>
      </c>
      <c r="F120" s="37" t="s">
        <v>1632</v>
      </c>
      <c r="G120" s="37" t="s">
        <v>1667</v>
      </c>
      <c r="H120" s="37" t="s">
        <v>1668</v>
      </c>
      <c r="I120" s="37" t="s">
        <v>1735</v>
      </c>
      <c r="J120" s="72" t="s">
        <v>1591</v>
      </c>
      <c r="K120" s="72"/>
      <c r="L120" s="72"/>
      <c r="M120" s="142"/>
    </row>
    <row r="121" spans="1:13" ht="20.100000000000001" customHeight="1" x14ac:dyDescent="0.45">
      <c r="A121" s="145">
        <v>112</v>
      </c>
      <c r="B121" s="72">
        <v>112</v>
      </c>
      <c r="C121" s="37" t="s">
        <v>135</v>
      </c>
      <c r="D121" s="37"/>
      <c r="E121" s="37" t="s">
        <v>135</v>
      </c>
      <c r="F121" s="37" t="s">
        <v>1011</v>
      </c>
      <c r="G121" s="37" t="s">
        <v>1667</v>
      </c>
      <c r="H121" s="37" t="s">
        <v>1698</v>
      </c>
      <c r="I121" s="37"/>
      <c r="J121" s="72" t="s">
        <v>1591</v>
      </c>
      <c r="K121" s="72"/>
      <c r="L121" s="72"/>
      <c r="M121" s="142"/>
    </row>
    <row r="122" spans="1:13" ht="20.100000000000001" customHeight="1" x14ac:dyDescent="0.45">
      <c r="A122" s="145">
        <v>113</v>
      </c>
      <c r="B122" s="72">
        <v>113</v>
      </c>
      <c r="C122" s="37" t="s">
        <v>1814</v>
      </c>
      <c r="D122" s="37"/>
      <c r="E122" s="37" t="s">
        <v>1814</v>
      </c>
      <c r="F122" s="37" t="s">
        <v>1815</v>
      </c>
      <c r="G122" s="37" t="s">
        <v>1817</v>
      </c>
      <c r="H122" s="37"/>
      <c r="I122" s="37"/>
      <c r="J122" s="72" t="s">
        <v>1816</v>
      </c>
      <c r="K122" s="72"/>
      <c r="L122" s="72"/>
      <c r="M122" s="142"/>
    </row>
    <row r="123" spans="1:13" ht="20.100000000000001" customHeight="1" x14ac:dyDescent="0.45">
      <c r="A123" s="145">
        <v>114</v>
      </c>
      <c r="B123" s="72">
        <v>114</v>
      </c>
      <c r="C123" s="37" t="s">
        <v>75</v>
      </c>
      <c r="D123" s="37"/>
      <c r="E123" s="37" t="s">
        <v>75</v>
      </c>
      <c r="F123" s="37" t="s">
        <v>899</v>
      </c>
      <c r="G123" s="37" t="s">
        <v>1178</v>
      </c>
      <c r="H123" s="37" t="s">
        <v>1712</v>
      </c>
      <c r="I123" s="37"/>
      <c r="J123" s="72"/>
      <c r="K123" s="72"/>
      <c r="L123" s="72" t="s">
        <v>1591</v>
      </c>
      <c r="M123" s="142"/>
    </row>
    <row r="124" spans="1:13" ht="20.100000000000001" customHeight="1" x14ac:dyDescent="0.45">
      <c r="A124" s="145">
        <v>115</v>
      </c>
      <c r="B124" s="72">
        <v>115</v>
      </c>
      <c r="C124" s="37" t="s">
        <v>1116</v>
      </c>
      <c r="D124" s="37"/>
      <c r="E124" s="37" t="s">
        <v>1228</v>
      </c>
      <c r="F124" s="37" t="s">
        <v>1013</v>
      </c>
      <c r="G124" s="37" t="s">
        <v>1667</v>
      </c>
      <c r="H124" s="37" t="s">
        <v>1670</v>
      </c>
      <c r="I124" s="37"/>
      <c r="J124" s="72"/>
      <c r="K124" s="72"/>
      <c r="L124" s="72" t="s">
        <v>1591</v>
      </c>
      <c r="M124" s="142"/>
    </row>
    <row r="125" spans="1:13" ht="20.100000000000001" customHeight="1" x14ac:dyDescent="0.45">
      <c r="A125" s="145">
        <v>116</v>
      </c>
      <c r="B125" s="72">
        <v>116</v>
      </c>
      <c r="C125" s="37" t="s">
        <v>1117</v>
      </c>
      <c r="D125" s="37"/>
      <c r="E125" s="37" t="s">
        <v>1230</v>
      </c>
      <c r="F125" s="37" t="s">
        <v>1014</v>
      </c>
      <c r="G125" s="37" t="s">
        <v>1667</v>
      </c>
      <c r="H125" s="37" t="s">
        <v>1668</v>
      </c>
      <c r="I125" s="37" t="s">
        <v>1742</v>
      </c>
      <c r="J125" s="72" t="s">
        <v>1591</v>
      </c>
      <c r="K125" s="72"/>
      <c r="L125" s="72"/>
      <c r="M125" s="142"/>
    </row>
    <row r="126" spans="1:13" ht="20.100000000000001" customHeight="1" x14ac:dyDescent="0.45">
      <c r="A126" s="145">
        <v>117</v>
      </c>
      <c r="B126" s="72">
        <v>117</v>
      </c>
      <c r="C126" s="37" t="s">
        <v>68</v>
      </c>
      <c r="D126" s="37"/>
      <c r="E126" s="37" t="s">
        <v>68</v>
      </c>
      <c r="F126" s="37" t="s">
        <v>885</v>
      </c>
      <c r="G126" s="37" t="s">
        <v>1179</v>
      </c>
      <c r="H126" s="37" t="s">
        <v>1699</v>
      </c>
      <c r="I126" s="37"/>
      <c r="J126" s="72" t="s">
        <v>1591</v>
      </c>
      <c r="K126" s="72"/>
      <c r="L126" s="72"/>
      <c r="M126" s="142"/>
    </row>
    <row r="127" spans="1:13" ht="20.100000000000001" customHeight="1" x14ac:dyDescent="0.45">
      <c r="A127" s="145">
        <v>118</v>
      </c>
      <c r="B127" s="72">
        <v>118</v>
      </c>
      <c r="C127" s="37" t="s">
        <v>1346</v>
      </c>
      <c r="D127" s="37"/>
      <c r="E127" s="37" t="s">
        <v>1346</v>
      </c>
      <c r="F127" s="37" t="s">
        <v>1347</v>
      </c>
      <c r="G127" s="37" t="s">
        <v>1667</v>
      </c>
      <c r="H127" s="37" t="s">
        <v>1668</v>
      </c>
      <c r="I127" s="37" t="s">
        <v>1739</v>
      </c>
      <c r="J127" s="72"/>
      <c r="K127" s="72"/>
      <c r="L127" s="72" t="s">
        <v>1593</v>
      </c>
      <c r="M127" s="142"/>
    </row>
    <row r="128" spans="1:13" ht="20.100000000000001" customHeight="1" x14ac:dyDescent="0.45">
      <c r="A128" s="145" t="s">
        <v>1910</v>
      </c>
      <c r="B128" s="72">
        <v>119</v>
      </c>
      <c r="C128" s="37" t="s">
        <v>50</v>
      </c>
      <c r="D128" s="37"/>
      <c r="E128" s="37" t="s">
        <v>50</v>
      </c>
      <c r="F128" s="37" t="s">
        <v>1016</v>
      </c>
      <c r="G128" s="37" t="s">
        <v>1155</v>
      </c>
      <c r="H128" s="37" t="s">
        <v>1700</v>
      </c>
      <c r="I128" s="37"/>
      <c r="J128" s="72" t="s">
        <v>1591</v>
      </c>
      <c r="K128" s="72"/>
      <c r="L128" s="72"/>
      <c r="M128" s="142"/>
    </row>
    <row r="129" spans="1:13" ht="20.100000000000001" customHeight="1" x14ac:dyDescent="0.45">
      <c r="A129" s="145" t="s">
        <v>1911</v>
      </c>
      <c r="B129" s="72">
        <v>119</v>
      </c>
      <c r="C129" s="37" t="s">
        <v>50</v>
      </c>
      <c r="D129" s="37"/>
      <c r="E129" s="37" t="s">
        <v>50</v>
      </c>
      <c r="F129" s="37" t="s">
        <v>1016</v>
      </c>
      <c r="G129" s="37" t="s">
        <v>1155</v>
      </c>
      <c r="H129" s="37" t="s">
        <v>1700</v>
      </c>
      <c r="I129" s="37"/>
      <c r="J129" s="72"/>
      <c r="K129" s="72"/>
      <c r="L129" s="72" t="s">
        <v>1591</v>
      </c>
      <c r="M129" s="142"/>
    </row>
    <row r="130" spans="1:13" ht="20.100000000000001" customHeight="1" x14ac:dyDescent="0.45">
      <c r="A130" s="145">
        <v>120</v>
      </c>
      <c r="B130" s="72">
        <v>120</v>
      </c>
      <c r="C130" s="37" t="s">
        <v>166</v>
      </c>
      <c r="D130" s="37"/>
      <c r="E130" s="37" t="s">
        <v>166</v>
      </c>
      <c r="F130" s="37" t="s">
        <v>1017</v>
      </c>
      <c r="G130" s="37" t="s">
        <v>1545</v>
      </c>
      <c r="H130" s="37" t="s">
        <v>1701</v>
      </c>
      <c r="I130" s="37"/>
      <c r="J130" s="72" t="s">
        <v>1591</v>
      </c>
      <c r="K130" s="72"/>
      <c r="L130" s="72"/>
      <c r="M130" s="142"/>
    </row>
    <row r="131" spans="1:13" ht="20.100000000000001" customHeight="1" x14ac:dyDescent="0.45">
      <c r="A131" s="145">
        <v>121</v>
      </c>
      <c r="B131" s="72">
        <v>121</v>
      </c>
      <c r="C131" s="37" t="s">
        <v>1348</v>
      </c>
      <c r="D131" s="37"/>
      <c r="E131" s="37" t="s">
        <v>1348</v>
      </c>
      <c r="F131" s="37" t="s">
        <v>1349</v>
      </c>
      <c r="G131" s="37" t="s">
        <v>1667</v>
      </c>
      <c r="H131" s="37" t="s">
        <v>1668</v>
      </c>
      <c r="I131" s="37" t="s">
        <v>1743</v>
      </c>
      <c r="J131" s="72"/>
      <c r="K131" s="72"/>
      <c r="L131" s="72" t="s">
        <v>1593</v>
      </c>
      <c r="M131" s="142"/>
    </row>
    <row r="132" spans="1:13" ht="20.100000000000001" customHeight="1" x14ac:dyDescent="0.45">
      <c r="A132" s="145">
        <v>122</v>
      </c>
      <c r="B132" s="72">
        <v>122</v>
      </c>
      <c r="C132" s="37" t="s">
        <v>1350</v>
      </c>
      <c r="D132" s="37"/>
      <c r="E132" s="37" t="s">
        <v>1350</v>
      </c>
      <c r="F132" s="37" t="s">
        <v>1351</v>
      </c>
      <c r="G132" s="37" t="s">
        <v>1177</v>
      </c>
      <c r="H132" s="37" t="s">
        <v>1806</v>
      </c>
      <c r="I132" s="37"/>
      <c r="J132" s="72"/>
      <c r="K132" s="72"/>
      <c r="L132" s="72" t="s">
        <v>1593</v>
      </c>
      <c r="M132" s="142"/>
    </row>
    <row r="133" spans="1:13" ht="20.100000000000001" customHeight="1" x14ac:dyDescent="0.45">
      <c r="A133" s="145">
        <v>123</v>
      </c>
      <c r="B133" s="72">
        <v>123</v>
      </c>
      <c r="C133" s="37" t="s">
        <v>54</v>
      </c>
      <c r="D133" s="37"/>
      <c r="E133" s="37" t="s">
        <v>54</v>
      </c>
      <c r="F133" s="37" t="s">
        <v>1018</v>
      </c>
      <c r="G133" s="37" t="s">
        <v>1176</v>
      </c>
      <c r="H133" s="37" t="s">
        <v>1690</v>
      </c>
      <c r="I133" s="37"/>
      <c r="J133" s="72"/>
      <c r="K133" s="72"/>
      <c r="L133" s="72" t="s">
        <v>1591</v>
      </c>
      <c r="M133" s="142"/>
    </row>
    <row r="134" spans="1:13" ht="20.100000000000001" customHeight="1" x14ac:dyDescent="0.45">
      <c r="A134" s="145">
        <v>124</v>
      </c>
      <c r="B134" s="72">
        <v>124</v>
      </c>
      <c r="C134" s="37" t="s">
        <v>181</v>
      </c>
      <c r="D134" s="37"/>
      <c r="E134" s="37" t="s">
        <v>868</v>
      </c>
      <c r="F134" s="37" t="s">
        <v>1019</v>
      </c>
      <c r="G134" s="37" t="s">
        <v>1176</v>
      </c>
      <c r="H134" s="37" t="s">
        <v>1771</v>
      </c>
      <c r="I134" s="37"/>
      <c r="J134" s="72"/>
      <c r="K134" s="72"/>
      <c r="L134" s="72" t="s">
        <v>1591</v>
      </c>
      <c r="M134" s="142"/>
    </row>
    <row r="135" spans="1:13" ht="20.100000000000001" customHeight="1" x14ac:dyDescent="0.45">
      <c r="A135" s="145">
        <v>125</v>
      </c>
      <c r="B135" s="72">
        <v>125</v>
      </c>
      <c r="C135" s="37" t="s">
        <v>17</v>
      </c>
      <c r="D135" s="37"/>
      <c r="E135" s="37" t="s">
        <v>17</v>
      </c>
      <c r="F135" s="37" t="s">
        <v>1020</v>
      </c>
      <c r="G135" s="37" t="s">
        <v>1798</v>
      </c>
      <c r="H135" s="37" t="s">
        <v>1799</v>
      </c>
      <c r="I135" s="37"/>
      <c r="J135" s="72"/>
      <c r="K135" s="72"/>
      <c r="L135" s="72" t="s">
        <v>1591</v>
      </c>
      <c r="M135" s="142"/>
    </row>
    <row r="136" spans="1:13" ht="20.100000000000001" customHeight="1" x14ac:dyDescent="0.45">
      <c r="A136" s="145">
        <v>126</v>
      </c>
      <c r="B136" s="72">
        <v>126</v>
      </c>
      <c r="C136" s="37" t="s">
        <v>1834</v>
      </c>
      <c r="D136" s="37"/>
      <c r="E136" s="37" t="s">
        <v>1834</v>
      </c>
      <c r="F136" s="37" t="s">
        <v>1835</v>
      </c>
      <c r="G136" s="37" t="s">
        <v>1667</v>
      </c>
      <c r="H136" s="37" t="s">
        <v>1668</v>
      </c>
      <c r="I136" s="37" t="s">
        <v>1753</v>
      </c>
      <c r="J136" s="72"/>
      <c r="K136" s="72"/>
      <c r="L136" s="72" t="s">
        <v>1591</v>
      </c>
      <c r="M136" s="142"/>
    </row>
    <row r="137" spans="1:13" ht="20.100000000000001" customHeight="1" x14ac:dyDescent="0.45">
      <c r="A137" s="145">
        <v>127</v>
      </c>
      <c r="B137" s="72">
        <v>127</v>
      </c>
      <c r="C137" s="37" t="s">
        <v>1352</v>
      </c>
      <c r="D137" s="37"/>
      <c r="E137" s="37" t="s">
        <v>1352</v>
      </c>
      <c r="F137" s="37" t="s">
        <v>1353</v>
      </c>
      <c r="G137" s="37" t="s">
        <v>1667</v>
      </c>
      <c r="H137" s="37" t="s">
        <v>1668</v>
      </c>
      <c r="I137" s="37" t="s">
        <v>1745</v>
      </c>
      <c r="J137" s="72"/>
      <c r="K137" s="72"/>
      <c r="L137" s="72" t="s">
        <v>1593</v>
      </c>
      <c r="M137" s="142"/>
    </row>
    <row r="138" spans="1:13" ht="20.100000000000001" customHeight="1" x14ac:dyDescent="0.45">
      <c r="A138" s="145">
        <v>128</v>
      </c>
      <c r="B138" s="72">
        <v>128</v>
      </c>
      <c r="C138" s="37" t="s">
        <v>1354</v>
      </c>
      <c r="D138" s="37"/>
      <c r="E138" s="37" t="s">
        <v>1434</v>
      </c>
      <c r="F138" s="37" t="s">
        <v>1355</v>
      </c>
      <c r="G138" s="37" t="s">
        <v>1667</v>
      </c>
      <c r="H138" s="37" t="s">
        <v>1670</v>
      </c>
      <c r="I138" s="37"/>
      <c r="J138" s="72"/>
      <c r="K138" s="72"/>
      <c r="L138" s="72" t="s">
        <v>1593</v>
      </c>
      <c r="M138" s="142"/>
    </row>
    <row r="139" spans="1:13" ht="20.100000000000001" customHeight="1" x14ac:dyDescent="0.45">
      <c r="A139" s="145">
        <v>129</v>
      </c>
      <c r="B139" s="72">
        <v>129</v>
      </c>
      <c r="C139" s="37" t="s">
        <v>184</v>
      </c>
      <c r="D139" s="37"/>
      <c r="E139" s="37" t="s">
        <v>1236</v>
      </c>
      <c r="F139" s="37" t="s">
        <v>1022</v>
      </c>
      <c r="G139" s="37" t="s">
        <v>1667</v>
      </c>
      <c r="H139" s="37" t="s">
        <v>1668</v>
      </c>
      <c r="I139" s="37" t="s">
        <v>1743</v>
      </c>
      <c r="J139" s="72" t="s">
        <v>1591</v>
      </c>
      <c r="K139" s="72"/>
      <c r="L139" s="72"/>
      <c r="M139" s="142"/>
    </row>
    <row r="140" spans="1:13" ht="20.100000000000001" customHeight="1" x14ac:dyDescent="0.45">
      <c r="A140" s="145">
        <v>130</v>
      </c>
      <c r="B140" s="72">
        <v>130</v>
      </c>
      <c r="C140" s="37" t="s">
        <v>51</v>
      </c>
      <c r="D140" s="37" t="s">
        <v>1428</v>
      </c>
      <c r="E140" s="37" t="s">
        <v>1868</v>
      </c>
      <c r="F140" s="37" t="s">
        <v>1642</v>
      </c>
      <c r="G140" s="37" t="s">
        <v>1667</v>
      </c>
      <c r="H140" s="37" t="s">
        <v>1668</v>
      </c>
      <c r="I140" s="37" t="s">
        <v>1732</v>
      </c>
      <c r="J140" s="72"/>
      <c r="K140" s="72"/>
      <c r="L140" s="72" t="s">
        <v>1591</v>
      </c>
      <c r="M140" s="142"/>
    </row>
    <row r="141" spans="1:13" ht="20.100000000000001" customHeight="1" x14ac:dyDescent="0.45">
      <c r="A141" s="145">
        <v>131</v>
      </c>
      <c r="B141" s="72">
        <v>131</v>
      </c>
      <c r="C141" s="37" t="s">
        <v>30</v>
      </c>
      <c r="D141" s="37"/>
      <c r="E141" s="37" t="s">
        <v>30</v>
      </c>
      <c r="F141" s="37" t="s">
        <v>877</v>
      </c>
      <c r="G141" s="37" t="s">
        <v>1545</v>
      </c>
      <c r="H141" s="37" t="s">
        <v>1765</v>
      </c>
      <c r="I141" s="37"/>
      <c r="J141" s="72"/>
      <c r="K141" s="72"/>
      <c r="L141" s="72" t="s">
        <v>1591</v>
      </c>
      <c r="M141" s="142"/>
    </row>
    <row r="142" spans="1:13" ht="20.100000000000001" customHeight="1" x14ac:dyDescent="0.45">
      <c r="A142" s="145">
        <v>132</v>
      </c>
      <c r="B142" s="72">
        <v>132</v>
      </c>
      <c r="C142" s="37" t="s">
        <v>1118</v>
      </c>
      <c r="D142" s="37"/>
      <c r="E142" s="37" t="s">
        <v>1240</v>
      </c>
      <c r="F142" s="37" t="s">
        <v>1024</v>
      </c>
      <c r="G142" s="37" t="s">
        <v>1667</v>
      </c>
      <c r="H142" s="37" t="s">
        <v>1668</v>
      </c>
      <c r="I142" s="37" t="s">
        <v>1739</v>
      </c>
      <c r="J142" s="72" t="s">
        <v>1591</v>
      </c>
      <c r="K142" s="72"/>
      <c r="L142" s="72"/>
      <c r="M142" s="142"/>
    </row>
    <row r="143" spans="1:13" ht="20.100000000000001" customHeight="1" x14ac:dyDescent="0.45">
      <c r="A143" s="145">
        <v>133</v>
      </c>
      <c r="B143" s="72">
        <v>133</v>
      </c>
      <c r="C143" s="37" t="s">
        <v>1119</v>
      </c>
      <c r="D143" s="37"/>
      <c r="E143" s="37" t="s">
        <v>1241</v>
      </c>
      <c r="F143" s="37" t="s">
        <v>1025</v>
      </c>
      <c r="G143" s="37" t="s">
        <v>1715</v>
      </c>
      <c r="H143" s="37" t="s">
        <v>1820</v>
      </c>
      <c r="I143" s="37"/>
      <c r="J143" s="72" t="s">
        <v>1591</v>
      </c>
      <c r="K143" s="72"/>
      <c r="L143" s="72"/>
      <c r="M143" s="142"/>
    </row>
    <row r="144" spans="1:13" ht="20.100000000000001" customHeight="1" x14ac:dyDescent="0.45">
      <c r="A144" s="145">
        <v>134</v>
      </c>
      <c r="B144" s="72">
        <v>134</v>
      </c>
      <c r="C144" s="37" t="s">
        <v>1511</v>
      </c>
      <c r="D144" s="37" t="s">
        <v>1428</v>
      </c>
      <c r="E144" s="37" t="s">
        <v>1869</v>
      </c>
      <c r="F144" s="37" t="s">
        <v>1512</v>
      </c>
      <c r="G144" s="37" t="s">
        <v>1667</v>
      </c>
      <c r="H144" s="37" t="s">
        <v>1668</v>
      </c>
      <c r="I144" s="37" t="s">
        <v>1742</v>
      </c>
      <c r="J144" s="72" t="s">
        <v>1591</v>
      </c>
      <c r="K144" s="72"/>
      <c r="L144" s="72"/>
      <c r="M144" s="142"/>
    </row>
    <row r="145" spans="1:13" ht="20.100000000000001" customHeight="1" x14ac:dyDescent="0.45">
      <c r="A145" s="145">
        <v>135</v>
      </c>
      <c r="B145" s="72">
        <v>135</v>
      </c>
      <c r="C145" s="37" t="s">
        <v>1356</v>
      </c>
      <c r="D145" s="37" t="s">
        <v>1428</v>
      </c>
      <c r="E145" s="37" t="s">
        <v>1356</v>
      </c>
      <c r="F145" s="37" t="s">
        <v>1357</v>
      </c>
      <c r="G145" s="37" t="s">
        <v>1178</v>
      </c>
      <c r="H145" s="37" t="s">
        <v>1811</v>
      </c>
      <c r="I145" s="37"/>
      <c r="J145" s="72" t="s">
        <v>1593</v>
      </c>
      <c r="K145" s="72"/>
      <c r="L145" s="72"/>
      <c r="M145" s="142"/>
    </row>
    <row r="146" spans="1:13" ht="20.100000000000001" customHeight="1" x14ac:dyDescent="0.45">
      <c r="A146" s="145">
        <v>136</v>
      </c>
      <c r="B146" s="72">
        <v>136</v>
      </c>
      <c r="C146" s="37" t="s">
        <v>1836</v>
      </c>
      <c r="D146" s="37"/>
      <c r="E146" s="37" t="s">
        <v>1836</v>
      </c>
      <c r="F146" s="37" t="s">
        <v>1837</v>
      </c>
      <c r="G146" s="37" t="s">
        <v>1176</v>
      </c>
      <c r="H146" s="37" t="s">
        <v>1694</v>
      </c>
      <c r="I146" s="37"/>
      <c r="J146" s="72"/>
      <c r="K146" s="72"/>
      <c r="L146" s="72" t="s">
        <v>1608</v>
      </c>
      <c r="M146" s="142"/>
    </row>
    <row r="147" spans="1:13" ht="20.100000000000001" customHeight="1" x14ac:dyDescent="0.45">
      <c r="A147" s="145">
        <v>137</v>
      </c>
      <c r="B147" s="72">
        <v>137</v>
      </c>
      <c r="C147" s="37" t="s">
        <v>1120</v>
      </c>
      <c r="D147" s="37"/>
      <c r="E147" s="37" t="s">
        <v>1245</v>
      </c>
      <c r="F147" s="37" t="s">
        <v>1633</v>
      </c>
      <c r="G147" s="37" t="s">
        <v>1667</v>
      </c>
      <c r="H147" s="37" t="s">
        <v>1764</v>
      </c>
      <c r="I147" s="37"/>
      <c r="J147" s="72" t="s">
        <v>1591</v>
      </c>
      <c r="K147" s="72"/>
      <c r="L147" s="72"/>
      <c r="M147" s="142"/>
    </row>
    <row r="148" spans="1:13" ht="20.100000000000001" customHeight="1" x14ac:dyDescent="0.45">
      <c r="A148" s="145">
        <v>138</v>
      </c>
      <c r="B148" s="72">
        <v>138</v>
      </c>
      <c r="C148" s="37" t="s">
        <v>214</v>
      </c>
      <c r="D148" s="37"/>
      <c r="E148" s="37" t="s">
        <v>775</v>
      </c>
      <c r="F148" s="37" t="s">
        <v>947</v>
      </c>
      <c r="G148" s="37" t="s">
        <v>1667</v>
      </c>
      <c r="H148" s="37" t="s">
        <v>1668</v>
      </c>
      <c r="I148" s="37" t="s">
        <v>1744</v>
      </c>
      <c r="J148" s="72" t="s">
        <v>1591</v>
      </c>
      <c r="K148" s="72"/>
      <c r="L148" s="72"/>
      <c r="M148" s="142"/>
    </row>
    <row r="149" spans="1:13" ht="20.100000000000001" customHeight="1" x14ac:dyDescent="0.45">
      <c r="A149" s="145">
        <v>139</v>
      </c>
      <c r="B149" s="72">
        <v>139</v>
      </c>
      <c r="C149" s="37" t="s">
        <v>1463</v>
      </c>
      <c r="D149" s="37"/>
      <c r="E149" s="37" t="s">
        <v>1627</v>
      </c>
      <c r="F149" s="37" t="s">
        <v>1628</v>
      </c>
      <c r="G149" s="37" t="s">
        <v>1176</v>
      </c>
      <c r="H149" s="37" t="s">
        <v>1702</v>
      </c>
      <c r="I149" s="37"/>
      <c r="J149" s="72" t="s">
        <v>1593</v>
      </c>
      <c r="K149" s="72"/>
      <c r="L149" s="72"/>
      <c r="M149" s="142"/>
    </row>
    <row r="150" spans="1:13" ht="20.100000000000001" customHeight="1" x14ac:dyDescent="0.45">
      <c r="A150" s="145">
        <v>140</v>
      </c>
      <c r="B150" s="72">
        <v>140</v>
      </c>
      <c r="C150" s="37" t="s">
        <v>133</v>
      </c>
      <c r="D150" s="37"/>
      <c r="E150" s="37" t="s">
        <v>133</v>
      </c>
      <c r="F150" s="37" t="s">
        <v>913</v>
      </c>
      <c r="G150" s="37" t="s">
        <v>1176</v>
      </c>
      <c r="H150" s="37" t="s">
        <v>1781</v>
      </c>
      <c r="I150" s="37"/>
      <c r="J150" s="72"/>
      <c r="K150" s="72"/>
      <c r="L150" s="72" t="s">
        <v>1591</v>
      </c>
      <c r="M150" s="142"/>
    </row>
    <row r="151" spans="1:13" ht="20.100000000000001" customHeight="1" x14ac:dyDescent="0.45">
      <c r="A151" s="145">
        <v>141</v>
      </c>
      <c r="B151" s="72">
        <v>141</v>
      </c>
      <c r="C151" s="37" t="s">
        <v>1359</v>
      </c>
      <c r="D151" s="37" t="s">
        <v>1833</v>
      </c>
      <c r="E151" s="37" t="s">
        <v>1870</v>
      </c>
      <c r="F151" s="37" t="s">
        <v>1360</v>
      </c>
      <c r="G151" s="37" t="s">
        <v>1667</v>
      </c>
      <c r="H151" s="37" t="s">
        <v>1670</v>
      </c>
      <c r="I151" s="37"/>
      <c r="J151" s="72" t="s">
        <v>1593</v>
      </c>
      <c r="K151" s="72"/>
      <c r="L151" s="72"/>
      <c r="M151" s="142"/>
    </row>
    <row r="152" spans="1:13" ht="20.100000000000001" customHeight="1" x14ac:dyDescent="0.45">
      <c r="A152" s="145">
        <v>142</v>
      </c>
      <c r="B152" s="72">
        <v>142</v>
      </c>
      <c r="C152" s="37" t="s">
        <v>5</v>
      </c>
      <c r="D152" s="37"/>
      <c r="E152" s="37" t="s">
        <v>5</v>
      </c>
      <c r="F152" s="37" t="s">
        <v>1028</v>
      </c>
      <c r="G152" s="37" t="s">
        <v>1176</v>
      </c>
      <c r="H152" s="37" t="s">
        <v>1703</v>
      </c>
      <c r="I152" s="37"/>
      <c r="J152" s="72" t="s">
        <v>1591</v>
      </c>
      <c r="K152" s="72"/>
      <c r="L152" s="72"/>
      <c r="M152" s="142"/>
    </row>
    <row r="153" spans="1:13" ht="20.100000000000001" customHeight="1" x14ac:dyDescent="0.45">
      <c r="A153" s="145">
        <v>143</v>
      </c>
      <c r="B153" s="72">
        <v>143</v>
      </c>
      <c r="C153" s="37" t="s">
        <v>79</v>
      </c>
      <c r="D153" s="37" t="s">
        <v>1428</v>
      </c>
      <c r="E153" s="37" t="s">
        <v>1871</v>
      </c>
      <c r="F153" s="37" t="s">
        <v>901</v>
      </c>
      <c r="G153" s="37" t="s">
        <v>1667</v>
      </c>
      <c r="H153" s="37" t="s">
        <v>1668</v>
      </c>
      <c r="I153" s="37" t="s">
        <v>1744</v>
      </c>
      <c r="J153" s="72" t="s">
        <v>1591</v>
      </c>
      <c r="K153" s="72"/>
      <c r="L153" s="72"/>
      <c r="M153" s="142"/>
    </row>
    <row r="154" spans="1:13" ht="20.100000000000001" customHeight="1" x14ac:dyDescent="0.45">
      <c r="A154" s="145">
        <v>144</v>
      </c>
      <c r="B154" s="72">
        <v>144</v>
      </c>
      <c r="C154" s="37" t="s">
        <v>1619</v>
      </c>
      <c r="D154" s="37" t="s">
        <v>1428</v>
      </c>
      <c r="E154" s="37" t="s">
        <v>1872</v>
      </c>
      <c r="F154" s="37" t="s">
        <v>1612</v>
      </c>
      <c r="G154" s="37" t="s">
        <v>1667</v>
      </c>
      <c r="H154" s="37" t="s">
        <v>1668</v>
      </c>
      <c r="I154" s="37" t="s">
        <v>1738</v>
      </c>
      <c r="J154" s="72" t="s">
        <v>1591</v>
      </c>
      <c r="K154" s="72"/>
      <c r="L154" s="72"/>
      <c r="M154" s="142"/>
    </row>
    <row r="155" spans="1:13" ht="20.100000000000001" customHeight="1" x14ac:dyDescent="0.45">
      <c r="A155" s="145">
        <v>145</v>
      </c>
      <c r="B155" s="72">
        <v>145</v>
      </c>
      <c r="C155" s="37" t="s">
        <v>1361</v>
      </c>
      <c r="D155" s="37"/>
      <c r="E155" s="37" t="s">
        <v>1361</v>
      </c>
      <c r="F155" s="37" t="s">
        <v>1625</v>
      </c>
      <c r="G155" s="37" t="s">
        <v>1178</v>
      </c>
      <c r="H155" s="37" t="s">
        <v>1704</v>
      </c>
      <c r="I155" s="37"/>
      <c r="J155" s="72" t="s">
        <v>1593</v>
      </c>
      <c r="K155" s="72"/>
      <c r="L155" s="72"/>
      <c r="M155" s="142"/>
    </row>
    <row r="156" spans="1:13" ht="20.100000000000001" customHeight="1" x14ac:dyDescent="0.45">
      <c r="A156" s="145" t="s">
        <v>1912</v>
      </c>
      <c r="B156" s="72">
        <v>146</v>
      </c>
      <c r="C156" s="37" t="s">
        <v>1893</v>
      </c>
      <c r="D156" s="37" t="s">
        <v>1428</v>
      </c>
      <c r="E156" s="37" t="s">
        <v>1873</v>
      </c>
      <c r="F156" s="37" t="s">
        <v>1638</v>
      </c>
      <c r="G156" s="37" t="s">
        <v>1667</v>
      </c>
      <c r="H156" s="37" t="s">
        <v>1705</v>
      </c>
      <c r="I156" s="37" t="s">
        <v>1747</v>
      </c>
      <c r="J156" s="72" t="s">
        <v>1591</v>
      </c>
      <c r="K156" s="72"/>
      <c r="L156" s="72"/>
      <c r="M156" s="142"/>
    </row>
    <row r="157" spans="1:13" ht="20.100000000000001" customHeight="1" x14ac:dyDescent="0.45">
      <c r="A157" s="145" t="s">
        <v>1913</v>
      </c>
      <c r="B157" s="72">
        <v>146</v>
      </c>
      <c r="C157" s="37" t="s">
        <v>1893</v>
      </c>
      <c r="D157" s="37" t="s">
        <v>1428</v>
      </c>
      <c r="E157" s="37" t="s">
        <v>1873</v>
      </c>
      <c r="F157" s="37" t="s">
        <v>1638</v>
      </c>
      <c r="G157" s="37" t="s">
        <v>1667</v>
      </c>
      <c r="H157" s="37" t="s">
        <v>1705</v>
      </c>
      <c r="I157" s="37" t="s">
        <v>1747</v>
      </c>
      <c r="J157" s="72"/>
      <c r="K157" s="72"/>
      <c r="L157" s="72" t="s">
        <v>1591</v>
      </c>
      <c r="M157" s="142"/>
    </row>
    <row r="158" spans="1:13" ht="20.100000000000001" customHeight="1" x14ac:dyDescent="0.45">
      <c r="A158" s="145">
        <v>147</v>
      </c>
      <c r="B158" s="72">
        <v>147</v>
      </c>
      <c r="C158" s="37" t="s">
        <v>1193</v>
      </c>
      <c r="D158" s="37"/>
      <c r="E158" s="37" t="s">
        <v>1248</v>
      </c>
      <c r="F158" s="37" t="s">
        <v>1030</v>
      </c>
      <c r="G158" s="37" t="s">
        <v>1176</v>
      </c>
      <c r="H158" s="37" t="s">
        <v>1694</v>
      </c>
      <c r="I158" s="37"/>
      <c r="J158" s="72"/>
      <c r="K158" s="72"/>
      <c r="L158" s="72" t="s">
        <v>1591</v>
      </c>
      <c r="M158" s="142"/>
    </row>
    <row r="159" spans="1:13" ht="20.100000000000001" customHeight="1" x14ac:dyDescent="0.45">
      <c r="A159" s="145">
        <v>148</v>
      </c>
      <c r="B159" s="72">
        <v>148</v>
      </c>
      <c r="C159" s="37" t="s">
        <v>151</v>
      </c>
      <c r="D159" s="37" t="s">
        <v>1428</v>
      </c>
      <c r="E159" s="37" t="s">
        <v>151</v>
      </c>
      <c r="F159" s="37" t="s">
        <v>1032</v>
      </c>
      <c r="G159" s="37" t="s">
        <v>1176</v>
      </c>
      <c r="H159" s="37" t="s">
        <v>1758</v>
      </c>
      <c r="I159" s="37"/>
      <c r="J159" s="72"/>
      <c r="K159" s="72" t="s">
        <v>1591</v>
      </c>
      <c r="L159" s="72"/>
      <c r="M159" s="142"/>
    </row>
    <row r="160" spans="1:13" ht="20.100000000000001" customHeight="1" x14ac:dyDescent="0.45">
      <c r="A160" s="145">
        <v>149</v>
      </c>
      <c r="B160" s="72">
        <v>149</v>
      </c>
      <c r="C160" s="37" t="s">
        <v>97</v>
      </c>
      <c r="D160" s="37" t="s">
        <v>1428</v>
      </c>
      <c r="E160" s="37" t="s">
        <v>1874</v>
      </c>
      <c r="F160" s="37" t="s">
        <v>906</v>
      </c>
      <c r="G160" s="37" t="s">
        <v>1179</v>
      </c>
      <c r="H160" s="37" t="s">
        <v>1699</v>
      </c>
      <c r="I160" s="37"/>
      <c r="J160" s="72" t="s">
        <v>1591</v>
      </c>
      <c r="K160" s="72"/>
      <c r="L160" s="72"/>
      <c r="M160" s="142"/>
    </row>
    <row r="161" spans="1:13" ht="20.100000000000001" customHeight="1" x14ac:dyDescent="0.45">
      <c r="A161" s="145">
        <v>150</v>
      </c>
      <c r="B161" s="72">
        <v>150</v>
      </c>
      <c r="C161" s="37" t="s">
        <v>205</v>
      </c>
      <c r="D161" s="37"/>
      <c r="E161" s="37" t="s">
        <v>756</v>
      </c>
      <c r="F161" s="37" t="s">
        <v>1033</v>
      </c>
      <c r="G161" s="37" t="s">
        <v>1545</v>
      </c>
      <c r="H161" s="37" t="s">
        <v>1706</v>
      </c>
      <c r="I161" s="37"/>
      <c r="J161" s="72" t="s">
        <v>1591</v>
      </c>
      <c r="K161" s="72"/>
      <c r="L161" s="72"/>
      <c r="M161" s="142"/>
    </row>
    <row r="162" spans="1:13" ht="20.100000000000001" customHeight="1" x14ac:dyDescent="0.45">
      <c r="A162" s="145">
        <v>151</v>
      </c>
      <c r="B162" s="72">
        <v>151</v>
      </c>
      <c r="C162" s="37" t="s">
        <v>1365</v>
      </c>
      <c r="D162" s="37"/>
      <c r="E162" s="37" t="s">
        <v>1365</v>
      </c>
      <c r="F162" s="37" t="s">
        <v>1366</v>
      </c>
      <c r="G162" s="37" t="s">
        <v>1179</v>
      </c>
      <c r="H162" s="37" t="s">
        <v>1673</v>
      </c>
      <c r="I162" s="37"/>
      <c r="J162" s="72" t="s">
        <v>1593</v>
      </c>
      <c r="K162" s="72"/>
      <c r="L162" s="72"/>
      <c r="M162" s="142"/>
    </row>
    <row r="163" spans="1:13" ht="20.100000000000001" customHeight="1" x14ac:dyDescent="0.45">
      <c r="A163" s="145">
        <v>152</v>
      </c>
      <c r="B163" s="72">
        <v>152</v>
      </c>
      <c r="C163" s="37" t="s">
        <v>1121</v>
      </c>
      <c r="D163" s="37" t="s">
        <v>1428</v>
      </c>
      <c r="E163" s="37" t="s">
        <v>1875</v>
      </c>
      <c r="F163" s="37" t="s">
        <v>1643</v>
      </c>
      <c r="G163" s="37" t="s">
        <v>1768</v>
      </c>
      <c r="H163" s="37" t="s">
        <v>1769</v>
      </c>
      <c r="I163" s="37"/>
      <c r="J163" s="72"/>
      <c r="K163" s="72"/>
      <c r="L163" s="72" t="s">
        <v>1591</v>
      </c>
      <c r="M163" s="142"/>
    </row>
    <row r="164" spans="1:13" ht="20.100000000000001" customHeight="1" x14ac:dyDescent="0.45">
      <c r="A164" s="145">
        <v>153</v>
      </c>
      <c r="B164" s="72">
        <v>153</v>
      </c>
      <c r="C164" s="37" t="s">
        <v>1304</v>
      </c>
      <c r="D164" s="37" t="s">
        <v>1428</v>
      </c>
      <c r="E164" s="37" t="s">
        <v>1876</v>
      </c>
      <c r="F164" s="37" t="s">
        <v>1620</v>
      </c>
      <c r="G164" s="37" t="s">
        <v>1667</v>
      </c>
      <c r="H164" s="37" t="s">
        <v>1668</v>
      </c>
      <c r="I164" s="37" t="s">
        <v>1742</v>
      </c>
      <c r="J164" s="72" t="s">
        <v>1593</v>
      </c>
      <c r="K164" s="72"/>
      <c r="L164" s="72"/>
      <c r="M164" s="142"/>
    </row>
    <row r="165" spans="1:13" ht="20.100000000000001" customHeight="1" x14ac:dyDescent="0.45">
      <c r="A165" s="145">
        <v>154</v>
      </c>
      <c r="B165" s="72">
        <v>154</v>
      </c>
      <c r="C165" s="37" t="s">
        <v>1122</v>
      </c>
      <c r="D165" s="37"/>
      <c r="E165" s="37" t="s">
        <v>1253</v>
      </c>
      <c r="F165" s="37" t="s">
        <v>942</v>
      </c>
      <c r="G165" s="37" t="s">
        <v>1176</v>
      </c>
      <c r="H165" s="37" t="s">
        <v>1758</v>
      </c>
      <c r="I165" s="37"/>
      <c r="J165" s="72"/>
      <c r="K165" s="72" t="s">
        <v>1591</v>
      </c>
      <c r="L165" s="72"/>
      <c r="M165" s="142"/>
    </row>
    <row r="166" spans="1:13" ht="20.100000000000001" customHeight="1" x14ac:dyDescent="0.45">
      <c r="A166" s="145">
        <v>155</v>
      </c>
      <c r="B166" s="72">
        <v>155</v>
      </c>
      <c r="C166" s="37" t="s">
        <v>1367</v>
      </c>
      <c r="D166" s="37" t="s">
        <v>1428</v>
      </c>
      <c r="E166" s="37" t="s">
        <v>1877</v>
      </c>
      <c r="F166" s="37" t="s">
        <v>1368</v>
      </c>
      <c r="G166" s="37" t="s">
        <v>1176</v>
      </c>
      <c r="H166" s="37" t="s">
        <v>1702</v>
      </c>
      <c r="I166" s="37"/>
      <c r="J166" s="72" t="s">
        <v>1593</v>
      </c>
      <c r="K166" s="72"/>
      <c r="L166" s="72"/>
      <c r="M166" s="142"/>
    </row>
    <row r="167" spans="1:13" ht="20.100000000000001" customHeight="1" x14ac:dyDescent="0.45">
      <c r="A167" s="145">
        <v>156</v>
      </c>
      <c r="B167" s="72">
        <v>156</v>
      </c>
      <c r="C167" s="37" t="s">
        <v>198</v>
      </c>
      <c r="D167" s="37"/>
      <c r="E167" s="37" t="s">
        <v>748</v>
      </c>
      <c r="F167" s="37" t="s">
        <v>1035</v>
      </c>
      <c r="G167" s="37" t="s">
        <v>1667</v>
      </c>
      <c r="H167" s="37" t="s">
        <v>1668</v>
      </c>
      <c r="I167" s="37" t="s">
        <v>1737</v>
      </c>
      <c r="J167" s="72" t="s">
        <v>1591</v>
      </c>
      <c r="K167" s="72"/>
      <c r="L167" s="72"/>
      <c r="M167" s="142"/>
    </row>
    <row r="168" spans="1:13" ht="20.100000000000001" customHeight="1" x14ac:dyDescent="0.45">
      <c r="A168" s="145">
        <v>157</v>
      </c>
      <c r="B168" s="72">
        <v>157</v>
      </c>
      <c r="C168" s="37" t="s">
        <v>1123</v>
      </c>
      <c r="D168" s="37"/>
      <c r="E168" s="37" t="s">
        <v>1254</v>
      </c>
      <c r="F168" s="37" t="s">
        <v>946</v>
      </c>
      <c r="G168" s="37" t="s">
        <v>1667</v>
      </c>
      <c r="H168" s="37" t="s">
        <v>1668</v>
      </c>
      <c r="I168" s="37" t="s">
        <v>1742</v>
      </c>
      <c r="J168" s="72" t="s">
        <v>1591</v>
      </c>
      <c r="K168" s="72"/>
      <c r="L168" s="72"/>
      <c r="M168" s="142"/>
    </row>
    <row r="169" spans="1:13" ht="20.100000000000001" customHeight="1" x14ac:dyDescent="0.45">
      <c r="A169" s="145" t="s">
        <v>1914</v>
      </c>
      <c r="B169" s="72">
        <v>158</v>
      </c>
      <c r="C169" s="37" t="s">
        <v>62</v>
      </c>
      <c r="D169" s="37"/>
      <c r="E169" s="37" t="s">
        <v>62</v>
      </c>
      <c r="F169" s="37" t="s">
        <v>883</v>
      </c>
      <c r="G169" s="37" t="s">
        <v>1707</v>
      </c>
      <c r="H169" s="37" t="s">
        <v>1708</v>
      </c>
      <c r="I169" s="37"/>
      <c r="J169" s="72" t="s">
        <v>1591</v>
      </c>
      <c r="K169" s="72"/>
      <c r="L169" s="72"/>
      <c r="M169" s="142"/>
    </row>
    <row r="170" spans="1:13" ht="20.100000000000001" customHeight="1" x14ac:dyDescent="0.45">
      <c r="A170" s="145" t="s">
        <v>1915</v>
      </c>
      <c r="B170" s="72">
        <v>158</v>
      </c>
      <c r="C170" s="37" t="s">
        <v>62</v>
      </c>
      <c r="D170" s="37"/>
      <c r="E170" s="37" t="s">
        <v>62</v>
      </c>
      <c r="F170" s="37" t="s">
        <v>883</v>
      </c>
      <c r="G170" s="37" t="s">
        <v>1707</v>
      </c>
      <c r="H170" s="37" t="s">
        <v>1708</v>
      </c>
      <c r="I170" s="37"/>
      <c r="J170" s="72"/>
      <c r="K170" s="72"/>
      <c r="L170" s="72" t="s">
        <v>1591</v>
      </c>
      <c r="M170" s="142"/>
    </row>
    <row r="171" spans="1:13" ht="20.100000000000001" customHeight="1" x14ac:dyDescent="0.45">
      <c r="A171" s="145">
        <v>159</v>
      </c>
      <c r="B171" s="72">
        <v>159</v>
      </c>
      <c r="C171" s="37" t="s">
        <v>53</v>
      </c>
      <c r="D171" s="37"/>
      <c r="E171" s="37" t="s">
        <v>53</v>
      </c>
      <c r="F171" s="37" t="s">
        <v>1644</v>
      </c>
      <c r="G171" s="37" t="s">
        <v>1667</v>
      </c>
      <c r="H171" s="37" t="s">
        <v>1668</v>
      </c>
      <c r="I171" s="37" t="s">
        <v>1732</v>
      </c>
      <c r="J171" s="72"/>
      <c r="K171" s="72"/>
      <c r="L171" s="72" t="s">
        <v>1591</v>
      </c>
      <c r="M171" s="142"/>
    </row>
    <row r="172" spans="1:13" ht="20.100000000000001" customHeight="1" x14ac:dyDescent="0.45">
      <c r="A172" s="145">
        <v>160</v>
      </c>
      <c r="B172" s="72">
        <v>160</v>
      </c>
      <c r="C172" s="37" t="s">
        <v>222</v>
      </c>
      <c r="D172" s="37"/>
      <c r="E172" s="37" t="s">
        <v>841</v>
      </c>
      <c r="F172" s="37" t="s">
        <v>1037</v>
      </c>
      <c r="G172" s="37" t="s">
        <v>1667</v>
      </c>
      <c r="H172" s="37" t="s">
        <v>1668</v>
      </c>
      <c r="I172" s="37" t="s">
        <v>1744</v>
      </c>
      <c r="J172" s="72"/>
      <c r="K172" s="72"/>
      <c r="L172" s="72" t="s">
        <v>1591</v>
      </c>
      <c r="M172" s="142"/>
    </row>
    <row r="173" spans="1:13" ht="20.100000000000001" customHeight="1" x14ac:dyDescent="0.45">
      <c r="A173" s="145">
        <v>161</v>
      </c>
      <c r="B173" s="72">
        <v>161</v>
      </c>
      <c r="C173" s="37" t="s">
        <v>191</v>
      </c>
      <c r="D173" s="37"/>
      <c r="E173" s="37" t="s">
        <v>1256</v>
      </c>
      <c r="F173" s="37" t="s">
        <v>938</v>
      </c>
      <c r="G173" s="37" t="s">
        <v>1152</v>
      </c>
      <c r="H173" s="37" t="s">
        <v>1666</v>
      </c>
      <c r="I173" s="37" t="s">
        <v>1735</v>
      </c>
      <c r="J173" s="72" t="s">
        <v>1591</v>
      </c>
      <c r="K173" s="72"/>
      <c r="L173" s="72"/>
      <c r="M173" s="142"/>
    </row>
    <row r="174" spans="1:13" ht="20.100000000000001" customHeight="1" x14ac:dyDescent="0.45">
      <c r="A174" s="145">
        <v>162</v>
      </c>
      <c r="B174" s="72">
        <v>162</v>
      </c>
      <c r="C174" s="37" t="s">
        <v>219</v>
      </c>
      <c r="D174" s="37"/>
      <c r="E174" s="37" t="s">
        <v>788</v>
      </c>
      <c r="F174" s="37" t="s">
        <v>1038</v>
      </c>
      <c r="G174" s="37" t="s">
        <v>1152</v>
      </c>
      <c r="H174" s="37" t="s">
        <v>1666</v>
      </c>
      <c r="I174" s="37" t="s">
        <v>1731</v>
      </c>
      <c r="J174" s="72" t="s">
        <v>1591</v>
      </c>
      <c r="K174" s="72"/>
      <c r="L174" s="72"/>
      <c r="M174" s="142"/>
    </row>
    <row r="175" spans="1:13" ht="20.100000000000001" customHeight="1" x14ac:dyDescent="0.45">
      <c r="A175" s="145">
        <v>163</v>
      </c>
      <c r="B175" s="72">
        <v>163</v>
      </c>
      <c r="C175" s="37" t="s">
        <v>1369</v>
      </c>
      <c r="D175" s="37"/>
      <c r="E175" s="37" t="s">
        <v>1435</v>
      </c>
      <c r="F175" s="37" t="s">
        <v>1370</v>
      </c>
      <c r="G175" s="37" t="s">
        <v>1178</v>
      </c>
      <c r="H175" s="37" t="s">
        <v>1808</v>
      </c>
      <c r="I175" s="37"/>
      <c r="J175" s="72"/>
      <c r="K175" s="72"/>
      <c r="L175" s="72" t="s">
        <v>1593</v>
      </c>
      <c r="M175" s="142"/>
    </row>
    <row r="176" spans="1:13" ht="20.100000000000001" customHeight="1" x14ac:dyDescent="0.45">
      <c r="A176" s="145">
        <v>164</v>
      </c>
      <c r="B176" s="72">
        <v>164</v>
      </c>
      <c r="C176" s="37" t="s">
        <v>1371</v>
      </c>
      <c r="D176" s="37"/>
      <c r="E176" s="37" t="s">
        <v>1436</v>
      </c>
      <c r="F176" s="37" t="s">
        <v>1372</v>
      </c>
      <c r="G176" s="37" t="s">
        <v>1667</v>
      </c>
      <c r="H176" s="37" t="s">
        <v>1668</v>
      </c>
      <c r="I176" s="37" t="s">
        <v>1744</v>
      </c>
      <c r="J176" s="72" t="s">
        <v>1593</v>
      </c>
      <c r="K176" s="72"/>
      <c r="L176" s="72"/>
      <c r="M176" s="142"/>
    </row>
    <row r="177" spans="1:13" ht="20.100000000000001" customHeight="1" x14ac:dyDescent="0.45">
      <c r="A177" s="145">
        <v>165</v>
      </c>
      <c r="B177" s="72">
        <v>165</v>
      </c>
      <c r="C177" s="37" t="s">
        <v>1148</v>
      </c>
      <c r="D177" s="37"/>
      <c r="E177" s="37" t="s">
        <v>1257</v>
      </c>
      <c r="F177" s="37" t="s">
        <v>894</v>
      </c>
      <c r="G177" s="37" t="s">
        <v>1709</v>
      </c>
      <c r="H177" s="37" t="s">
        <v>1710</v>
      </c>
      <c r="I177" s="37"/>
      <c r="J177" s="72" t="s">
        <v>1591</v>
      </c>
      <c r="K177" s="72"/>
      <c r="L177" s="72"/>
      <c r="M177" s="142"/>
    </row>
    <row r="178" spans="1:13" ht="20.100000000000001" customHeight="1" x14ac:dyDescent="0.45">
      <c r="A178" s="145">
        <v>166</v>
      </c>
      <c r="B178" s="72">
        <v>166</v>
      </c>
      <c r="C178" s="37" t="s">
        <v>1190</v>
      </c>
      <c r="D178" s="37"/>
      <c r="E178" s="37" t="s">
        <v>1821</v>
      </c>
      <c r="F178" s="37" t="s">
        <v>1822</v>
      </c>
      <c r="G178" s="37" t="s">
        <v>1812</v>
      </c>
      <c r="H178" s="37" t="s">
        <v>1813</v>
      </c>
      <c r="I178" s="37"/>
      <c r="J178" s="72" t="s">
        <v>1591</v>
      </c>
      <c r="K178" s="72"/>
      <c r="L178" s="72"/>
      <c r="M178" s="142"/>
    </row>
    <row r="179" spans="1:13" ht="20.100000000000001" customHeight="1" x14ac:dyDescent="0.45">
      <c r="A179" s="145">
        <v>167</v>
      </c>
      <c r="B179" s="72">
        <v>167</v>
      </c>
      <c r="C179" s="37" t="s">
        <v>61</v>
      </c>
      <c r="D179" s="37"/>
      <c r="E179" s="37" t="s">
        <v>61</v>
      </c>
      <c r="F179" s="37" t="s">
        <v>896</v>
      </c>
      <c r="G179" s="37" t="s">
        <v>1176</v>
      </c>
      <c r="H179" s="37" t="s">
        <v>1774</v>
      </c>
      <c r="I179" s="37"/>
      <c r="J179" s="72"/>
      <c r="K179" s="72"/>
      <c r="L179" s="72" t="s">
        <v>1591</v>
      </c>
      <c r="M179" s="142"/>
    </row>
    <row r="180" spans="1:13" ht="20.100000000000001" customHeight="1" x14ac:dyDescent="0.45">
      <c r="A180" s="145">
        <v>168</v>
      </c>
      <c r="B180" s="72">
        <v>168</v>
      </c>
      <c r="C180" s="37" t="s">
        <v>59</v>
      </c>
      <c r="D180" s="37"/>
      <c r="E180" s="37" t="s">
        <v>59</v>
      </c>
      <c r="F180" s="37" t="s">
        <v>895</v>
      </c>
      <c r="G180" s="37" t="s">
        <v>1176</v>
      </c>
      <c r="H180" s="37" t="s">
        <v>1679</v>
      </c>
      <c r="I180" s="37"/>
      <c r="J180" s="72"/>
      <c r="K180" s="72"/>
      <c r="L180" s="72" t="s">
        <v>1591</v>
      </c>
      <c r="M180" s="142"/>
    </row>
    <row r="181" spans="1:13" ht="20.100000000000001" customHeight="1" x14ac:dyDescent="0.45">
      <c r="A181" s="145">
        <v>169</v>
      </c>
      <c r="B181" s="72">
        <v>169</v>
      </c>
      <c r="C181" s="37" t="s">
        <v>132</v>
      </c>
      <c r="D181" s="37"/>
      <c r="E181" s="37" t="s">
        <v>132</v>
      </c>
      <c r="F181" s="37" t="s">
        <v>928</v>
      </c>
      <c r="G181" s="37" t="s">
        <v>1176</v>
      </c>
      <c r="H181" s="37" t="s">
        <v>1694</v>
      </c>
      <c r="I181" s="37"/>
      <c r="J181" s="72" t="s">
        <v>1591</v>
      </c>
      <c r="K181" s="72"/>
      <c r="L181" s="72"/>
      <c r="M181" s="142"/>
    </row>
    <row r="182" spans="1:13" ht="20.100000000000001" customHeight="1" x14ac:dyDescent="0.45">
      <c r="A182" s="145">
        <v>170</v>
      </c>
      <c r="B182" s="72">
        <v>170</v>
      </c>
      <c r="C182" s="37" t="s">
        <v>1373</v>
      </c>
      <c r="D182" s="37"/>
      <c r="E182" s="37" t="s">
        <v>1373</v>
      </c>
      <c r="F182" s="37" t="s">
        <v>1374</v>
      </c>
      <c r="G182" s="37" t="s">
        <v>1176</v>
      </c>
      <c r="H182" s="37" t="s">
        <v>1775</v>
      </c>
      <c r="I182" s="37"/>
      <c r="J182" s="72"/>
      <c r="K182" s="72"/>
      <c r="L182" s="72" t="s">
        <v>1593</v>
      </c>
      <c r="M182" s="142"/>
    </row>
    <row r="183" spans="1:13" ht="20.100000000000001" customHeight="1" x14ac:dyDescent="0.45">
      <c r="A183" s="145">
        <v>171</v>
      </c>
      <c r="B183" s="72">
        <v>171</v>
      </c>
      <c r="C183" s="37" t="s">
        <v>84</v>
      </c>
      <c r="D183" s="37"/>
      <c r="E183" s="37" t="s">
        <v>84</v>
      </c>
      <c r="F183" s="37" t="s">
        <v>903</v>
      </c>
      <c r="G183" s="37" t="s">
        <v>1176</v>
      </c>
      <c r="H183" s="37" t="s">
        <v>1694</v>
      </c>
      <c r="I183" s="37"/>
      <c r="J183" s="72"/>
      <c r="K183" s="72"/>
      <c r="L183" s="72" t="s">
        <v>1591</v>
      </c>
      <c r="M183" s="142"/>
    </row>
    <row r="184" spans="1:13" ht="20.100000000000001" customHeight="1" x14ac:dyDescent="0.45">
      <c r="A184" s="145">
        <v>172</v>
      </c>
      <c r="B184" s="72">
        <v>172</v>
      </c>
      <c r="C184" s="37" t="s">
        <v>110</v>
      </c>
      <c r="D184" s="37"/>
      <c r="E184" s="37" t="s">
        <v>110</v>
      </c>
      <c r="F184" s="37" t="s">
        <v>921</v>
      </c>
      <c r="G184" s="37" t="s">
        <v>1176</v>
      </c>
      <c r="H184" s="37" t="s">
        <v>1725</v>
      </c>
      <c r="I184" s="37"/>
      <c r="J184" s="72"/>
      <c r="K184" s="72"/>
      <c r="L184" s="72" t="s">
        <v>1591</v>
      </c>
      <c r="M184" s="142"/>
    </row>
    <row r="185" spans="1:13" ht="20.100000000000001" customHeight="1" x14ac:dyDescent="0.45">
      <c r="A185" s="145">
        <v>173</v>
      </c>
      <c r="B185" s="72">
        <v>173</v>
      </c>
      <c r="C185" s="37" t="s">
        <v>1375</v>
      </c>
      <c r="D185" s="37"/>
      <c r="E185" s="37" t="s">
        <v>1375</v>
      </c>
      <c r="F185" s="37" t="s">
        <v>1376</v>
      </c>
      <c r="G185" s="37" t="s">
        <v>1667</v>
      </c>
      <c r="H185" s="37" t="s">
        <v>1683</v>
      </c>
      <c r="I185" s="37"/>
      <c r="J185" s="72"/>
      <c r="K185" s="72"/>
      <c r="L185" s="72" t="s">
        <v>1593</v>
      </c>
      <c r="M185" s="142"/>
    </row>
    <row r="186" spans="1:13" ht="20.100000000000001" customHeight="1" x14ac:dyDescent="0.45">
      <c r="A186" s="145">
        <v>174</v>
      </c>
      <c r="B186" s="72">
        <v>174</v>
      </c>
      <c r="C186" s="37" t="s">
        <v>145</v>
      </c>
      <c r="D186" s="37"/>
      <c r="E186" s="37" t="s">
        <v>145</v>
      </c>
      <c r="F186" s="37" t="s">
        <v>1848</v>
      </c>
      <c r="G186" s="37" t="s">
        <v>1667</v>
      </c>
      <c r="H186" s="37" t="s">
        <v>1668</v>
      </c>
      <c r="I186" s="37" t="s">
        <v>1734</v>
      </c>
      <c r="J186" s="72"/>
      <c r="K186" s="72" t="s">
        <v>1591</v>
      </c>
      <c r="L186" s="72"/>
      <c r="M186" s="142"/>
    </row>
    <row r="187" spans="1:13" ht="20.100000000000001" customHeight="1" x14ac:dyDescent="0.45">
      <c r="A187" s="145">
        <v>175</v>
      </c>
      <c r="B187" s="72">
        <v>175</v>
      </c>
      <c r="C187" s="37" t="s">
        <v>165</v>
      </c>
      <c r="D187" s="37"/>
      <c r="E187" s="37" t="s">
        <v>165</v>
      </c>
      <c r="F187" s="37" t="s">
        <v>1040</v>
      </c>
      <c r="G187" s="37" t="s">
        <v>1667</v>
      </c>
      <c r="H187" s="37" t="s">
        <v>1764</v>
      </c>
      <c r="I187" s="37"/>
      <c r="J187" s="72"/>
      <c r="K187" s="72" t="s">
        <v>1591</v>
      </c>
      <c r="L187" s="72"/>
      <c r="M187" s="142"/>
    </row>
    <row r="188" spans="1:13" ht="20.100000000000001" customHeight="1" x14ac:dyDescent="0.45">
      <c r="A188" s="145">
        <v>176</v>
      </c>
      <c r="B188" s="72">
        <v>176</v>
      </c>
      <c r="C188" s="37" t="s">
        <v>162</v>
      </c>
      <c r="D188" s="37"/>
      <c r="E188" s="37" t="s">
        <v>162</v>
      </c>
      <c r="F188" s="37" t="s">
        <v>935</v>
      </c>
      <c r="G188" s="37" t="s">
        <v>1176</v>
      </c>
      <c r="H188" s="37" t="s">
        <v>1775</v>
      </c>
      <c r="I188" s="37"/>
      <c r="J188" s="72"/>
      <c r="K188" s="72"/>
      <c r="L188" s="72" t="s">
        <v>1591</v>
      </c>
      <c r="M188" s="142"/>
    </row>
    <row r="189" spans="1:13" ht="20.100000000000001" customHeight="1" x14ac:dyDescent="0.45">
      <c r="A189" s="145">
        <v>177</v>
      </c>
      <c r="B189" s="72">
        <v>177</v>
      </c>
      <c r="C189" s="37" t="s">
        <v>164</v>
      </c>
      <c r="D189" s="37"/>
      <c r="E189" s="37" t="s">
        <v>164</v>
      </c>
      <c r="F189" s="37" t="s">
        <v>936</v>
      </c>
      <c r="G189" s="37" t="s">
        <v>1176</v>
      </c>
      <c r="H189" s="37" t="s">
        <v>1756</v>
      </c>
      <c r="I189" s="37"/>
      <c r="J189" s="72"/>
      <c r="K189" s="72"/>
      <c r="L189" s="72" t="s">
        <v>1591</v>
      </c>
      <c r="M189" s="142"/>
    </row>
    <row r="190" spans="1:13" ht="20.100000000000001" customHeight="1" x14ac:dyDescent="0.45">
      <c r="A190" s="145">
        <v>178</v>
      </c>
      <c r="B190" s="72">
        <v>178</v>
      </c>
      <c r="C190" s="37" t="s">
        <v>94</v>
      </c>
      <c r="D190" s="37"/>
      <c r="E190" s="37" t="s">
        <v>94</v>
      </c>
      <c r="F190" s="37" t="s">
        <v>1041</v>
      </c>
      <c r="G190" s="37" t="s">
        <v>1667</v>
      </c>
      <c r="H190" s="37" t="s">
        <v>1668</v>
      </c>
      <c r="I190" s="37" t="s">
        <v>1746</v>
      </c>
      <c r="J190" s="72"/>
      <c r="K190" s="72"/>
      <c r="L190" s="72" t="s">
        <v>1591</v>
      </c>
      <c r="M190" s="142"/>
    </row>
    <row r="191" spans="1:13" ht="20.100000000000001" customHeight="1" x14ac:dyDescent="0.45">
      <c r="A191" s="145">
        <v>179</v>
      </c>
      <c r="B191" s="72">
        <v>179</v>
      </c>
      <c r="C191" s="37" t="s">
        <v>215</v>
      </c>
      <c r="D191" s="37"/>
      <c r="E191" s="37" t="s">
        <v>777</v>
      </c>
      <c r="F191" s="37" t="s">
        <v>948</v>
      </c>
      <c r="G191" s="37" t="s">
        <v>1176</v>
      </c>
      <c r="H191" s="37" t="s">
        <v>1679</v>
      </c>
      <c r="I191" s="37"/>
      <c r="J191" s="72" t="s">
        <v>1591</v>
      </c>
      <c r="K191" s="72"/>
      <c r="L191" s="72"/>
      <c r="M191" s="142"/>
    </row>
    <row r="192" spans="1:13" ht="20.100000000000001" customHeight="1" x14ac:dyDescent="0.45">
      <c r="A192" s="145">
        <v>180</v>
      </c>
      <c r="B192" s="72">
        <v>180</v>
      </c>
      <c r="C192" s="37" t="s">
        <v>119</v>
      </c>
      <c r="D192" s="37"/>
      <c r="E192" s="37" t="s">
        <v>119</v>
      </c>
      <c r="F192" s="37" t="s">
        <v>911</v>
      </c>
      <c r="G192" s="37" t="s">
        <v>1177</v>
      </c>
      <c r="H192" s="37" t="s">
        <v>1787</v>
      </c>
      <c r="I192" s="37"/>
      <c r="J192" s="72"/>
      <c r="K192" s="72"/>
      <c r="L192" s="72" t="s">
        <v>1591</v>
      </c>
      <c r="M192" s="142"/>
    </row>
    <row r="193" spans="1:13" ht="20.100000000000001" customHeight="1" x14ac:dyDescent="0.45">
      <c r="A193" s="145">
        <v>181</v>
      </c>
      <c r="B193" s="72">
        <v>181</v>
      </c>
      <c r="C193" s="37" t="s">
        <v>1147</v>
      </c>
      <c r="D193" s="37"/>
      <c r="E193" s="37" t="s">
        <v>1147</v>
      </c>
      <c r="F193" s="37" t="s">
        <v>910</v>
      </c>
      <c r="G193" s="37" t="s">
        <v>1176</v>
      </c>
      <c r="H193" s="37" t="s">
        <v>1756</v>
      </c>
      <c r="I193" s="37"/>
      <c r="J193" s="72" t="s">
        <v>1591</v>
      </c>
      <c r="K193" s="72"/>
      <c r="L193" s="72"/>
      <c r="M193" s="142"/>
    </row>
    <row r="194" spans="1:13" ht="20.100000000000001" customHeight="1" x14ac:dyDescent="0.45">
      <c r="A194" s="145">
        <v>182</v>
      </c>
      <c r="B194" s="72">
        <v>182</v>
      </c>
      <c r="C194" s="37" t="s">
        <v>1377</v>
      </c>
      <c r="D194" s="37"/>
      <c r="E194" s="37" t="s">
        <v>1433</v>
      </c>
      <c r="F194" s="37" t="s">
        <v>1378</v>
      </c>
      <c r="G194" s="37" t="s">
        <v>1152</v>
      </c>
      <c r="H194" s="37" t="s">
        <v>1666</v>
      </c>
      <c r="I194" s="37" t="s">
        <v>1734</v>
      </c>
      <c r="J194" s="72" t="s">
        <v>1593</v>
      </c>
      <c r="K194" s="72"/>
      <c r="L194" s="72"/>
      <c r="M194" s="142"/>
    </row>
    <row r="195" spans="1:13" ht="20.100000000000001" customHeight="1" x14ac:dyDescent="0.45">
      <c r="A195" s="145"/>
      <c r="B195" s="72"/>
      <c r="C195" s="133" t="s">
        <v>161</v>
      </c>
      <c r="D195" s="133"/>
      <c r="E195" s="133" t="s">
        <v>161</v>
      </c>
      <c r="F195" s="133" t="s">
        <v>1607</v>
      </c>
      <c r="G195" s="133" t="s">
        <v>1176</v>
      </c>
      <c r="H195" s="133" t="s">
        <v>1694</v>
      </c>
      <c r="I195" s="133"/>
      <c r="J195" s="131" t="s">
        <v>1608</v>
      </c>
      <c r="K195" s="131"/>
      <c r="L195" s="131"/>
      <c r="M195" s="142"/>
    </row>
    <row r="196" spans="1:13" ht="20.100000000000001" customHeight="1" x14ac:dyDescent="0.45">
      <c r="A196" s="145">
        <v>183</v>
      </c>
      <c r="B196" s="72">
        <v>183</v>
      </c>
      <c r="C196" s="37" t="s">
        <v>115</v>
      </c>
      <c r="D196" s="37"/>
      <c r="E196" s="37" t="s">
        <v>115</v>
      </c>
      <c r="F196" s="37" t="s">
        <v>1042</v>
      </c>
      <c r="G196" s="37" t="s">
        <v>1176</v>
      </c>
      <c r="H196" s="37" t="s">
        <v>1694</v>
      </c>
      <c r="I196" s="37"/>
      <c r="J196" s="72" t="s">
        <v>1591</v>
      </c>
      <c r="K196" s="72"/>
      <c r="L196" s="72"/>
      <c r="M196" s="142"/>
    </row>
    <row r="197" spans="1:13" ht="20.100000000000001" customHeight="1" x14ac:dyDescent="0.45">
      <c r="A197" s="145">
        <v>184</v>
      </c>
      <c r="B197" s="72">
        <v>184</v>
      </c>
      <c r="C197" s="37" t="s">
        <v>224</v>
      </c>
      <c r="D197" s="37"/>
      <c r="E197" s="37" t="s">
        <v>844</v>
      </c>
      <c r="F197" s="37" t="s">
        <v>1043</v>
      </c>
      <c r="G197" s="37" t="s">
        <v>1176</v>
      </c>
      <c r="H197" s="37" t="s">
        <v>1725</v>
      </c>
      <c r="I197" s="37"/>
      <c r="J197" s="72"/>
      <c r="K197" s="72"/>
      <c r="L197" s="72" t="s">
        <v>1591</v>
      </c>
      <c r="M197" s="142"/>
    </row>
    <row r="198" spans="1:13" ht="20.100000000000001" customHeight="1" x14ac:dyDescent="0.45">
      <c r="A198" s="145">
        <v>185</v>
      </c>
      <c r="B198" s="72">
        <v>185</v>
      </c>
      <c r="C198" s="37" t="s">
        <v>1124</v>
      </c>
      <c r="D198" s="37"/>
      <c r="E198" s="37" t="s">
        <v>1266</v>
      </c>
      <c r="F198" s="37" t="s">
        <v>1044</v>
      </c>
      <c r="G198" s="37" t="s">
        <v>1176</v>
      </c>
      <c r="H198" s="37" t="s">
        <v>1694</v>
      </c>
      <c r="I198" s="37"/>
      <c r="J198" s="72" t="s">
        <v>1591</v>
      </c>
      <c r="K198" s="72"/>
      <c r="L198" s="72"/>
      <c r="M198" s="142"/>
    </row>
    <row r="199" spans="1:13" ht="20.100000000000001" customHeight="1" x14ac:dyDescent="0.45">
      <c r="A199" s="145">
        <v>186</v>
      </c>
      <c r="B199" s="72">
        <v>186</v>
      </c>
      <c r="C199" s="37" t="s">
        <v>1125</v>
      </c>
      <c r="D199" s="37"/>
      <c r="E199" s="37" t="s">
        <v>1268</v>
      </c>
      <c r="F199" s="37" t="s">
        <v>1045</v>
      </c>
      <c r="G199" s="37" t="s">
        <v>1176</v>
      </c>
      <c r="H199" s="37" t="s">
        <v>1690</v>
      </c>
      <c r="I199" s="37"/>
      <c r="J199" s="72"/>
      <c r="K199" s="72"/>
      <c r="L199" s="72" t="s">
        <v>1591</v>
      </c>
      <c r="M199" s="142"/>
    </row>
    <row r="200" spans="1:13" ht="20.100000000000001" customHeight="1" x14ac:dyDescent="0.45">
      <c r="A200" s="145">
        <v>187</v>
      </c>
      <c r="B200" s="72">
        <v>187</v>
      </c>
      <c r="C200" s="37" t="s">
        <v>1126</v>
      </c>
      <c r="D200" s="37"/>
      <c r="E200" s="37" t="s">
        <v>83</v>
      </c>
      <c r="F200" s="37" t="s">
        <v>902</v>
      </c>
      <c r="G200" s="37" t="s">
        <v>1179</v>
      </c>
      <c r="H200" s="37" t="s">
        <v>1713</v>
      </c>
      <c r="I200" s="37"/>
      <c r="J200" s="72"/>
      <c r="K200" s="72"/>
      <c r="L200" s="72" t="s">
        <v>1591</v>
      </c>
      <c r="M200" s="142"/>
    </row>
    <row r="201" spans="1:13" ht="20.100000000000001" customHeight="1" x14ac:dyDescent="0.45">
      <c r="A201" s="145">
        <v>188</v>
      </c>
      <c r="B201" s="72">
        <v>188</v>
      </c>
      <c r="C201" s="37" t="s">
        <v>86</v>
      </c>
      <c r="D201" s="37"/>
      <c r="E201" s="37" t="s">
        <v>86</v>
      </c>
      <c r="F201" s="37" t="s">
        <v>1046</v>
      </c>
      <c r="G201" s="37" t="s">
        <v>1667</v>
      </c>
      <c r="H201" s="37" t="s">
        <v>1668</v>
      </c>
      <c r="I201" s="37" t="s">
        <v>1743</v>
      </c>
      <c r="J201" s="72"/>
      <c r="K201" s="72"/>
      <c r="L201" s="72" t="s">
        <v>1591</v>
      </c>
      <c r="M201" s="142"/>
    </row>
    <row r="202" spans="1:13" ht="20.100000000000001" customHeight="1" x14ac:dyDescent="0.45">
      <c r="A202" s="145">
        <v>189</v>
      </c>
      <c r="B202" s="72">
        <v>189</v>
      </c>
      <c r="C202" s="37" t="s">
        <v>149</v>
      </c>
      <c r="D202" s="37"/>
      <c r="E202" s="37" t="s">
        <v>149</v>
      </c>
      <c r="F202" s="37" t="s">
        <v>917</v>
      </c>
      <c r="G202" s="37" t="s">
        <v>1176</v>
      </c>
      <c r="H202" s="37" t="s">
        <v>1694</v>
      </c>
      <c r="I202" s="37"/>
      <c r="J202" s="72"/>
      <c r="K202" s="72"/>
      <c r="L202" s="72" t="s">
        <v>1591</v>
      </c>
      <c r="M202" s="142"/>
    </row>
    <row r="203" spans="1:13" ht="20.100000000000001" customHeight="1" x14ac:dyDescent="0.45">
      <c r="A203" s="145">
        <v>190</v>
      </c>
      <c r="B203" s="72">
        <v>190</v>
      </c>
      <c r="C203" s="37" t="s">
        <v>124</v>
      </c>
      <c r="D203" s="37" t="s">
        <v>1428</v>
      </c>
      <c r="E203" s="37" t="s">
        <v>1878</v>
      </c>
      <c r="F203" s="37" t="s">
        <v>925</v>
      </c>
      <c r="G203" s="37" t="s">
        <v>1176</v>
      </c>
      <c r="H203" s="37" t="s">
        <v>1775</v>
      </c>
      <c r="I203" s="37"/>
      <c r="J203" s="72"/>
      <c r="K203" s="72"/>
      <c r="L203" s="72" t="s">
        <v>1591</v>
      </c>
      <c r="M203" s="142"/>
    </row>
    <row r="204" spans="1:13" ht="20.100000000000001" customHeight="1" x14ac:dyDescent="0.45">
      <c r="A204" s="145">
        <v>191</v>
      </c>
      <c r="B204" s="72">
        <v>191</v>
      </c>
      <c r="C204" s="37" t="s">
        <v>206</v>
      </c>
      <c r="D204" s="37"/>
      <c r="E204" s="37" t="s">
        <v>832</v>
      </c>
      <c r="F204" s="37" t="s">
        <v>944</v>
      </c>
      <c r="G204" s="37" t="s">
        <v>1176</v>
      </c>
      <c r="H204" s="37" t="s">
        <v>1756</v>
      </c>
      <c r="I204" s="37"/>
      <c r="J204" s="72"/>
      <c r="K204" s="72"/>
      <c r="L204" s="72" t="s">
        <v>1591</v>
      </c>
      <c r="M204" s="142"/>
    </row>
    <row r="205" spans="1:13" ht="20.100000000000001" customHeight="1" x14ac:dyDescent="0.45">
      <c r="A205" s="145">
        <v>192</v>
      </c>
      <c r="B205" s="72">
        <v>192</v>
      </c>
      <c r="C205" s="37" t="s">
        <v>80</v>
      </c>
      <c r="D205" s="37"/>
      <c r="E205" s="37" t="s">
        <v>80</v>
      </c>
      <c r="F205" s="37" t="s">
        <v>1047</v>
      </c>
      <c r="G205" s="37" t="s">
        <v>1176</v>
      </c>
      <c r="H205" s="37" t="s">
        <v>1758</v>
      </c>
      <c r="I205" s="37"/>
      <c r="J205" s="72"/>
      <c r="K205" s="72"/>
      <c r="L205" s="72" t="s">
        <v>1591</v>
      </c>
      <c r="M205" s="142"/>
    </row>
    <row r="206" spans="1:13" ht="20.100000000000001" customHeight="1" x14ac:dyDescent="0.45">
      <c r="A206" s="145">
        <v>193</v>
      </c>
      <c r="B206" s="72">
        <v>193</v>
      </c>
      <c r="C206" s="37" t="s">
        <v>16</v>
      </c>
      <c r="D206" s="37" t="s">
        <v>1428</v>
      </c>
      <c r="E206" s="37" t="s">
        <v>1879</v>
      </c>
      <c r="F206" s="37" t="s">
        <v>1645</v>
      </c>
      <c r="G206" s="37" t="s">
        <v>1152</v>
      </c>
      <c r="H206" s="37" t="s">
        <v>1666</v>
      </c>
      <c r="I206" s="37" t="s">
        <v>1745</v>
      </c>
      <c r="J206" s="72" t="s">
        <v>1591</v>
      </c>
      <c r="K206" s="72"/>
      <c r="L206" s="72"/>
      <c r="M206" s="142"/>
    </row>
    <row r="207" spans="1:13" ht="20.100000000000001" customHeight="1" x14ac:dyDescent="0.45">
      <c r="A207" s="145">
        <v>194</v>
      </c>
      <c r="B207" s="72">
        <v>194</v>
      </c>
      <c r="C207" s="37" t="s">
        <v>1450</v>
      </c>
      <c r="D207" s="37"/>
      <c r="E207" s="37" t="s">
        <v>1450</v>
      </c>
      <c r="F207" s="37" t="s">
        <v>1049</v>
      </c>
      <c r="G207" s="37" t="s">
        <v>1667</v>
      </c>
      <c r="H207" s="37" t="s">
        <v>1757</v>
      </c>
      <c r="I207" s="37"/>
      <c r="J207" s="72"/>
      <c r="K207" s="72"/>
      <c r="L207" s="72"/>
      <c r="M207" s="142"/>
    </row>
    <row r="208" spans="1:13" ht="20.100000000000001" customHeight="1" x14ac:dyDescent="0.45">
      <c r="A208" s="145">
        <v>195</v>
      </c>
      <c r="B208" s="72">
        <v>195</v>
      </c>
      <c r="C208" s="37" t="s">
        <v>1099</v>
      </c>
      <c r="D208" s="37"/>
      <c r="E208" s="37" t="s">
        <v>1233</v>
      </c>
      <c r="F208" s="37" t="s">
        <v>1741</v>
      </c>
      <c r="G208" s="37" t="s">
        <v>1667</v>
      </c>
      <c r="H208" s="37" t="s">
        <v>1683</v>
      </c>
      <c r="I208" s="37"/>
      <c r="J208" s="72"/>
      <c r="K208" s="72"/>
      <c r="L208" s="72" t="s">
        <v>1591</v>
      </c>
      <c r="M208" s="142"/>
    </row>
    <row r="209" spans="1:13" ht="20.100000000000001" customHeight="1" x14ac:dyDescent="0.45">
      <c r="A209" s="145">
        <v>196</v>
      </c>
      <c r="B209" s="72">
        <v>196</v>
      </c>
      <c r="C209" s="37" t="s">
        <v>1379</v>
      </c>
      <c r="D209" s="37"/>
      <c r="E209" s="37" t="s">
        <v>1379</v>
      </c>
      <c r="F209" s="37" t="s">
        <v>1380</v>
      </c>
      <c r="G209" s="37" t="s">
        <v>1176</v>
      </c>
      <c r="H209" s="37" t="s">
        <v>1703</v>
      </c>
      <c r="I209" s="37"/>
      <c r="J209" s="72" t="s">
        <v>1593</v>
      </c>
      <c r="K209" s="72"/>
      <c r="L209" s="72"/>
      <c r="M209" s="142"/>
    </row>
    <row r="210" spans="1:13" ht="20.100000000000001" customHeight="1" x14ac:dyDescent="0.45">
      <c r="A210" s="145">
        <v>197</v>
      </c>
      <c r="B210" s="72">
        <v>197</v>
      </c>
      <c r="C210" s="37" t="s">
        <v>107</v>
      </c>
      <c r="D210" s="37"/>
      <c r="E210" s="37" t="s">
        <v>1272</v>
      </c>
      <c r="F210" s="37" t="s">
        <v>908</v>
      </c>
      <c r="G210" s="37" t="s">
        <v>1685</v>
      </c>
      <c r="H210" s="37" t="s">
        <v>1711</v>
      </c>
      <c r="I210" s="37"/>
      <c r="J210" s="72" t="s">
        <v>1591</v>
      </c>
      <c r="K210" s="72"/>
      <c r="L210" s="72"/>
      <c r="M210" s="142"/>
    </row>
    <row r="211" spans="1:13" ht="20.100000000000001" customHeight="1" x14ac:dyDescent="0.45">
      <c r="A211" s="145">
        <v>198</v>
      </c>
      <c r="B211" s="72">
        <v>198</v>
      </c>
      <c r="C211" s="37" t="s">
        <v>42</v>
      </c>
      <c r="D211" s="37"/>
      <c r="E211" s="37" t="s">
        <v>1273</v>
      </c>
      <c r="F211" s="37" t="s">
        <v>1050</v>
      </c>
      <c r="G211" s="37" t="s">
        <v>1164</v>
      </c>
      <c r="H211" s="37" t="s">
        <v>1729</v>
      </c>
      <c r="I211" s="37"/>
      <c r="J211" s="72" t="s">
        <v>1591</v>
      </c>
      <c r="K211" s="72"/>
      <c r="L211" s="72"/>
      <c r="M211" s="142"/>
    </row>
    <row r="212" spans="1:13" ht="20.100000000000001" customHeight="1" x14ac:dyDescent="0.45">
      <c r="A212" s="145">
        <v>199</v>
      </c>
      <c r="B212" s="72">
        <v>199</v>
      </c>
      <c r="C212" s="37" t="s">
        <v>112</v>
      </c>
      <c r="D212" s="37"/>
      <c r="E212" s="37" t="s">
        <v>112</v>
      </c>
      <c r="F212" s="37" t="s">
        <v>922</v>
      </c>
      <c r="G212" s="37" t="s">
        <v>1178</v>
      </c>
      <c r="H212" s="37" t="s">
        <v>1712</v>
      </c>
      <c r="I212" s="37"/>
      <c r="J212" s="72" t="s">
        <v>1591</v>
      </c>
      <c r="K212" s="72"/>
      <c r="L212" s="72"/>
      <c r="M212" s="142"/>
    </row>
    <row r="213" spans="1:13" ht="20.100000000000001" customHeight="1" x14ac:dyDescent="0.45">
      <c r="A213" s="145">
        <v>200</v>
      </c>
      <c r="B213" s="72">
        <v>200</v>
      </c>
      <c r="C213" s="37" t="s">
        <v>1381</v>
      </c>
      <c r="D213" s="37" t="s">
        <v>1428</v>
      </c>
      <c r="E213" s="37" t="s">
        <v>1880</v>
      </c>
      <c r="F213" s="37" t="s">
        <v>1382</v>
      </c>
      <c r="G213" s="37" t="s">
        <v>1176</v>
      </c>
      <c r="H213" s="37" t="s">
        <v>1758</v>
      </c>
      <c r="I213" s="37"/>
      <c r="J213" s="72"/>
      <c r="K213" s="72"/>
      <c r="L213" s="72" t="s">
        <v>1593</v>
      </c>
      <c r="M213" s="142"/>
    </row>
    <row r="214" spans="1:13" ht="20.100000000000001" customHeight="1" x14ac:dyDescent="0.45">
      <c r="A214" s="145" t="s">
        <v>1916</v>
      </c>
      <c r="B214" s="72">
        <v>201</v>
      </c>
      <c r="C214" s="37" t="s">
        <v>1127</v>
      </c>
      <c r="D214" s="37"/>
      <c r="E214" s="37" t="s">
        <v>1277</v>
      </c>
      <c r="F214" s="37" t="s">
        <v>1052</v>
      </c>
      <c r="G214" s="37" t="s">
        <v>1177</v>
      </c>
      <c r="H214" s="37" t="s">
        <v>1688</v>
      </c>
      <c r="I214" s="37"/>
      <c r="J214" s="72" t="s">
        <v>1593</v>
      </c>
      <c r="K214" s="72"/>
      <c r="L214" s="72"/>
      <c r="M214" s="142"/>
    </row>
    <row r="215" spans="1:13" ht="20.100000000000001" customHeight="1" x14ac:dyDescent="0.45">
      <c r="A215" s="145" t="s">
        <v>1917</v>
      </c>
      <c r="B215" s="72">
        <v>201</v>
      </c>
      <c r="C215" s="37" t="s">
        <v>1127</v>
      </c>
      <c r="D215" s="37"/>
      <c r="E215" s="37" t="s">
        <v>1277</v>
      </c>
      <c r="F215" s="37" t="s">
        <v>1052</v>
      </c>
      <c r="G215" s="37" t="s">
        <v>1177</v>
      </c>
      <c r="H215" s="37" t="s">
        <v>1688</v>
      </c>
      <c r="I215" s="37"/>
      <c r="J215" s="72"/>
      <c r="K215" s="72"/>
      <c r="L215" s="72" t="s">
        <v>1591</v>
      </c>
      <c r="M215" s="142"/>
    </row>
    <row r="216" spans="1:13" ht="20.100000000000001" customHeight="1" x14ac:dyDescent="0.45">
      <c r="A216" s="145">
        <v>202</v>
      </c>
      <c r="B216" s="72">
        <v>202</v>
      </c>
      <c r="C216" s="37" t="s">
        <v>1462</v>
      </c>
      <c r="D216" s="37" t="s">
        <v>1428</v>
      </c>
      <c r="E216" s="37" t="s">
        <v>1881</v>
      </c>
      <c r="F216" s="37" t="s">
        <v>1626</v>
      </c>
      <c r="G216" s="37" t="s">
        <v>1667</v>
      </c>
      <c r="H216" s="37" t="s">
        <v>1668</v>
      </c>
      <c r="I216" s="37" t="s">
        <v>1734</v>
      </c>
      <c r="J216" s="72" t="s">
        <v>1593</v>
      </c>
      <c r="K216" s="72"/>
      <c r="L216" s="72"/>
      <c r="M216" s="142"/>
    </row>
    <row r="217" spans="1:13" ht="20.100000000000001" customHeight="1" x14ac:dyDescent="0.45">
      <c r="A217" s="145" t="s">
        <v>1918</v>
      </c>
      <c r="B217" s="72">
        <v>203</v>
      </c>
      <c r="C217" s="37" t="s">
        <v>1128</v>
      </c>
      <c r="D217" s="37"/>
      <c r="E217" s="37" t="s">
        <v>1278</v>
      </c>
      <c r="F217" s="37" t="s">
        <v>1053</v>
      </c>
      <c r="G217" s="37" t="s">
        <v>1179</v>
      </c>
      <c r="H217" s="37" t="s">
        <v>1713</v>
      </c>
      <c r="I217" s="37"/>
      <c r="J217" s="72" t="s">
        <v>1591</v>
      </c>
      <c r="K217" s="72"/>
      <c r="L217" s="72"/>
      <c r="M217" s="142"/>
    </row>
    <row r="218" spans="1:13" ht="20.100000000000001" customHeight="1" x14ac:dyDescent="0.45">
      <c r="A218" s="145" t="s">
        <v>1919</v>
      </c>
      <c r="B218" s="72">
        <v>203</v>
      </c>
      <c r="C218" s="37" t="s">
        <v>1128</v>
      </c>
      <c r="D218" s="37"/>
      <c r="E218" s="37" t="s">
        <v>1278</v>
      </c>
      <c r="F218" s="37" t="s">
        <v>1053</v>
      </c>
      <c r="G218" s="37" t="s">
        <v>1179</v>
      </c>
      <c r="H218" s="37" t="s">
        <v>1713</v>
      </c>
      <c r="I218" s="37"/>
      <c r="J218" s="72"/>
      <c r="K218" s="72" t="s">
        <v>1591</v>
      </c>
      <c r="L218" s="72"/>
      <c r="M218" s="142"/>
    </row>
    <row r="219" spans="1:13" ht="20.100000000000001" customHeight="1" x14ac:dyDescent="0.45">
      <c r="A219" s="145">
        <v>204</v>
      </c>
      <c r="B219" s="72">
        <v>204</v>
      </c>
      <c r="C219" s="37" t="s">
        <v>1385</v>
      </c>
      <c r="D219" s="37"/>
      <c r="E219" s="37" t="s">
        <v>1385</v>
      </c>
      <c r="F219" s="37" t="s">
        <v>1386</v>
      </c>
      <c r="G219" s="37" t="s">
        <v>1176</v>
      </c>
      <c r="H219" s="37" t="s">
        <v>1802</v>
      </c>
      <c r="I219" s="37"/>
      <c r="J219" s="72"/>
      <c r="K219" s="72"/>
      <c r="L219" s="72" t="s">
        <v>1593</v>
      </c>
      <c r="M219" s="142"/>
    </row>
    <row r="220" spans="1:13" ht="20.100000000000001" customHeight="1" x14ac:dyDescent="0.45">
      <c r="A220" s="145">
        <v>205</v>
      </c>
      <c r="B220" s="72">
        <v>205</v>
      </c>
      <c r="C220" s="37" t="s">
        <v>74</v>
      </c>
      <c r="D220" s="37"/>
      <c r="E220" s="37" t="s">
        <v>74</v>
      </c>
      <c r="F220" s="37" t="s">
        <v>1634</v>
      </c>
      <c r="G220" s="37" t="s">
        <v>1667</v>
      </c>
      <c r="H220" s="37" t="s">
        <v>1668</v>
      </c>
      <c r="I220" s="37" t="s">
        <v>1743</v>
      </c>
      <c r="J220" s="72" t="s">
        <v>1591</v>
      </c>
      <c r="K220" s="72"/>
      <c r="L220" s="72"/>
      <c r="M220" s="142"/>
    </row>
    <row r="221" spans="1:13" ht="20.100000000000001" customHeight="1" x14ac:dyDescent="0.45">
      <c r="A221" s="145">
        <v>206</v>
      </c>
      <c r="B221" s="72">
        <v>206</v>
      </c>
      <c r="C221" s="37" t="s">
        <v>1387</v>
      </c>
      <c r="D221" s="37"/>
      <c r="E221" s="37" t="s">
        <v>1387</v>
      </c>
      <c r="F221" s="37" t="s">
        <v>1388</v>
      </c>
      <c r="G221" s="37" t="s">
        <v>1176</v>
      </c>
      <c r="H221" s="37" t="s">
        <v>1800</v>
      </c>
      <c r="I221" s="37"/>
      <c r="J221" s="72"/>
      <c r="K221" s="72"/>
      <c r="L221" s="72" t="s">
        <v>1593</v>
      </c>
      <c r="M221" s="142"/>
    </row>
    <row r="222" spans="1:13" ht="20.100000000000001" customHeight="1" x14ac:dyDescent="0.45">
      <c r="A222" s="145">
        <v>207</v>
      </c>
      <c r="B222" s="72">
        <v>207</v>
      </c>
      <c r="C222" s="37" t="s">
        <v>63</v>
      </c>
      <c r="D222" s="37" t="s">
        <v>1428</v>
      </c>
      <c r="E222" s="37" t="s">
        <v>1882</v>
      </c>
      <c r="F222" s="37" t="s">
        <v>1629</v>
      </c>
      <c r="G222" s="37" t="s">
        <v>1163</v>
      </c>
      <c r="H222" s="37" t="s">
        <v>1730</v>
      </c>
      <c r="I222" s="37"/>
      <c r="J222" s="72" t="s">
        <v>1591</v>
      </c>
      <c r="K222" s="72"/>
      <c r="L222" s="72"/>
      <c r="M222" s="142"/>
    </row>
    <row r="223" spans="1:13" ht="20.100000000000001" customHeight="1" x14ac:dyDescent="0.45">
      <c r="A223" s="145">
        <v>208</v>
      </c>
      <c r="B223" s="72">
        <v>208</v>
      </c>
      <c r="C223" s="37" t="s">
        <v>64</v>
      </c>
      <c r="D223" s="37" t="s">
        <v>1428</v>
      </c>
      <c r="E223" s="37" t="s">
        <v>1883</v>
      </c>
      <c r="F223" s="37" t="s">
        <v>1056</v>
      </c>
      <c r="G223" s="37" t="s">
        <v>1795</v>
      </c>
      <c r="H223" s="37" t="s">
        <v>1796</v>
      </c>
      <c r="I223" s="37"/>
      <c r="J223" s="72"/>
      <c r="K223" s="72"/>
      <c r="L223" s="72" t="s">
        <v>1591</v>
      </c>
      <c r="M223" s="142"/>
    </row>
    <row r="224" spans="1:13" ht="20.100000000000001" customHeight="1" x14ac:dyDescent="0.45">
      <c r="A224" s="145">
        <v>209</v>
      </c>
      <c r="B224" s="72">
        <v>209</v>
      </c>
      <c r="C224" s="37" t="s">
        <v>1389</v>
      </c>
      <c r="D224" s="37"/>
      <c r="E224" s="37" t="s">
        <v>1389</v>
      </c>
      <c r="F224" s="37" t="s">
        <v>1390</v>
      </c>
      <c r="G224" s="37" t="s">
        <v>1667</v>
      </c>
      <c r="H224" s="37" t="s">
        <v>1668</v>
      </c>
      <c r="I224" s="37" t="s">
        <v>1743</v>
      </c>
      <c r="J224" s="72"/>
      <c r="K224" s="72"/>
      <c r="L224" s="72" t="s">
        <v>1593</v>
      </c>
      <c r="M224" s="142"/>
    </row>
    <row r="225" spans="1:13" ht="20.100000000000001" customHeight="1" x14ac:dyDescent="0.45">
      <c r="A225" s="145">
        <v>210</v>
      </c>
      <c r="B225" s="72">
        <v>210</v>
      </c>
      <c r="C225" s="37" t="s">
        <v>126</v>
      </c>
      <c r="D225" s="37"/>
      <c r="E225" s="37" t="s">
        <v>126</v>
      </c>
      <c r="F225" s="37" t="s">
        <v>926</v>
      </c>
      <c r="G225" s="37" t="s">
        <v>1176</v>
      </c>
      <c r="H225" s="37" t="s">
        <v>1694</v>
      </c>
      <c r="I225" s="37"/>
      <c r="J225" s="72"/>
      <c r="K225" s="72"/>
      <c r="L225" s="72" t="s">
        <v>1591</v>
      </c>
      <c r="M225" s="142"/>
    </row>
    <row r="226" spans="1:13" ht="20.100000000000001" customHeight="1" x14ac:dyDescent="0.45">
      <c r="A226" s="145">
        <v>211</v>
      </c>
      <c r="B226" s="72">
        <v>211</v>
      </c>
      <c r="C226" s="37" t="s">
        <v>1513</v>
      </c>
      <c r="D226" s="37" t="s">
        <v>1428</v>
      </c>
      <c r="E226" s="37" t="s">
        <v>1884</v>
      </c>
      <c r="F226" s="37" t="s">
        <v>1514</v>
      </c>
      <c r="G226" s="37" t="s">
        <v>1176</v>
      </c>
      <c r="H226" s="37" t="s">
        <v>1703</v>
      </c>
      <c r="I226" s="37"/>
      <c r="J226" s="72" t="s">
        <v>1591</v>
      </c>
      <c r="K226" s="72"/>
      <c r="L226" s="72"/>
      <c r="M226" s="142"/>
    </row>
    <row r="227" spans="1:13" ht="20.100000000000001" customHeight="1" x14ac:dyDescent="0.45">
      <c r="A227" s="145">
        <v>212</v>
      </c>
      <c r="B227" s="72">
        <v>212</v>
      </c>
      <c r="C227" s="37" t="s">
        <v>148</v>
      </c>
      <c r="D227" s="37"/>
      <c r="E227" s="37" t="s">
        <v>148</v>
      </c>
      <c r="F227" s="37" t="s">
        <v>1182</v>
      </c>
      <c r="G227" s="37" t="s">
        <v>1785</v>
      </c>
      <c r="H227" s="37" t="s">
        <v>1786</v>
      </c>
      <c r="I227" s="37"/>
      <c r="J227" s="72"/>
      <c r="K227" s="72"/>
      <c r="L227" s="72" t="s">
        <v>1591</v>
      </c>
      <c r="M227" s="142"/>
    </row>
    <row r="228" spans="1:13" ht="20.100000000000001" customHeight="1" x14ac:dyDescent="0.45">
      <c r="A228" s="145">
        <v>213</v>
      </c>
      <c r="B228" s="72">
        <v>213</v>
      </c>
      <c r="C228" s="37" t="s">
        <v>1130</v>
      </c>
      <c r="D228" s="37"/>
      <c r="E228" s="134" t="s">
        <v>1246</v>
      </c>
      <c r="F228" s="134" t="s">
        <v>1057</v>
      </c>
      <c r="G228" s="134" t="s">
        <v>1179</v>
      </c>
      <c r="H228" s="134" t="s">
        <v>1754</v>
      </c>
      <c r="I228" s="134"/>
      <c r="J228" s="72" t="s">
        <v>1591</v>
      </c>
      <c r="K228" s="72"/>
      <c r="L228" s="72"/>
      <c r="M228" s="142"/>
    </row>
    <row r="229" spans="1:13" ht="20.100000000000001" customHeight="1" x14ac:dyDescent="0.45">
      <c r="A229" s="145">
        <v>214</v>
      </c>
      <c r="B229" s="72">
        <v>214</v>
      </c>
      <c r="C229" s="37" t="s">
        <v>58</v>
      </c>
      <c r="D229" s="37"/>
      <c r="E229" s="37" t="s">
        <v>58</v>
      </c>
      <c r="F229" s="37" t="s">
        <v>882</v>
      </c>
      <c r="G229" s="37" t="s">
        <v>1152</v>
      </c>
      <c r="H229" s="37" t="s">
        <v>1666</v>
      </c>
      <c r="I229" s="37" t="s">
        <v>1744</v>
      </c>
      <c r="J229" s="72" t="s">
        <v>1591</v>
      </c>
      <c r="K229" s="72"/>
      <c r="L229" s="72"/>
      <c r="M229" s="142"/>
    </row>
    <row r="230" spans="1:13" ht="20.100000000000001" customHeight="1" x14ac:dyDescent="0.45">
      <c r="A230" s="145">
        <v>215</v>
      </c>
      <c r="B230" s="72">
        <v>215</v>
      </c>
      <c r="C230" s="37" t="s">
        <v>1391</v>
      </c>
      <c r="D230" s="37"/>
      <c r="E230" s="37" t="s">
        <v>1391</v>
      </c>
      <c r="F230" s="37" t="s">
        <v>1392</v>
      </c>
      <c r="G230" s="37" t="s">
        <v>1178</v>
      </c>
      <c r="H230" s="37" t="s">
        <v>1714</v>
      </c>
      <c r="I230" s="37"/>
      <c r="J230" s="72" t="s">
        <v>1593</v>
      </c>
      <c r="K230" s="72"/>
      <c r="L230" s="72"/>
      <c r="M230" s="142"/>
    </row>
    <row r="231" spans="1:13" ht="20.100000000000001" customHeight="1" x14ac:dyDescent="0.45">
      <c r="A231" s="145">
        <v>216</v>
      </c>
      <c r="B231" s="72">
        <v>216</v>
      </c>
      <c r="C231" s="37" t="s">
        <v>1131</v>
      </c>
      <c r="D231" s="37"/>
      <c r="E231" s="37" t="s">
        <v>1247</v>
      </c>
      <c r="F231" s="37" t="s">
        <v>1058</v>
      </c>
      <c r="G231" s="37" t="s">
        <v>1176</v>
      </c>
      <c r="H231" s="37" t="s">
        <v>1694</v>
      </c>
      <c r="I231" s="37"/>
      <c r="J231" s="72"/>
      <c r="K231" s="72"/>
      <c r="L231" s="72" t="s">
        <v>1591</v>
      </c>
      <c r="M231" s="142"/>
    </row>
    <row r="232" spans="1:13" ht="20.100000000000001" customHeight="1" x14ac:dyDescent="0.45">
      <c r="A232" s="145">
        <v>217</v>
      </c>
      <c r="B232" s="72">
        <v>217</v>
      </c>
      <c r="C232" s="37" t="s">
        <v>69</v>
      </c>
      <c r="D232" s="37"/>
      <c r="E232" s="37" t="s">
        <v>69</v>
      </c>
      <c r="F232" s="37" t="s">
        <v>1648</v>
      </c>
      <c r="G232" s="37" t="s">
        <v>1667</v>
      </c>
      <c r="H232" s="37" t="s">
        <v>1705</v>
      </c>
      <c r="I232" s="37" t="s">
        <v>1776</v>
      </c>
      <c r="J232" s="72"/>
      <c r="K232" s="72"/>
      <c r="L232" s="72" t="s">
        <v>1591</v>
      </c>
      <c r="M232" s="142"/>
    </row>
    <row r="233" spans="1:13" ht="20.100000000000001" customHeight="1" x14ac:dyDescent="0.45">
      <c r="A233" s="145" t="s">
        <v>1920</v>
      </c>
      <c r="B233" s="72">
        <v>218</v>
      </c>
      <c r="C233" s="37" t="s">
        <v>1132</v>
      </c>
      <c r="D233" s="37"/>
      <c r="E233" s="37" t="s">
        <v>1249</v>
      </c>
      <c r="F233" s="37" t="s">
        <v>887</v>
      </c>
      <c r="G233" s="37" t="s">
        <v>1715</v>
      </c>
      <c r="H233" s="37" t="s">
        <v>1716</v>
      </c>
      <c r="I233" s="37"/>
      <c r="J233" s="72" t="s">
        <v>1591</v>
      </c>
      <c r="K233" s="72"/>
      <c r="L233" s="72"/>
      <c r="M233" s="142"/>
    </row>
    <row r="234" spans="1:13" ht="20.100000000000001" customHeight="1" x14ac:dyDescent="0.45">
      <c r="A234" s="145" t="s">
        <v>1921</v>
      </c>
      <c r="B234" s="72">
        <v>218</v>
      </c>
      <c r="C234" s="37" t="s">
        <v>1132</v>
      </c>
      <c r="D234" s="37"/>
      <c r="E234" s="37" t="s">
        <v>1249</v>
      </c>
      <c r="F234" s="37" t="s">
        <v>887</v>
      </c>
      <c r="G234" s="37" t="s">
        <v>1715</v>
      </c>
      <c r="H234" s="37" t="s">
        <v>1716</v>
      </c>
      <c r="I234" s="37"/>
      <c r="J234" s="72"/>
      <c r="K234" s="72" t="s">
        <v>1591</v>
      </c>
      <c r="L234" s="72"/>
      <c r="M234" s="142"/>
    </row>
    <row r="235" spans="1:13" ht="20.100000000000001" customHeight="1" x14ac:dyDescent="0.45">
      <c r="A235" s="145">
        <v>219</v>
      </c>
      <c r="B235" s="72">
        <v>219</v>
      </c>
      <c r="C235" s="37" t="s">
        <v>1133</v>
      </c>
      <c r="D235" s="37" t="s">
        <v>1428</v>
      </c>
      <c r="E235" s="37" t="s">
        <v>1885</v>
      </c>
      <c r="F235" s="37" t="s">
        <v>1060</v>
      </c>
      <c r="G235" s="37" t="s">
        <v>1667</v>
      </c>
      <c r="H235" s="37" t="s">
        <v>1797</v>
      </c>
      <c r="I235" s="37"/>
      <c r="J235" s="72"/>
      <c r="K235" s="72"/>
      <c r="L235" s="72" t="s">
        <v>1591</v>
      </c>
      <c r="M235" s="142"/>
    </row>
    <row r="236" spans="1:13" ht="20.100000000000001" customHeight="1" x14ac:dyDescent="0.45">
      <c r="A236" s="145">
        <v>220</v>
      </c>
      <c r="B236" s="72">
        <v>220</v>
      </c>
      <c r="C236" s="37" t="s">
        <v>1134</v>
      </c>
      <c r="D236" s="37"/>
      <c r="E236" s="37" t="s">
        <v>1250</v>
      </c>
      <c r="F236" s="37" t="s">
        <v>1061</v>
      </c>
      <c r="G236" s="37" t="s">
        <v>1179</v>
      </c>
      <c r="H236" s="37" t="s">
        <v>1717</v>
      </c>
      <c r="I236" s="37"/>
      <c r="J236" s="72" t="s">
        <v>1591</v>
      </c>
      <c r="K236" s="72"/>
      <c r="L236" s="72"/>
      <c r="M236" s="142"/>
    </row>
    <row r="237" spans="1:13" ht="20.100000000000001" customHeight="1" x14ac:dyDescent="0.45">
      <c r="A237" s="145">
        <v>221</v>
      </c>
      <c r="B237" s="72">
        <v>221</v>
      </c>
      <c r="C237" s="37" t="s">
        <v>1135</v>
      </c>
      <c r="D237" s="37"/>
      <c r="E237" s="37" t="s">
        <v>1251</v>
      </c>
      <c r="F237" s="37" t="s">
        <v>1062</v>
      </c>
      <c r="G237" s="37" t="s">
        <v>1176</v>
      </c>
      <c r="H237" s="37" t="s">
        <v>1679</v>
      </c>
      <c r="I237" s="37"/>
      <c r="J237" s="72"/>
      <c r="K237" s="72"/>
      <c r="L237" s="72" t="s">
        <v>1591</v>
      </c>
      <c r="M237" s="142"/>
    </row>
    <row r="238" spans="1:13" ht="20.100000000000001" customHeight="1" x14ac:dyDescent="0.45">
      <c r="A238" s="145">
        <v>222</v>
      </c>
      <c r="B238" s="72">
        <v>222</v>
      </c>
      <c r="C238" s="37" t="s">
        <v>1397</v>
      </c>
      <c r="D238" s="37"/>
      <c r="E238" s="37" t="s">
        <v>1397</v>
      </c>
      <c r="F238" s="37" t="s">
        <v>1398</v>
      </c>
      <c r="G238" s="37" t="s">
        <v>1179</v>
      </c>
      <c r="H238" s="37" t="s">
        <v>1717</v>
      </c>
      <c r="I238" s="37"/>
      <c r="J238" s="72"/>
      <c r="K238" s="72"/>
      <c r="L238" s="72" t="s">
        <v>1593</v>
      </c>
      <c r="M238" s="142"/>
    </row>
    <row r="239" spans="1:13" ht="20.100000000000001" customHeight="1" x14ac:dyDescent="0.45">
      <c r="A239" s="145">
        <v>223</v>
      </c>
      <c r="B239" s="72">
        <v>223</v>
      </c>
      <c r="C239" s="37" t="s">
        <v>116</v>
      </c>
      <c r="D239" s="37"/>
      <c r="E239" s="37" t="s">
        <v>1252</v>
      </c>
      <c r="F239" s="37" t="s">
        <v>923</v>
      </c>
      <c r="G239" s="37" t="s">
        <v>1176</v>
      </c>
      <c r="H239" s="37" t="s">
        <v>1679</v>
      </c>
      <c r="I239" s="37"/>
      <c r="J239" s="72" t="s">
        <v>1591</v>
      </c>
      <c r="K239" s="72"/>
      <c r="L239" s="72"/>
      <c r="M239" s="142"/>
    </row>
    <row r="240" spans="1:13" ht="20.100000000000001" customHeight="1" x14ac:dyDescent="0.45">
      <c r="A240" s="145">
        <v>224</v>
      </c>
      <c r="B240" s="72">
        <v>224</v>
      </c>
      <c r="C240" s="37" t="s">
        <v>216</v>
      </c>
      <c r="D240" s="37"/>
      <c r="E240" s="37" t="s">
        <v>780</v>
      </c>
      <c r="F240" s="37" t="s">
        <v>1063</v>
      </c>
      <c r="G240" s="37" t="s">
        <v>1667</v>
      </c>
      <c r="H240" s="37" t="s">
        <v>1668</v>
      </c>
      <c r="I240" s="37" t="s">
        <v>1743</v>
      </c>
      <c r="J240" s="72" t="s">
        <v>1591</v>
      </c>
      <c r="K240" s="72"/>
      <c r="L240" s="72"/>
      <c r="M240" s="142"/>
    </row>
    <row r="241" spans="1:13" ht="20.100000000000001" customHeight="1" x14ac:dyDescent="0.45">
      <c r="A241" s="145">
        <v>225</v>
      </c>
      <c r="B241" s="72">
        <v>225</v>
      </c>
      <c r="C241" s="37" t="s">
        <v>1401</v>
      </c>
      <c r="D241" s="37"/>
      <c r="E241" s="37" t="s">
        <v>1401</v>
      </c>
      <c r="F241" s="37" t="s">
        <v>1402</v>
      </c>
      <c r="G241" s="37" t="s">
        <v>1176</v>
      </c>
      <c r="H241" s="37" t="s">
        <v>1679</v>
      </c>
      <c r="I241" s="37"/>
      <c r="J241" s="72"/>
      <c r="K241" s="72"/>
      <c r="L241" s="72" t="s">
        <v>1593</v>
      </c>
      <c r="M241" s="142"/>
    </row>
    <row r="242" spans="1:13" ht="20.100000000000001" customHeight="1" x14ac:dyDescent="0.45">
      <c r="A242" s="145">
        <v>226</v>
      </c>
      <c r="B242" s="72">
        <v>226</v>
      </c>
      <c r="C242" s="37" t="s">
        <v>20</v>
      </c>
      <c r="D242" s="37"/>
      <c r="E242" s="37" t="s">
        <v>20</v>
      </c>
      <c r="F242" s="37" t="s">
        <v>874</v>
      </c>
      <c r="G242" s="37" t="s">
        <v>1667</v>
      </c>
      <c r="H242" s="37" t="s">
        <v>1670</v>
      </c>
      <c r="I242" s="37"/>
      <c r="J242" s="72"/>
      <c r="K242" s="72"/>
      <c r="L242" s="72" t="s">
        <v>1591</v>
      </c>
      <c r="M242" s="142"/>
    </row>
    <row r="243" spans="1:13" ht="20.100000000000001" customHeight="1" x14ac:dyDescent="0.45">
      <c r="A243" s="145">
        <v>227</v>
      </c>
      <c r="B243" s="72">
        <v>227</v>
      </c>
      <c r="C243" s="37" t="s">
        <v>1136</v>
      </c>
      <c r="D243" s="37"/>
      <c r="E243" s="37" t="s">
        <v>1255</v>
      </c>
      <c r="F243" s="37" t="s">
        <v>1064</v>
      </c>
      <c r="G243" s="37" t="s">
        <v>1179</v>
      </c>
      <c r="H243" s="37" t="s">
        <v>1754</v>
      </c>
      <c r="I243" s="37"/>
      <c r="J243" s="72"/>
      <c r="K243" s="72" t="s">
        <v>1591</v>
      </c>
      <c r="L243" s="72"/>
      <c r="M243" s="142"/>
    </row>
    <row r="244" spans="1:13" ht="20.100000000000001" customHeight="1" x14ac:dyDescent="0.45">
      <c r="A244" s="145">
        <v>228</v>
      </c>
      <c r="B244" s="72">
        <v>228</v>
      </c>
      <c r="C244" s="37" t="s">
        <v>1425</v>
      </c>
      <c r="D244" s="37"/>
      <c r="E244" s="37" t="s">
        <v>1299</v>
      </c>
      <c r="F244" s="37" t="s">
        <v>951</v>
      </c>
      <c r="G244" s="37" t="s">
        <v>1176</v>
      </c>
      <c r="H244" s="37" t="s">
        <v>1694</v>
      </c>
      <c r="I244" s="37"/>
      <c r="J244" s="72"/>
      <c r="K244" s="72"/>
      <c r="L244" s="72" t="s">
        <v>1591</v>
      </c>
      <c r="M244" s="142"/>
    </row>
    <row r="245" spans="1:13" ht="20.100000000000001" customHeight="1" x14ac:dyDescent="0.45">
      <c r="A245" s="145">
        <v>229</v>
      </c>
      <c r="B245" s="72">
        <v>229</v>
      </c>
      <c r="C245" s="37" t="s">
        <v>45</v>
      </c>
      <c r="D245" s="37" t="s">
        <v>1428</v>
      </c>
      <c r="E245" s="37" t="s">
        <v>1886</v>
      </c>
      <c r="F245" s="37" t="s">
        <v>1647</v>
      </c>
      <c r="G245" s="37" t="s">
        <v>1667</v>
      </c>
      <c r="H245" s="37" t="s">
        <v>1668</v>
      </c>
      <c r="I245" s="37" t="s">
        <v>1732</v>
      </c>
      <c r="J245" s="72"/>
      <c r="K245" s="72"/>
      <c r="L245" s="72" t="s">
        <v>1591</v>
      </c>
      <c r="M245" s="142"/>
    </row>
    <row r="246" spans="1:13" ht="20.100000000000001" customHeight="1" x14ac:dyDescent="0.45">
      <c r="A246" s="145">
        <v>230</v>
      </c>
      <c r="B246" s="72">
        <v>230</v>
      </c>
      <c r="C246" s="37" t="s">
        <v>134</v>
      </c>
      <c r="D246" s="37"/>
      <c r="E246" s="37" t="s">
        <v>134</v>
      </c>
      <c r="F246" s="37" t="s">
        <v>929</v>
      </c>
      <c r="G246" s="37" t="s">
        <v>1667</v>
      </c>
      <c r="H246" s="37" t="s">
        <v>1668</v>
      </c>
      <c r="I246" s="37" t="s">
        <v>1737</v>
      </c>
      <c r="J246" s="72"/>
      <c r="K246" s="72"/>
      <c r="L246" s="72" t="s">
        <v>1591</v>
      </c>
      <c r="M246" s="142"/>
    </row>
    <row r="247" spans="1:13" ht="20.100000000000001" customHeight="1" x14ac:dyDescent="0.45">
      <c r="A247" s="145">
        <v>231</v>
      </c>
      <c r="B247" s="72">
        <v>231</v>
      </c>
      <c r="C247" s="37" t="s">
        <v>55</v>
      </c>
      <c r="D247" s="37"/>
      <c r="E247" s="37" t="s">
        <v>55</v>
      </c>
      <c r="F247" s="37" t="s">
        <v>893</v>
      </c>
      <c r="G247" s="37" t="s">
        <v>1667</v>
      </c>
      <c r="H247" s="37" t="s">
        <v>1668</v>
      </c>
      <c r="I247" s="37" t="s">
        <v>1732</v>
      </c>
      <c r="J247" s="72"/>
      <c r="K247" s="72"/>
      <c r="L247" s="72" t="s">
        <v>1591</v>
      </c>
      <c r="M247" s="142"/>
    </row>
    <row r="248" spans="1:13" ht="20.100000000000001" customHeight="1" x14ac:dyDescent="0.45">
      <c r="A248" s="145">
        <v>232</v>
      </c>
      <c r="B248" s="72">
        <v>232</v>
      </c>
      <c r="C248" s="37" t="s">
        <v>1137</v>
      </c>
      <c r="D248" s="37" t="s">
        <v>1428</v>
      </c>
      <c r="E248" s="37" t="s">
        <v>1887</v>
      </c>
      <c r="F248" s="37" t="s">
        <v>1066</v>
      </c>
      <c r="G248" s="37" t="s">
        <v>1667</v>
      </c>
      <c r="H248" s="37" t="s">
        <v>1668</v>
      </c>
      <c r="I248" s="37" t="s">
        <v>1743</v>
      </c>
      <c r="J248" s="72"/>
      <c r="K248" s="72"/>
      <c r="L248" s="72" t="s">
        <v>1591</v>
      </c>
      <c r="M248" s="142"/>
    </row>
    <row r="249" spans="1:13" ht="20.100000000000001" customHeight="1" x14ac:dyDescent="0.45">
      <c r="A249" s="145">
        <v>233</v>
      </c>
      <c r="B249" s="72">
        <v>233</v>
      </c>
      <c r="C249" s="37" t="s">
        <v>1138</v>
      </c>
      <c r="D249" s="37"/>
      <c r="E249" s="37" t="s">
        <v>1258</v>
      </c>
      <c r="F249" s="37" t="s">
        <v>1067</v>
      </c>
      <c r="G249" s="37" t="s">
        <v>1176</v>
      </c>
      <c r="H249" s="37" t="s">
        <v>1694</v>
      </c>
      <c r="I249" s="37"/>
      <c r="J249" s="72"/>
      <c r="K249" s="72"/>
      <c r="L249" s="72" t="s">
        <v>1591</v>
      </c>
      <c r="M249" s="142"/>
    </row>
    <row r="250" spans="1:13" ht="20.100000000000001" customHeight="1" x14ac:dyDescent="0.45">
      <c r="A250" s="145">
        <v>234</v>
      </c>
      <c r="B250" s="72">
        <v>234</v>
      </c>
      <c r="C250" s="37" t="s">
        <v>1823</v>
      </c>
      <c r="D250" s="37"/>
      <c r="E250" s="37" t="s">
        <v>1823</v>
      </c>
      <c r="F250" s="37" t="s">
        <v>1824</v>
      </c>
      <c r="G250" s="37" t="s">
        <v>1825</v>
      </c>
      <c r="H250" s="78"/>
      <c r="I250" s="78"/>
      <c r="J250" s="79" t="s">
        <v>1608</v>
      </c>
      <c r="K250" s="79"/>
      <c r="L250" s="79"/>
      <c r="M250" s="142"/>
    </row>
    <row r="251" spans="1:13" ht="20.100000000000001" customHeight="1" x14ac:dyDescent="0.45">
      <c r="A251" s="145">
        <v>235</v>
      </c>
      <c r="B251" s="72">
        <v>235</v>
      </c>
      <c r="C251" s="37" t="s">
        <v>200</v>
      </c>
      <c r="D251" s="37" t="s">
        <v>1428</v>
      </c>
      <c r="E251" s="37" t="s">
        <v>1888</v>
      </c>
      <c r="F251" s="37" t="s">
        <v>1068</v>
      </c>
      <c r="G251" s="37" t="s">
        <v>1718</v>
      </c>
      <c r="H251" s="37" t="s">
        <v>1719</v>
      </c>
      <c r="I251" s="37"/>
      <c r="J251" s="72" t="s">
        <v>1591</v>
      </c>
      <c r="K251" s="72"/>
      <c r="L251" s="72"/>
      <c r="M251" s="142"/>
    </row>
    <row r="252" spans="1:13" ht="20.100000000000001" customHeight="1" x14ac:dyDescent="0.45">
      <c r="A252" s="145">
        <v>236</v>
      </c>
      <c r="B252" s="72">
        <v>236</v>
      </c>
      <c r="C252" s="37" t="s">
        <v>234</v>
      </c>
      <c r="D252" s="37"/>
      <c r="E252" s="37" t="s">
        <v>234</v>
      </c>
      <c r="F252" s="37" t="s">
        <v>1069</v>
      </c>
      <c r="G252" s="37" t="s">
        <v>1176</v>
      </c>
      <c r="H252" s="37" t="s">
        <v>1771</v>
      </c>
      <c r="I252" s="37"/>
      <c r="J252" s="72"/>
      <c r="K252" s="72"/>
      <c r="L252" s="72" t="s">
        <v>1591</v>
      </c>
      <c r="M252" s="142"/>
    </row>
    <row r="253" spans="1:13" ht="20.100000000000001" customHeight="1" x14ac:dyDescent="0.45">
      <c r="A253" s="145">
        <v>237</v>
      </c>
      <c r="B253" s="72">
        <v>237</v>
      </c>
      <c r="C253" s="37" t="s">
        <v>235</v>
      </c>
      <c r="D253" s="37"/>
      <c r="E253" s="37" t="s">
        <v>235</v>
      </c>
      <c r="F253" s="37" t="s">
        <v>1070</v>
      </c>
      <c r="G253" s="37" t="s">
        <v>1667</v>
      </c>
      <c r="H253" s="37" t="s">
        <v>1668</v>
      </c>
      <c r="I253" s="37" t="s">
        <v>1734</v>
      </c>
      <c r="J253" s="72" t="s">
        <v>1591</v>
      </c>
      <c r="K253" s="72"/>
      <c r="L253" s="72"/>
      <c r="M253" s="142"/>
    </row>
    <row r="254" spans="1:13" ht="20.100000000000001" customHeight="1" x14ac:dyDescent="0.45">
      <c r="A254" s="145">
        <v>238</v>
      </c>
      <c r="B254" s="72">
        <v>238</v>
      </c>
      <c r="C254" s="37" t="s">
        <v>1403</v>
      </c>
      <c r="D254" s="37"/>
      <c r="E254" s="37" t="s">
        <v>1403</v>
      </c>
      <c r="F254" s="37" t="s">
        <v>1404</v>
      </c>
      <c r="G254" s="37" t="s">
        <v>1667</v>
      </c>
      <c r="H254" s="37" t="s">
        <v>1668</v>
      </c>
      <c r="I254" s="37" t="s">
        <v>1737</v>
      </c>
      <c r="J254" s="72" t="s">
        <v>1593</v>
      </c>
      <c r="K254" s="72"/>
      <c r="L254" s="72"/>
      <c r="M254" s="142"/>
    </row>
    <row r="255" spans="1:13" ht="20.100000000000001" customHeight="1" x14ac:dyDescent="0.45">
      <c r="A255" s="145">
        <v>239</v>
      </c>
      <c r="B255" s="72">
        <v>239</v>
      </c>
      <c r="C255" s="37" t="s">
        <v>1405</v>
      </c>
      <c r="D255" s="37"/>
      <c r="E255" s="37" t="s">
        <v>1405</v>
      </c>
      <c r="F255" s="37" t="s">
        <v>1406</v>
      </c>
      <c r="G255" s="37" t="s">
        <v>1176</v>
      </c>
      <c r="H255" s="37" t="s">
        <v>1805</v>
      </c>
      <c r="I255" s="37"/>
      <c r="J255" s="72"/>
      <c r="K255" s="72"/>
      <c r="L255" s="72" t="s">
        <v>1593</v>
      </c>
      <c r="M255" s="142"/>
    </row>
    <row r="256" spans="1:13" ht="20.100000000000001" customHeight="1" x14ac:dyDescent="0.45">
      <c r="A256" s="145">
        <v>240</v>
      </c>
      <c r="B256" s="72">
        <v>240</v>
      </c>
      <c r="C256" s="37" t="s">
        <v>47</v>
      </c>
      <c r="D256" s="37"/>
      <c r="E256" s="37" t="s">
        <v>47</v>
      </c>
      <c r="F256" s="37" t="s">
        <v>1646</v>
      </c>
      <c r="G256" s="37" t="s">
        <v>1667</v>
      </c>
      <c r="H256" s="37" t="s">
        <v>1668</v>
      </c>
      <c r="I256" s="37" t="s">
        <v>1732</v>
      </c>
      <c r="J256" s="72"/>
      <c r="K256" s="72"/>
      <c r="L256" s="72" t="s">
        <v>1591</v>
      </c>
      <c r="M256" s="142"/>
    </row>
    <row r="257" spans="1:13" ht="20.100000000000001" customHeight="1" x14ac:dyDescent="0.45">
      <c r="A257" s="145">
        <v>241</v>
      </c>
      <c r="B257" s="72">
        <v>241</v>
      </c>
      <c r="C257" s="37" t="s">
        <v>1145</v>
      </c>
      <c r="D257" s="37"/>
      <c r="E257" s="37" t="s">
        <v>1259</v>
      </c>
      <c r="F257" s="37" t="s">
        <v>891</v>
      </c>
      <c r="G257" s="37" t="s">
        <v>1667</v>
      </c>
      <c r="H257" s="37" t="s">
        <v>1668</v>
      </c>
      <c r="I257" s="37" t="s">
        <v>1732</v>
      </c>
      <c r="J257" s="72"/>
      <c r="K257" s="72"/>
      <c r="L257" s="72" t="s">
        <v>1591</v>
      </c>
      <c r="M257" s="142"/>
    </row>
    <row r="258" spans="1:13" ht="20.100000000000001" customHeight="1" x14ac:dyDescent="0.45">
      <c r="A258" s="145" t="s">
        <v>1922</v>
      </c>
      <c r="B258" s="72">
        <v>242</v>
      </c>
      <c r="C258" s="37" t="s">
        <v>1139</v>
      </c>
      <c r="D258" s="37"/>
      <c r="E258" s="37" t="s">
        <v>1260</v>
      </c>
      <c r="F258" s="37" t="s">
        <v>1631</v>
      </c>
      <c r="G258" s="37" t="s">
        <v>1667</v>
      </c>
      <c r="H258" s="37" t="s">
        <v>1668</v>
      </c>
      <c r="I258" s="37" t="s">
        <v>1742</v>
      </c>
      <c r="J258" s="72" t="s">
        <v>1593</v>
      </c>
      <c r="K258" s="72"/>
      <c r="L258" s="72"/>
      <c r="M258" s="142"/>
    </row>
    <row r="259" spans="1:13" ht="20.100000000000001" customHeight="1" x14ac:dyDescent="0.45">
      <c r="A259" s="145" t="s">
        <v>1923</v>
      </c>
      <c r="B259" s="72">
        <v>242</v>
      </c>
      <c r="C259" s="37" t="s">
        <v>1139</v>
      </c>
      <c r="D259" s="37"/>
      <c r="E259" s="37" t="s">
        <v>1260</v>
      </c>
      <c r="F259" s="37" t="s">
        <v>1631</v>
      </c>
      <c r="G259" s="37" t="s">
        <v>1667</v>
      </c>
      <c r="H259" s="37" t="s">
        <v>1668</v>
      </c>
      <c r="I259" s="37" t="s">
        <v>1742</v>
      </c>
      <c r="J259" s="72"/>
      <c r="K259" s="72"/>
      <c r="L259" s="72" t="s">
        <v>1591</v>
      </c>
      <c r="M259" s="142"/>
    </row>
    <row r="260" spans="1:13" ht="20.100000000000001" customHeight="1" x14ac:dyDescent="0.45">
      <c r="A260" s="145">
        <v>243</v>
      </c>
      <c r="B260" s="72">
        <v>243</v>
      </c>
      <c r="C260" s="37" t="s">
        <v>159</v>
      </c>
      <c r="D260" s="37"/>
      <c r="E260" s="37" t="s">
        <v>1261</v>
      </c>
      <c r="F260" s="37" t="s">
        <v>918</v>
      </c>
      <c r="G260" s="37" t="s">
        <v>1545</v>
      </c>
      <c r="H260" s="37" t="s">
        <v>1706</v>
      </c>
      <c r="I260" s="37"/>
      <c r="J260" s="72" t="s">
        <v>1591</v>
      </c>
      <c r="K260" s="72"/>
      <c r="L260" s="72"/>
      <c r="M260" s="142"/>
    </row>
    <row r="261" spans="1:13" ht="20.100000000000001" customHeight="1" x14ac:dyDescent="0.45">
      <c r="A261" s="145">
        <v>244</v>
      </c>
      <c r="B261" s="72">
        <v>244</v>
      </c>
      <c r="C261" s="37" t="s">
        <v>1140</v>
      </c>
      <c r="D261" s="37" t="s">
        <v>1428</v>
      </c>
      <c r="E261" s="37" t="s">
        <v>1889</v>
      </c>
      <c r="F261" s="37" t="s">
        <v>1630</v>
      </c>
      <c r="G261" s="37" t="s">
        <v>1720</v>
      </c>
      <c r="H261" s="37" t="s">
        <v>1721</v>
      </c>
      <c r="I261" s="37"/>
      <c r="J261" s="72" t="s">
        <v>1591</v>
      </c>
      <c r="K261" s="72"/>
      <c r="L261" s="72"/>
      <c r="M261" s="142"/>
    </row>
    <row r="262" spans="1:13" ht="20.100000000000001" customHeight="1" x14ac:dyDescent="0.45">
      <c r="A262" s="145">
        <v>245</v>
      </c>
      <c r="B262" s="72">
        <v>245</v>
      </c>
      <c r="C262" s="37" t="s">
        <v>1409</v>
      </c>
      <c r="D262" s="37"/>
      <c r="E262" s="37" t="s">
        <v>1409</v>
      </c>
      <c r="F262" s="37" t="s">
        <v>1410</v>
      </c>
      <c r="G262" s="37" t="s">
        <v>1667</v>
      </c>
      <c r="H262" s="37" t="s">
        <v>1705</v>
      </c>
      <c r="I262" s="37" t="s">
        <v>1748</v>
      </c>
      <c r="J262" s="72" t="s">
        <v>1593</v>
      </c>
      <c r="K262" s="72"/>
      <c r="L262" s="72"/>
      <c r="M262" s="142"/>
    </row>
    <row r="263" spans="1:13" ht="20.100000000000001" customHeight="1" x14ac:dyDescent="0.45">
      <c r="A263" s="145">
        <v>246</v>
      </c>
      <c r="B263" s="72">
        <v>246</v>
      </c>
      <c r="C263" s="37" t="s">
        <v>78</v>
      </c>
      <c r="D263" s="37"/>
      <c r="E263" s="37" t="s">
        <v>78</v>
      </c>
      <c r="F263" s="37" t="s">
        <v>886</v>
      </c>
      <c r="G263" s="37" t="s">
        <v>1176</v>
      </c>
      <c r="H263" s="37" t="s">
        <v>1789</v>
      </c>
      <c r="I263" s="37"/>
      <c r="J263" s="72"/>
      <c r="K263" s="72"/>
      <c r="L263" s="72" t="s">
        <v>1591</v>
      </c>
      <c r="M263" s="142"/>
    </row>
    <row r="264" spans="1:13" ht="20.100000000000001" customHeight="1" x14ac:dyDescent="0.45">
      <c r="A264" s="145">
        <v>247</v>
      </c>
      <c r="B264" s="72">
        <v>247</v>
      </c>
      <c r="C264" s="37" t="s">
        <v>1411</v>
      </c>
      <c r="D264" s="37"/>
      <c r="E264" s="37" t="s">
        <v>1411</v>
      </c>
      <c r="F264" s="37" t="s">
        <v>1412</v>
      </c>
      <c r="G264" s="37" t="s">
        <v>1667</v>
      </c>
      <c r="H264" s="37" t="s">
        <v>1668</v>
      </c>
      <c r="I264" s="37" t="s">
        <v>1743</v>
      </c>
      <c r="J264" s="72"/>
      <c r="K264" s="72"/>
      <c r="L264" s="72" t="s">
        <v>1593</v>
      </c>
      <c r="M264" s="142"/>
    </row>
    <row r="265" spans="1:13" ht="20.100000000000001" customHeight="1" x14ac:dyDescent="0.45">
      <c r="A265" s="145">
        <v>248</v>
      </c>
      <c r="B265" s="72">
        <v>248</v>
      </c>
      <c r="C265" s="37" t="s">
        <v>194</v>
      </c>
      <c r="D265" s="37" t="s">
        <v>1428</v>
      </c>
      <c r="E265" s="37" t="s">
        <v>826</v>
      </c>
      <c r="F265" s="37" t="s">
        <v>941</v>
      </c>
      <c r="G265" s="37" t="s">
        <v>1175</v>
      </c>
      <c r="H265" s="37" t="s">
        <v>1783</v>
      </c>
      <c r="I265" s="37"/>
      <c r="J265" s="72"/>
      <c r="K265" s="72"/>
      <c r="L265" s="72" t="s">
        <v>1591</v>
      </c>
      <c r="M265" s="142"/>
    </row>
    <row r="266" spans="1:13" ht="20.100000000000001" customHeight="1" x14ac:dyDescent="0.45">
      <c r="A266" s="145">
        <v>249</v>
      </c>
      <c r="B266" s="72">
        <v>249</v>
      </c>
      <c r="C266" s="37" t="s">
        <v>236</v>
      </c>
      <c r="D266" s="37"/>
      <c r="E266" s="37" t="s">
        <v>1263</v>
      </c>
      <c r="F266" s="37" t="s">
        <v>1075</v>
      </c>
      <c r="G266" s="37" t="s">
        <v>1176</v>
      </c>
      <c r="H266" s="37" t="s">
        <v>1690</v>
      </c>
      <c r="I266" s="37"/>
      <c r="J266" s="72" t="s">
        <v>1591</v>
      </c>
      <c r="K266" s="72"/>
      <c r="L266" s="72"/>
      <c r="M266" s="142"/>
    </row>
    <row r="267" spans="1:13" ht="20.100000000000001" customHeight="1" x14ac:dyDescent="0.45">
      <c r="A267" s="145">
        <v>250</v>
      </c>
      <c r="B267" s="72">
        <v>250</v>
      </c>
      <c r="C267" s="37" t="s">
        <v>90</v>
      </c>
      <c r="D267" s="37"/>
      <c r="E267" s="37" t="s">
        <v>90</v>
      </c>
      <c r="F267" s="37" t="s">
        <v>919</v>
      </c>
      <c r="G267" s="37" t="s">
        <v>1176</v>
      </c>
      <c r="H267" s="37" t="s">
        <v>1759</v>
      </c>
      <c r="I267" s="37"/>
      <c r="J267" s="72"/>
      <c r="K267" s="72"/>
      <c r="L267" s="72" t="s">
        <v>1591</v>
      </c>
      <c r="M267" s="142"/>
    </row>
    <row r="268" spans="1:13" ht="20.100000000000001" customHeight="1" x14ac:dyDescent="0.45">
      <c r="A268" s="145">
        <v>251</v>
      </c>
      <c r="B268" s="72">
        <v>251</v>
      </c>
      <c r="C268" s="37" t="s">
        <v>221</v>
      </c>
      <c r="D268" s="37"/>
      <c r="E268" s="37" t="s">
        <v>1264</v>
      </c>
      <c r="F268" s="37" t="s">
        <v>949</v>
      </c>
      <c r="G268" s="37" t="s">
        <v>1155</v>
      </c>
      <c r="H268" s="37" t="s">
        <v>1722</v>
      </c>
      <c r="I268" s="37"/>
      <c r="J268" s="72" t="s">
        <v>1591</v>
      </c>
      <c r="K268" s="72"/>
      <c r="L268" s="72"/>
      <c r="M268" s="142"/>
    </row>
    <row r="269" spans="1:13" ht="20.100000000000001" customHeight="1" x14ac:dyDescent="0.45">
      <c r="A269" s="145">
        <v>252</v>
      </c>
      <c r="B269" s="72">
        <v>252</v>
      </c>
      <c r="C269" s="37" t="s">
        <v>92</v>
      </c>
      <c r="D269" s="37" t="s">
        <v>1428</v>
      </c>
      <c r="E269" s="37" t="s">
        <v>1890</v>
      </c>
      <c r="F269" s="37" t="s">
        <v>1076</v>
      </c>
      <c r="G269" s="37" t="s">
        <v>1179</v>
      </c>
      <c r="H269" s="37" t="s">
        <v>1770</v>
      </c>
      <c r="I269" s="37"/>
      <c r="J269" s="72"/>
      <c r="K269" s="72"/>
      <c r="L269" s="72" t="s">
        <v>1591</v>
      </c>
      <c r="M269" s="142"/>
    </row>
    <row r="270" spans="1:13" ht="20.100000000000001" customHeight="1" x14ac:dyDescent="0.45">
      <c r="A270" s="145">
        <v>253</v>
      </c>
      <c r="B270" s="72">
        <v>253</v>
      </c>
      <c r="C270" s="37" t="s">
        <v>202</v>
      </c>
      <c r="D270" s="37"/>
      <c r="E270" s="37" t="s">
        <v>753</v>
      </c>
      <c r="F270" s="37" t="s">
        <v>1077</v>
      </c>
      <c r="G270" s="37" t="s">
        <v>1675</v>
      </c>
      <c r="H270" s="37" t="s">
        <v>1723</v>
      </c>
      <c r="I270" s="37"/>
      <c r="J270" s="72" t="s">
        <v>1591</v>
      </c>
      <c r="K270" s="72"/>
      <c r="L270" s="72"/>
      <c r="M270" s="142"/>
    </row>
    <row r="271" spans="1:13" ht="20.100000000000001" customHeight="1" x14ac:dyDescent="0.45">
      <c r="A271" s="145">
        <v>254</v>
      </c>
      <c r="B271" s="72">
        <v>254</v>
      </c>
      <c r="C271" s="37" t="s">
        <v>147</v>
      </c>
      <c r="D271" s="37"/>
      <c r="E271" s="37" t="s">
        <v>147</v>
      </c>
      <c r="F271" s="37" t="s">
        <v>916</v>
      </c>
      <c r="G271" s="37" t="s">
        <v>1178</v>
      </c>
      <c r="H271" s="37" t="s">
        <v>1704</v>
      </c>
      <c r="I271" s="37"/>
      <c r="J271" s="72"/>
      <c r="K271" s="72"/>
      <c r="L271" s="72" t="s">
        <v>1591</v>
      </c>
      <c r="M271" s="142"/>
    </row>
    <row r="272" spans="1:13" ht="20.100000000000001" customHeight="1" x14ac:dyDescent="0.45">
      <c r="A272" s="145" t="s">
        <v>1924</v>
      </c>
      <c r="B272" s="72">
        <v>255</v>
      </c>
      <c r="C272" s="37" t="s">
        <v>1141</v>
      </c>
      <c r="D272" s="37"/>
      <c r="E272" s="37" t="s">
        <v>1267</v>
      </c>
      <c r="F272" s="37" t="s">
        <v>1078</v>
      </c>
      <c r="G272" s="37" t="s">
        <v>1177</v>
      </c>
      <c r="H272" s="37" t="s">
        <v>1724</v>
      </c>
      <c r="I272" s="37"/>
      <c r="J272" s="72" t="s">
        <v>1591</v>
      </c>
      <c r="K272" s="72"/>
      <c r="L272" s="72"/>
      <c r="M272" s="142"/>
    </row>
    <row r="273" spans="1:13" ht="20.100000000000001" customHeight="1" x14ac:dyDescent="0.45">
      <c r="A273" s="145" t="s">
        <v>1925</v>
      </c>
      <c r="B273" s="72">
        <v>255</v>
      </c>
      <c r="C273" s="37" t="s">
        <v>1141</v>
      </c>
      <c r="D273" s="37"/>
      <c r="E273" s="37" t="s">
        <v>1267</v>
      </c>
      <c r="F273" s="37" t="s">
        <v>1078</v>
      </c>
      <c r="G273" s="37" t="s">
        <v>1177</v>
      </c>
      <c r="H273" s="37" t="s">
        <v>1724</v>
      </c>
      <c r="I273" s="37"/>
      <c r="J273" s="72"/>
      <c r="K273" s="72" t="s">
        <v>1591</v>
      </c>
      <c r="L273" s="72"/>
      <c r="M273" s="142"/>
    </row>
    <row r="274" spans="1:13" ht="20.100000000000001" customHeight="1" x14ac:dyDescent="0.45">
      <c r="A274" s="145">
        <v>256</v>
      </c>
      <c r="B274" s="72">
        <v>256</v>
      </c>
      <c r="C274" s="37" t="s">
        <v>105</v>
      </c>
      <c r="D274" s="37"/>
      <c r="E274" s="37" t="s">
        <v>105</v>
      </c>
      <c r="F274" s="37" t="s">
        <v>1079</v>
      </c>
      <c r="G274" s="37" t="s">
        <v>1667</v>
      </c>
      <c r="H274" s="37" t="s">
        <v>1668</v>
      </c>
      <c r="I274" s="37" t="s">
        <v>1746</v>
      </c>
      <c r="J274" s="72"/>
      <c r="K274" s="72"/>
      <c r="L274" s="72" t="s">
        <v>1591</v>
      </c>
      <c r="M274" s="142"/>
    </row>
    <row r="275" spans="1:13" ht="20.100000000000001" customHeight="1" x14ac:dyDescent="0.45">
      <c r="A275" s="145" t="s">
        <v>1926</v>
      </c>
      <c r="B275" s="72">
        <v>257</v>
      </c>
      <c r="C275" s="37" t="s">
        <v>143</v>
      </c>
      <c r="D275" s="37"/>
      <c r="E275" s="37" t="s">
        <v>143</v>
      </c>
      <c r="F275" s="37" t="s">
        <v>1080</v>
      </c>
      <c r="G275" s="37" t="s">
        <v>1152</v>
      </c>
      <c r="H275" s="37" t="s">
        <v>1666</v>
      </c>
      <c r="I275" s="37" t="s">
        <v>1744</v>
      </c>
      <c r="J275" s="72" t="s">
        <v>1591</v>
      </c>
      <c r="K275" s="72"/>
      <c r="L275" s="72"/>
      <c r="M275" s="142"/>
    </row>
    <row r="276" spans="1:13" ht="20.100000000000001" customHeight="1" x14ac:dyDescent="0.45">
      <c r="A276" s="145" t="s">
        <v>1927</v>
      </c>
      <c r="B276" s="72">
        <v>257</v>
      </c>
      <c r="C276" s="37" t="s">
        <v>143</v>
      </c>
      <c r="D276" s="37"/>
      <c r="E276" s="37" t="s">
        <v>143</v>
      </c>
      <c r="F276" s="37" t="s">
        <v>1080</v>
      </c>
      <c r="G276" s="37" t="s">
        <v>1152</v>
      </c>
      <c r="H276" s="37" t="s">
        <v>1666</v>
      </c>
      <c r="I276" s="37" t="s">
        <v>1744</v>
      </c>
      <c r="J276" s="72"/>
      <c r="K276" s="72"/>
      <c r="L276" s="72" t="s">
        <v>1591</v>
      </c>
      <c r="M276" s="142"/>
    </row>
    <row r="277" spans="1:13" ht="20.100000000000001" customHeight="1" x14ac:dyDescent="0.45">
      <c r="A277" s="145">
        <v>258</v>
      </c>
      <c r="B277" s="72">
        <v>258</v>
      </c>
      <c r="C277" s="37" t="s">
        <v>199</v>
      </c>
      <c r="D277" s="37"/>
      <c r="E277" s="37" t="s">
        <v>199</v>
      </c>
      <c r="F277" s="37" t="s">
        <v>1081</v>
      </c>
      <c r="G277" s="37" t="s">
        <v>1667</v>
      </c>
      <c r="H277" s="37" t="s">
        <v>1668</v>
      </c>
      <c r="I277" s="37" t="s">
        <v>1735</v>
      </c>
      <c r="J277" s="72"/>
      <c r="K277" s="72"/>
      <c r="L277" s="72" t="s">
        <v>1591</v>
      </c>
      <c r="M277" s="142"/>
    </row>
    <row r="278" spans="1:13" ht="20.100000000000001" customHeight="1" x14ac:dyDescent="0.45">
      <c r="A278" s="145">
        <v>259</v>
      </c>
      <c r="B278" s="72">
        <v>259</v>
      </c>
      <c r="C278" s="37" t="s">
        <v>168</v>
      </c>
      <c r="D278" s="37"/>
      <c r="E278" s="37" t="s">
        <v>851</v>
      </c>
      <c r="F278" s="37" t="s">
        <v>1082</v>
      </c>
      <c r="G278" s="37" t="s">
        <v>1667</v>
      </c>
      <c r="H278" s="37" t="s">
        <v>1668</v>
      </c>
      <c r="I278" s="37" t="s">
        <v>1743</v>
      </c>
      <c r="J278" s="72"/>
      <c r="K278" s="72"/>
      <c r="L278" s="72" t="s">
        <v>1591</v>
      </c>
      <c r="M278" s="142"/>
    </row>
    <row r="279" spans="1:13" ht="20.100000000000001" customHeight="1" x14ac:dyDescent="0.45">
      <c r="A279" s="145">
        <v>260</v>
      </c>
      <c r="B279" s="72">
        <v>260</v>
      </c>
      <c r="C279" s="37" t="s">
        <v>3</v>
      </c>
      <c r="D279" s="37"/>
      <c r="E279" s="37" t="s">
        <v>3</v>
      </c>
      <c r="F279" s="37" t="s">
        <v>1083</v>
      </c>
      <c r="G279" s="37" t="s">
        <v>1667</v>
      </c>
      <c r="H279" s="37" t="s">
        <v>1668</v>
      </c>
      <c r="I279" s="37" t="s">
        <v>1740</v>
      </c>
      <c r="J279" s="72"/>
      <c r="K279" s="72"/>
      <c r="L279" s="72" t="s">
        <v>1591</v>
      </c>
      <c r="M279" s="142"/>
    </row>
    <row r="280" spans="1:13" ht="20.100000000000001" customHeight="1" x14ac:dyDescent="0.45">
      <c r="A280" s="145">
        <v>261</v>
      </c>
      <c r="B280" s="72">
        <v>261</v>
      </c>
      <c r="C280" s="37" t="s">
        <v>71</v>
      </c>
      <c r="D280" s="37"/>
      <c r="E280" s="37" t="s">
        <v>1269</v>
      </c>
      <c r="F280" s="37" t="s">
        <v>897</v>
      </c>
      <c r="G280" s="37" t="s">
        <v>1667</v>
      </c>
      <c r="H280" s="37" t="s">
        <v>1668</v>
      </c>
      <c r="I280" s="37" t="s">
        <v>1734</v>
      </c>
      <c r="J280" s="72" t="s">
        <v>1591</v>
      </c>
      <c r="K280" s="72"/>
      <c r="L280" s="72"/>
      <c r="M280" s="142"/>
    </row>
    <row r="281" spans="1:13" ht="20.100000000000001" customHeight="1" x14ac:dyDescent="0.45">
      <c r="A281" s="145">
        <v>262</v>
      </c>
      <c r="B281" s="72">
        <v>262</v>
      </c>
      <c r="C281" s="37" t="s">
        <v>1413</v>
      </c>
      <c r="D281" s="37"/>
      <c r="E281" s="37" t="s">
        <v>1413</v>
      </c>
      <c r="F281" s="37" t="s">
        <v>1414</v>
      </c>
      <c r="G281" s="37" t="s">
        <v>1667</v>
      </c>
      <c r="H281" s="37" t="s">
        <v>1668</v>
      </c>
      <c r="I281" s="37" t="s">
        <v>1746</v>
      </c>
      <c r="J281" s="72"/>
      <c r="K281" s="72"/>
      <c r="L281" s="72" t="s">
        <v>1593</v>
      </c>
      <c r="M281" s="142"/>
    </row>
    <row r="282" spans="1:13" ht="20.100000000000001" customHeight="1" x14ac:dyDescent="0.45">
      <c r="A282" s="145">
        <v>263</v>
      </c>
      <c r="B282" s="72">
        <v>263</v>
      </c>
      <c r="C282" s="37" t="s">
        <v>1144</v>
      </c>
      <c r="D282" s="37"/>
      <c r="E282" s="37" t="s">
        <v>1270</v>
      </c>
      <c r="F282" s="37" t="s">
        <v>940</v>
      </c>
      <c r="G282" s="37" t="s">
        <v>1152</v>
      </c>
      <c r="H282" s="37" t="s">
        <v>1666</v>
      </c>
      <c r="I282" s="37" t="s">
        <v>1742</v>
      </c>
      <c r="J282" s="72" t="s">
        <v>1591</v>
      </c>
      <c r="K282" s="72"/>
      <c r="L282" s="72"/>
      <c r="M282" s="142"/>
    </row>
    <row r="283" spans="1:13" ht="20.100000000000001" customHeight="1" x14ac:dyDescent="0.45">
      <c r="A283" s="145">
        <v>264</v>
      </c>
      <c r="B283" s="72">
        <v>264</v>
      </c>
      <c r="C283" s="37" t="s">
        <v>1614</v>
      </c>
      <c r="D283" s="37" t="s">
        <v>1428</v>
      </c>
      <c r="E283" s="37" t="s">
        <v>1891</v>
      </c>
      <c r="F283" s="37" t="s">
        <v>1635</v>
      </c>
      <c r="G283" s="37" t="s">
        <v>1152</v>
      </c>
      <c r="H283" s="37" t="s">
        <v>1666</v>
      </c>
      <c r="I283" s="37" t="s">
        <v>1746</v>
      </c>
      <c r="J283" s="72" t="s">
        <v>1593</v>
      </c>
      <c r="K283" s="72"/>
      <c r="L283" s="72"/>
      <c r="M283" s="142"/>
    </row>
    <row r="284" spans="1:13" ht="20.100000000000001" customHeight="1" x14ac:dyDescent="0.45">
      <c r="A284" s="145">
        <v>265</v>
      </c>
      <c r="B284" s="72">
        <v>265</v>
      </c>
      <c r="C284" s="37" t="s">
        <v>1415</v>
      </c>
      <c r="D284" s="37"/>
      <c r="E284" s="37" t="s">
        <v>1415</v>
      </c>
      <c r="F284" s="37" t="s">
        <v>1416</v>
      </c>
      <c r="G284" s="37" t="s">
        <v>1152</v>
      </c>
      <c r="H284" s="37" t="s">
        <v>1666</v>
      </c>
      <c r="I284" s="37" t="s">
        <v>1737</v>
      </c>
      <c r="J284" s="72" t="s">
        <v>1593</v>
      </c>
      <c r="K284" s="72"/>
      <c r="L284" s="72"/>
      <c r="M284" s="142"/>
    </row>
    <row r="285" spans="1:13" ht="20.100000000000001" customHeight="1" x14ac:dyDescent="0.45">
      <c r="A285" s="145">
        <v>266</v>
      </c>
      <c r="B285" s="72">
        <v>266</v>
      </c>
      <c r="C285" s="37" t="s">
        <v>96</v>
      </c>
      <c r="D285" s="37"/>
      <c r="E285" s="37" t="s">
        <v>96</v>
      </c>
      <c r="F285" s="37" t="s">
        <v>1084</v>
      </c>
      <c r="G285" s="37" t="s">
        <v>1667</v>
      </c>
      <c r="H285" s="37" t="s">
        <v>1668</v>
      </c>
      <c r="I285" s="37" t="s">
        <v>1732</v>
      </c>
      <c r="J285" s="72"/>
      <c r="K285" s="72"/>
      <c r="L285" s="72" t="s">
        <v>1591</v>
      </c>
      <c r="M285" s="142"/>
    </row>
    <row r="286" spans="1:13" ht="20.100000000000001" customHeight="1" x14ac:dyDescent="0.45">
      <c r="A286" s="145">
        <v>267</v>
      </c>
      <c r="B286" s="72">
        <v>267</v>
      </c>
      <c r="C286" s="37" t="s">
        <v>73</v>
      </c>
      <c r="D286" s="37"/>
      <c r="E286" s="37" t="s">
        <v>73</v>
      </c>
      <c r="F286" s="37" t="s">
        <v>898</v>
      </c>
      <c r="G286" s="37" t="s">
        <v>1152</v>
      </c>
      <c r="H286" s="37" t="s">
        <v>1666</v>
      </c>
      <c r="I286" s="37" t="s">
        <v>1735</v>
      </c>
      <c r="J286" s="72" t="s">
        <v>1591</v>
      </c>
      <c r="K286" s="72"/>
      <c r="L286" s="72"/>
      <c r="M286" s="142"/>
    </row>
    <row r="287" spans="1:13" ht="20.100000000000001" customHeight="1" x14ac:dyDescent="0.45">
      <c r="A287" s="145">
        <v>268</v>
      </c>
      <c r="B287" s="72">
        <v>268</v>
      </c>
      <c r="C287" s="37" t="s">
        <v>46</v>
      </c>
      <c r="D287" s="37"/>
      <c r="E287" s="37" t="s">
        <v>46</v>
      </c>
      <c r="F287" s="37" t="s">
        <v>880</v>
      </c>
      <c r="G287" s="37" t="s">
        <v>1707</v>
      </c>
      <c r="H287" s="37" t="s">
        <v>1730</v>
      </c>
      <c r="I287" s="37"/>
      <c r="J287" s="72"/>
      <c r="K287" s="72" t="s">
        <v>1591</v>
      </c>
      <c r="L287" s="72"/>
      <c r="M287" s="142"/>
    </row>
    <row r="288" spans="1:13" ht="20.100000000000001" customHeight="1" x14ac:dyDescent="0.45">
      <c r="A288" s="145">
        <v>269</v>
      </c>
      <c r="B288" s="72">
        <v>269</v>
      </c>
      <c r="C288" s="37" t="s">
        <v>1146</v>
      </c>
      <c r="D288" s="37"/>
      <c r="E288" s="37" t="s">
        <v>1275</v>
      </c>
      <c r="F288" s="37" t="s">
        <v>907</v>
      </c>
      <c r="G288" s="37" t="s">
        <v>1176</v>
      </c>
      <c r="H288" s="37" t="s">
        <v>1725</v>
      </c>
      <c r="I288" s="37"/>
      <c r="J288" s="72" t="s">
        <v>1591</v>
      </c>
      <c r="K288" s="72"/>
      <c r="L288" s="72"/>
      <c r="M288" s="142"/>
    </row>
    <row r="289" spans="1:15" ht="20.100000000000001" customHeight="1" x14ac:dyDescent="0.45">
      <c r="A289" s="145">
        <v>270</v>
      </c>
      <c r="B289" s="72">
        <v>270</v>
      </c>
      <c r="C289" s="37" t="s">
        <v>1142</v>
      </c>
      <c r="D289" s="37"/>
      <c r="E289" s="37" t="s">
        <v>1276</v>
      </c>
      <c r="F289" s="37" t="s">
        <v>920</v>
      </c>
      <c r="G289" s="37" t="s">
        <v>1152</v>
      </c>
      <c r="H289" s="37" t="s">
        <v>1666</v>
      </c>
      <c r="I289" s="37" t="s">
        <v>1733</v>
      </c>
      <c r="J289" s="72" t="s">
        <v>1591</v>
      </c>
      <c r="K289" s="72"/>
      <c r="L289" s="72"/>
      <c r="M289" s="142"/>
    </row>
    <row r="290" spans="1:15" ht="20.100000000000001" customHeight="1" x14ac:dyDescent="0.45">
      <c r="A290" s="145">
        <v>271</v>
      </c>
      <c r="B290" s="72">
        <v>271</v>
      </c>
      <c r="C290" s="37" t="s">
        <v>1417</v>
      </c>
      <c r="D290" s="37"/>
      <c r="E290" s="37" t="s">
        <v>1417</v>
      </c>
      <c r="F290" s="37" t="s">
        <v>1418</v>
      </c>
      <c r="G290" s="37" t="s">
        <v>1667</v>
      </c>
      <c r="H290" s="37" t="s">
        <v>1668</v>
      </c>
      <c r="I290" s="37" t="s">
        <v>1731</v>
      </c>
      <c r="J290" s="72"/>
      <c r="K290" s="72"/>
      <c r="L290" s="72" t="s">
        <v>1593</v>
      </c>
      <c r="M290" s="142"/>
    </row>
    <row r="291" spans="1:15" ht="20.100000000000001" customHeight="1" x14ac:dyDescent="0.45">
      <c r="A291" s="145">
        <v>272</v>
      </c>
      <c r="B291" s="72">
        <v>272</v>
      </c>
      <c r="C291" s="37" t="s">
        <v>225</v>
      </c>
      <c r="D291" s="37" t="s">
        <v>1428</v>
      </c>
      <c r="E291" s="37" t="s">
        <v>1892</v>
      </c>
      <c r="F291" s="37" t="s">
        <v>950</v>
      </c>
      <c r="G291" s="37" t="s">
        <v>1177</v>
      </c>
      <c r="H291" s="37" t="s">
        <v>1790</v>
      </c>
      <c r="I291" s="37"/>
      <c r="J291" s="72"/>
      <c r="K291" s="72"/>
      <c r="L291" s="72" t="s">
        <v>1591</v>
      </c>
      <c r="M291" s="142"/>
    </row>
    <row r="292" spans="1:15" ht="20.100000000000001" customHeight="1" x14ac:dyDescent="0.45">
      <c r="A292" s="145">
        <v>273</v>
      </c>
      <c r="B292" s="72">
        <v>273</v>
      </c>
      <c r="C292" s="37" t="s">
        <v>1420</v>
      </c>
      <c r="D292" s="37"/>
      <c r="E292" s="37" t="s">
        <v>1420</v>
      </c>
      <c r="F292" s="37" t="s">
        <v>1421</v>
      </c>
      <c r="G292" s="37" t="s">
        <v>1667</v>
      </c>
      <c r="H292" s="37" t="s">
        <v>1705</v>
      </c>
      <c r="I292" s="37" t="s">
        <v>1749</v>
      </c>
      <c r="J292" s="72" t="s">
        <v>1593</v>
      </c>
      <c r="K292" s="72"/>
      <c r="L292" s="72"/>
      <c r="M292" s="142"/>
    </row>
    <row r="293" spans="1:15" ht="20.100000000000001" customHeight="1" x14ac:dyDescent="0.45">
      <c r="A293" s="145">
        <v>274</v>
      </c>
      <c r="B293" s="72">
        <v>274</v>
      </c>
      <c r="C293" s="37" t="s">
        <v>1453</v>
      </c>
      <c r="D293" s="37"/>
      <c r="E293" s="37" t="s">
        <v>1453</v>
      </c>
      <c r="F293" s="37" t="s">
        <v>1454</v>
      </c>
      <c r="G293" s="37" t="s">
        <v>1176</v>
      </c>
      <c r="H293" s="37" t="s">
        <v>1777</v>
      </c>
      <c r="I293" s="37"/>
      <c r="J293" s="72"/>
      <c r="K293" s="72"/>
      <c r="L293" s="72" t="s">
        <v>1591</v>
      </c>
      <c r="M293" s="142"/>
    </row>
    <row r="294" spans="1:15" ht="20.100000000000001" customHeight="1" x14ac:dyDescent="0.45">
      <c r="A294" s="145">
        <v>275</v>
      </c>
      <c r="B294" s="72">
        <v>275</v>
      </c>
      <c r="C294" s="37" t="s">
        <v>1422</v>
      </c>
      <c r="D294" s="37"/>
      <c r="E294" s="37" t="s">
        <v>1422</v>
      </c>
      <c r="F294" s="37" t="s">
        <v>1423</v>
      </c>
      <c r="G294" s="37" t="s">
        <v>1726</v>
      </c>
      <c r="H294" s="37" t="s">
        <v>1727</v>
      </c>
      <c r="I294" s="37"/>
      <c r="J294" s="72" t="s">
        <v>1593</v>
      </c>
      <c r="K294" s="72"/>
      <c r="L294" s="72"/>
      <c r="M294" s="142"/>
    </row>
    <row r="295" spans="1:15" ht="20.100000000000001" customHeight="1" x14ac:dyDescent="0.45">
      <c r="A295" s="145">
        <v>276</v>
      </c>
      <c r="B295" s="72">
        <v>276</v>
      </c>
      <c r="C295" s="37" t="s">
        <v>217</v>
      </c>
      <c r="D295" s="37" t="s">
        <v>1428</v>
      </c>
      <c r="E295" s="37" t="s">
        <v>783</v>
      </c>
      <c r="F295" s="37" t="s">
        <v>1086</v>
      </c>
      <c r="G295" s="37" t="s">
        <v>1667</v>
      </c>
      <c r="H295" s="37" t="s">
        <v>1728</v>
      </c>
      <c r="I295" s="37"/>
      <c r="J295" s="72" t="s">
        <v>1591</v>
      </c>
      <c r="K295" s="72"/>
      <c r="L295" s="72"/>
      <c r="M295" s="142"/>
    </row>
    <row r="296" spans="1:15" x14ac:dyDescent="0.45">
      <c r="I296" s="101" t="s">
        <v>1826</v>
      </c>
      <c r="J296" s="101">
        <f>SUM(COUNTIF(J3:J295,"①"),COUNTIF(J3:J295,"②"))</f>
        <v>124</v>
      </c>
      <c r="K296" s="101">
        <f>SUM(COUNTIF(K3:K295,"①"),COUNTIF(K3:K295,"②"))</f>
        <v>18</v>
      </c>
      <c r="L296" s="101">
        <f>SUM(COUNTIF(L3:L295,"①"),COUNTIF(L3:L295,"②"))</f>
        <v>150</v>
      </c>
      <c r="M296" s="143">
        <f>SUM(J296:L296)</f>
        <v>292</v>
      </c>
      <c r="N296" s="101" t="s">
        <v>1894</v>
      </c>
      <c r="O296" s="101">
        <v>16</v>
      </c>
    </row>
    <row r="297" spans="1:15" x14ac:dyDescent="0.45">
      <c r="I297" s="101" t="s">
        <v>1827</v>
      </c>
      <c r="J297" s="101">
        <f>COUNTIF(J3:J295,"①")</f>
        <v>99</v>
      </c>
      <c r="K297" s="101">
        <f>COUNTIF(K3:K295,"①")</f>
        <v>18</v>
      </c>
      <c r="L297" s="101">
        <f>COUNTIF(L3:L295,"①")</f>
        <v>116</v>
      </c>
      <c r="M297" s="143">
        <f>SUM(J297:L297)-14</f>
        <v>219</v>
      </c>
      <c r="N297" s="101" t="s">
        <v>1895</v>
      </c>
      <c r="O297" s="101">
        <v>1</v>
      </c>
    </row>
    <row r="298" spans="1:15" x14ac:dyDescent="0.45">
      <c r="I298" s="101" t="s">
        <v>1828</v>
      </c>
      <c r="J298" s="101">
        <f>COUNTIF(J3:J295,"②")</f>
        <v>25</v>
      </c>
      <c r="K298" s="101">
        <f>COUNTIF(K3:K295,"②")</f>
        <v>0</v>
      </c>
      <c r="L298" s="101">
        <f>COUNTIF(L3:L295,"②")</f>
        <v>34</v>
      </c>
      <c r="M298" s="143">
        <f>SUM(J298:L298)-1</f>
        <v>58</v>
      </c>
      <c r="N298" s="101" t="s">
        <v>734</v>
      </c>
      <c r="O298" s="101">
        <f>M296-O296-O297</f>
        <v>275</v>
      </c>
    </row>
  </sheetData>
  <autoFilter ref="B2:M298" xr:uid="{D32AF1F7-79E1-46E3-829C-2CEA817AC036}"/>
  <phoneticPr fontId="2"/>
  <conditionalFormatting sqref="A3:M295">
    <cfRule type="expression" dxfId="5" priority="1">
      <formula>COUNTIF($C:$C, $C3) &gt; 1</formula>
    </cfRule>
  </conditionalFormatting>
  <pageMargins left="0.70866141732283472" right="0.70866141732283472" top="0.74803149606299213" bottom="0.74803149606299213" header="0.31496062992125984" footer="0.31496062992125984"/>
  <pageSetup paperSize="9" scale="2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82526-5435-42A9-9292-4BD784B2AD0B}">
  <sheetPr codeName="Sheet16">
    <pageSetUpPr fitToPage="1"/>
  </sheetPr>
  <dimension ref="A1:I58"/>
  <sheetViews>
    <sheetView view="pageBreakPreview" zoomScale="85" zoomScaleNormal="120" zoomScaleSheetLayoutView="85" workbookViewId="0">
      <pane ySplit="2" topLeftCell="A3" activePane="bottomLeft" state="frozen"/>
      <selection activeCell="D18" sqref="D18"/>
      <selection pane="bottomLeft" activeCell="D11" sqref="D11"/>
    </sheetView>
  </sheetViews>
  <sheetFormatPr defaultColWidth="9" defaultRowHeight="16.2" x14ac:dyDescent="0.45"/>
  <cols>
    <col min="1" max="1" width="9" style="156"/>
    <col min="2" max="2" width="8.3984375" style="126" customWidth="1"/>
    <col min="3" max="3" width="17.59765625" style="101" bestFit="1" customWidth="1"/>
    <col min="4" max="4" width="13.3984375" style="101" customWidth="1"/>
    <col min="5" max="5" width="70.5" style="101" customWidth="1"/>
    <col min="6" max="6" width="9" style="101"/>
    <col min="7" max="8" width="8.69921875" style="101" customWidth="1"/>
    <col min="9" max="9" width="43.59765625" style="101" customWidth="1"/>
    <col min="10" max="16384" width="9" style="101"/>
  </cols>
  <sheetData>
    <row r="1" spans="1:9" ht="48" customHeight="1" x14ac:dyDescent="0.45">
      <c r="B1" s="128" t="s">
        <v>1929</v>
      </c>
      <c r="C1" s="128"/>
      <c r="D1" s="128"/>
      <c r="E1" s="128"/>
      <c r="F1" s="128"/>
      <c r="G1" s="128"/>
      <c r="H1" s="128"/>
    </row>
    <row r="2" spans="1:9" ht="34.200000000000003" customHeight="1" x14ac:dyDescent="0.45">
      <c r="A2" s="149"/>
      <c r="B2" s="129" t="s">
        <v>953</v>
      </c>
      <c r="C2" s="130" t="s">
        <v>1516</v>
      </c>
      <c r="D2" s="131" t="s">
        <v>1426</v>
      </c>
      <c r="E2" s="131" t="s">
        <v>1750</v>
      </c>
      <c r="F2" s="132" t="s">
        <v>227</v>
      </c>
      <c r="G2" s="141" t="s">
        <v>1846</v>
      </c>
      <c r="H2" s="141" t="s">
        <v>1847</v>
      </c>
      <c r="I2" s="131" t="s">
        <v>1845</v>
      </c>
    </row>
    <row r="3" spans="1:9" ht="20.100000000000001" customHeight="1" x14ac:dyDescent="0.45">
      <c r="A3" s="145">
        <v>1</v>
      </c>
      <c r="B3" s="72">
        <v>1</v>
      </c>
      <c r="C3" s="37" t="s">
        <v>1935</v>
      </c>
      <c r="D3" s="37" t="s">
        <v>1833</v>
      </c>
      <c r="E3" s="37" t="s">
        <v>1933</v>
      </c>
      <c r="F3" s="72" t="s">
        <v>1297</v>
      </c>
      <c r="G3" s="72"/>
      <c r="H3" s="72"/>
      <c r="I3" s="154"/>
    </row>
    <row r="4" spans="1:9" ht="20.100000000000001" customHeight="1" x14ac:dyDescent="0.45">
      <c r="A4" s="145">
        <v>2</v>
      </c>
      <c r="B4" s="72">
        <v>2</v>
      </c>
      <c r="C4" s="37" t="s">
        <v>1936</v>
      </c>
      <c r="D4" s="37"/>
      <c r="E4" s="37" t="s">
        <v>1521</v>
      </c>
      <c r="F4" s="72" t="s">
        <v>1297</v>
      </c>
      <c r="G4" s="72"/>
      <c r="H4" s="72"/>
      <c r="I4" s="142"/>
    </row>
    <row r="5" spans="1:9" ht="20.100000000000001" customHeight="1" x14ac:dyDescent="0.45">
      <c r="A5" s="145">
        <v>3</v>
      </c>
      <c r="B5" s="72">
        <v>3</v>
      </c>
      <c r="C5" s="37" t="s">
        <v>1812</v>
      </c>
      <c r="D5" s="37" t="s">
        <v>1833</v>
      </c>
      <c r="E5" s="37" t="s">
        <v>1523</v>
      </c>
      <c r="F5" s="72"/>
      <c r="G5" s="72"/>
      <c r="H5" s="72" t="s">
        <v>1297</v>
      </c>
      <c r="I5" s="142"/>
    </row>
    <row r="6" spans="1:9" ht="20.100000000000001" customHeight="1" x14ac:dyDescent="0.45">
      <c r="A6" s="145">
        <v>4</v>
      </c>
      <c r="B6" s="72">
        <v>4</v>
      </c>
      <c r="C6" s="37" t="s">
        <v>1937</v>
      </c>
      <c r="D6" s="37"/>
      <c r="E6" s="37" t="s">
        <v>1525</v>
      </c>
      <c r="F6" s="72"/>
      <c r="G6" s="72"/>
      <c r="H6" s="72" t="s">
        <v>1297</v>
      </c>
      <c r="I6" s="142"/>
    </row>
    <row r="7" spans="1:9" ht="20.100000000000001" customHeight="1" x14ac:dyDescent="0.45">
      <c r="A7" s="145" t="s">
        <v>1943</v>
      </c>
      <c r="B7" s="72">
        <v>5</v>
      </c>
      <c r="C7" s="37" t="s">
        <v>1527</v>
      </c>
      <c r="D7" s="37"/>
      <c r="E7" s="37" t="s">
        <v>1527</v>
      </c>
      <c r="F7" s="72" t="s">
        <v>1297</v>
      </c>
      <c r="G7" s="72"/>
      <c r="I7" s="142"/>
    </row>
    <row r="8" spans="1:9" ht="20.100000000000001" customHeight="1" x14ac:dyDescent="0.45">
      <c r="A8" s="145" t="s">
        <v>1945</v>
      </c>
      <c r="B8" s="72">
        <v>5</v>
      </c>
      <c r="C8" s="37" t="s">
        <v>1527</v>
      </c>
      <c r="D8" s="37"/>
      <c r="E8" s="37" t="s">
        <v>1527</v>
      </c>
      <c r="F8" s="72"/>
      <c r="G8" s="72"/>
      <c r="H8" s="72" t="s">
        <v>1297</v>
      </c>
      <c r="I8" s="142"/>
    </row>
    <row r="9" spans="1:9" ht="20.100000000000001" customHeight="1" x14ac:dyDescent="0.45">
      <c r="A9" s="145" t="s">
        <v>1946</v>
      </c>
      <c r="B9" s="72">
        <v>6</v>
      </c>
      <c r="C9" s="37" t="s">
        <v>1529</v>
      </c>
      <c r="D9" s="37"/>
      <c r="E9" s="37" t="s">
        <v>1529</v>
      </c>
      <c r="F9" s="72" t="s">
        <v>1297</v>
      </c>
      <c r="G9" s="72"/>
      <c r="H9" s="155"/>
      <c r="I9" s="142"/>
    </row>
    <row r="10" spans="1:9" ht="20.100000000000001" customHeight="1" x14ac:dyDescent="0.45">
      <c r="A10" s="145" t="s">
        <v>1947</v>
      </c>
      <c r="B10" s="72">
        <v>6</v>
      </c>
      <c r="C10" s="37" t="s">
        <v>1529</v>
      </c>
      <c r="D10" s="37"/>
      <c r="E10" s="37" t="s">
        <v>1529</v>
      </c>
      <c r="F10" s="72"/>
      <c r="G10" s="72"/>
      <c r="H10" s="72" t="s">
        <v>1297</v>
      </c>
      <c r="I10" s="142"/>
    </row>
    <row r="11" spans="1:9" ht="20.100000000000001" customHeight="1" x14ac:dyDescent="0.45">
      <c r="A11" s="145">
        <v>7</v>
      </c>
      <c r="B11" s="72">
        <v>7</v>
      </c>
      <c r="C11" s="37" t="s">
        <v>1531</v>
      </c>
      <c r="D11" s="37"/>
      <c r="E11" s="37" t="s">
        <v>1531</v>
      </c>
      <c r="F11" s="72" t="s">
        <v>1297</v>
      </c>
      <c r="G11" s="72"/>
      <c r="H11" s="72"/>
      <c r="I11" s="142"/>
    </row>
    <row r="12" spans="1:9" ht="20.100000000000001" customHeight="1" x14ac:dyDescent="0.45">
      <c r="A12" s="145" t="s">
        <v>1949</v>
      </c>
      <c r="B12" s="72">
        <v>8</v>
      </c>
      <c r="C12" s="37" t="s">
        <v>1533</v>
      </c>
      <c r="D12" s="37"/>
      <c r="E12" s="37" t="s">
        <v>1533</v>
      </c>
      <c r="F12" s="72" t="s">
        <v>1297</v>
      </c>
      <c r="G12" s="72"/>
      <c r="H12" s="155"/>
      <c r="I12" s="142"/>
    </row>
    <row r="13" spans="1:9" ht="20.100000000000001" customHeight="1" x14ac:dyDescent="0.45">
      <c r="A13" s="145" t="s">
        <v>1951</v>
      </c>
      <c r="B13" s="72">
        <v>8</v>
      </c>
      <c r="C13" s="37" t="s">
        <v>1533</v>
      </c>
      <c r="D13" s="37"/>
      <c r="E13" s="37" t="s">
        <v>1533</v>
      </c>
      <c r="F13" s="72"/>
      <c r="G13" s="72"/>
      <c r="H13" s="72" t="s">
        <v>1297</v>
      </c>
      <c r="I13" s="142"/>
    </row>
    <row r="14" spans="1:9" ht="20.100000000000001" customHeight="1" x14ac:dyDescent="0.45">
      <c r="A14" s="145" t="s">
        <v>1953</v>
      </c>
      <c r="B14" s="72">
        <v>9</v>
      </c>
      <c r="C14" s="37" t="s">
        <v>1535</v>
      </c>
      <c r="D14" s="37"/>
      <c r="E14" s="37" t="s">
        <v>1535</v>
      </c>
      <c r="F14" s="72" t="s">
        <v>1297</v>
      </c>
      <c r="G14" s="155"/>
      <c r="H14" s="155"/>
      <c r="I14" s="142"/>
    </row>
    <row r="15" spans="1:9" ht="20.100000000000001" customHeight="1" x14ac:dyDescent="0.45">
      <c r="A15" s="145" t="s">
        <v>1955</v>
      </c>
      <c r="B15" s="72">
        <v>9</v>
      </c>
      <c r="C15" s="37" t="s">
        <v>1535</v>
      </c>
      <c r="D15" s="37"/>
      <c r="E15" s="37" t="s">
        <v>1535</v>
      </c>
      <c r="F15" s="72"/>
      <c r="G15" s="72" t="s">
        <v>1297</v>
      </c>
      <c r="H15" s="155"/>
      <c r="I15" s="142"/>
    </row>
    <row r="16" spans="1:9" ht="20.100000000000001" customHeight="1" x14ac:dyDescent="0.45">
      <c r="A16" s="145">
        <v>10</v>
      </c>
      <c r="B16" s="72">
        <v>10</v>
      </c>
      <c r="C16" s="37" t="s">
        <v>1653</v>
      </c>
      <c r="D16" s="37"/>
      <c r="E16" s="37" t="s">
        <v>1653</v>
      </c>
      <c r="F16" s="72"/>
      <c r="G16" s="72"/>
      <c r="H16" s="72" t="s">
        <v>1297</v>
      </c>
      <c r="I16" s="142"/>
    </row>
    <row r="17" spans="1:9" ht="20.100000000000001" customHeight="1" x14ac:dyDescent="0.45">
      <c r="A17" s="145">
        <v>11</v>
      </c>
      <c r="B17" s="72">
        <v>11</v>
      </c>
      <c r="C17" s="37" t="s">
        <v>1930</v>
      </c>
      <c r="D17" s="37"/>
      <c r="E17" s="37" t="s">
        <v>1930</v>
      </c>
      <c r="F17" s="72"/>
      <c r="G17" s="72"/>
      <c r="H17" s="72" t="s">
        <v>1297</v>
      </c>
      <c r="I17" s="142"/>
    </row>
    <row r="18" spans="1:9" ht="20.100000000000001" customHeight="1" x14ac:dyDescent="0.45">
      <c r="A18" s="145" t="s">
        <v>1957</v>
      </c>
      <c r="B18" s="72">
        <v>12</v>
      </c>
      <c r="C18" s="37" t="s">
        <v>1541</v>
      </c>
      <c r="D18" s="37"/>
      <c r="E18" s="37" t="s">
        <v>1541</v>
      </c>
      <c r="F18" s="72" t="s">
        <v>1297</v>
      </c>
      <c r="G18" s="72"/>
      <c r="H18" s="155"/>
      <c r="I18" s="142"/>
    </row>
    <row r="19" spans="1:9" ht="20.100000000000001" customHeight="1" x14ac:dyDescent="0.45">
      <c r="A19" s="145" t="s">
        <v>1959</v>
      </c>
      <c r="B19" s="72">
        <v>12</v>
      </c>
      <c r="C19" s="37" t="s">
        <v>1541</v>
      </c>
      <c r="D19" s="37"/>
      <c r="E19" s="37" t="s">
        <v>1541</v>
      </c>
      <c r="F19" s="72"/>
      <c r="G19" s="72"/>
      <c r="H19" s="72" t="s">
        <v>1297</v>
      </c>
      <c r="I19" s="142"/>
    </row>
    <row r="20" spans="1:9" ht="20.100000000000001" customHeight="1" x14ac:dyDescent="0.45">
      <c r="A20" s="145" t="s">
        <v>1961</v>
      </c>
      <c r="B20" s="72">
        <v>13</v>
      </c>
      <c r="C20" s="37" t="s">
        <v>1153</v>
      </c>
      <c r="D20" s="37"/>
      <c r="E20" s="37" t="s">
        <v>1153</v>
      </c>
      <c r="F20" s="72" t="s">
        <v>1297</v>
      </c>
      <c r="I20" s="142"/>
    </row>
    <row r="21" spans="1:9" ht="20.100000000000001" customHeight="1" x14ac:dyDescent="0.45">
      <c r="A21" s="145" t="s">
        <v>1963</v>
      </c>
      <c r="B21" s="72">
        <v>13</v>
      </c>
      <c r="C21" s="37" t="s">
        <v>1153</v>
      </c>
      <c r="D21" s="37"/>
      <c r="E21" s="37" t="s">
        <v>1153</v>
      </c>
      <c r="F21" s="72"/>
      <c r="G21" s="72" t="s">
        <v>1297</v>
      </c>
      <c r="I21" s="142"/>
    </row>
    <row r="22" spans="1:9" ht="20.100000000000001" customHeight="1" x14ac:dyDescent="0.45">
      <c r="A22" s="145">
        <v>14</v>
      </c>
      <c r="B22" s="72">
        <v>14</v>
      </c>
      <c r="C22" s="37" t="s">
        <v>1157</v>
      </c>
      <c r="D22" s="37"/>
      <c r="E22" s="37" t="s">
        <v>1157</v>
      </c>
      <c r="F22" s="72"/>
      <c r="G22" s="72"/>
      <c r="H22" s="72" t="s">
        <v>1297</v>
      </c>
      <c r="I22" s="142"/>
    </row>
    <row r="23" spans="1:9" ht="20.100000000000001" customHeight="1" x14ac:dyDescent="0.45">
      <c r="A23" s="145">
        <v>15</v>
      </c>
      <c r="B23" s="72">
        <v>15</v>
      </c>
      <c r="C23" s="37" t="s">
        <v>1938</v>
      </c>
      <c r="D23" s="37" t="s">
        <v>1833</v>
      </c>
      <c r="E23" s="37" t="s">
        <v>1931</v>
      </c>
      <c r="F23" s="72"/>
      <c r="G23" s="72"/>
      <c r="H23" s="72" t="s">
        <v>1297</v>
      </c>
      <c r="I23" s="142"/>
    </row>
    <row r="24" spans="1:9" ht="20.100000000000001" customHeight="1" x14ac:dyDescent="0.45">
      <c r="A24" s="145" t="s">
        <v>1965</v>
      </c>
      <c r="B24" s="72">
        <v>16</v>
      </c>
      <c r="C24" s="37" t="s">
        <v>1772</v>
      </c>
      <c r="D24" s="37"/>
      <c r="E24" s="37" t="s">
        <v>1167</v>
      </c>
      <c r="F24" s="72" t="s">
        <v>1297</v>
      </c>
      <c r="G24" s="72"/>
      <c r="I24" s="142"/>
    </row>
    <row r="25" spans="1:9" ht="20.100000000000001" customHeight="1" x14ac:dyDescent="0.45">
      <c r="A25" s="145" t="s">
        <v>1967</v>
      </c>
      <c r="B25" s="72">
        <v>16</v>
      </c>
      <c r="C25" s="37" t="s">
        <v>1772</v>
      </c>
      <c r="D25" s="37"/>
      <c r="E25" s="37" t="s">
        <v>1167</v>
      </c>
      <c r="F25" s="72"/>
      <c r="G25" s="72"/>
      <c r="H25" s="72" t="s">
        <v>1297</v>
      </c>
      <c r="I25" s="142"/>
    </row>
    <row r="26" spans="1:9" ht="20.100000000000001" customHeight="1" x14ac:dyDescent="0.45">
      <c r="A26" s="145">
        <v>17</v>
      </c>
      <c r="B26" s="72">
        <v>17</v>
      </c>
      <c r="C26" s="37" t="s">
        <v>1801</v>
      </c>
      <c r="D26" s="37"/>
      <c r="E26" s="37" t="s">
        <v>1549</v>
      </c>
      <c r="F26" s="72" t="s">
        <v>1297</v>
      </c>
      <c r="G26" s="72"/>
      <c r="H26" s="72"/>
      <c r="I26" s="142"/>
    </row>
    <row r="27" spans="1:9" ht="20.100000000000001" customHeight="1" x14ac:dyDescent="0.45">
      <c r="A27" s="145">
        <v>18</v>
      </c>
      <c r="B27" s="72">
        <v>18</v>
      </c>
      <c r="C27" s="37" t="s">
        <v>1939</v>
      </c>
      <c r="D27" s="37" t="s">
        <v>1833</v>
      </c>
      <c r="E27" s="152" t="s">
        <v>1932</v>
      </c>
      <c r="F27" s="72" t="s">
        <v>1297</v>
      </c>
      <c r="G27" s="72"/>
      <c r="H27" s="72"/>
      <c r="I27" s="142"/>
    </row>
    <row r="28" spans="1:9" ht="20.100000000000001" customHeight="1" x14ac:dyDescent="0.45">
      <c r="A28" s="145">
        <v>19</v>
      </c>
      <c r="B28" s="72">
        <v>19</v>
      </c>
      <c r="C28" s="37" t="s">
        <v>1554</v>
      </c>
      <c r="D28" s="37"/>
      <c r="E28" s="37" t="s">
        <v>1554</v>
      </c>
      <c r="F28" s="72" t="s">
        <v>1297</v>
      </c>
      <c r="G28" s="72"/>
      <c r="H28" s="72"/>
      <c r="I28" s="142"/>
    </row>
    <row r="29" spans="1:9" ht="20.100000000000001" customHeight="1" x14ac:dyDescent="0.45">
      <c r="A29" s="145">
        <v>20</v>
      </c>
      <c r="B29" s="72">
        <v>20</v>
      </c>
      <c r="C29" s="37" t="s">
        <v>1556</v>
      </c>
      <c r="D29" s="37"/>
      <c r="E29" s="37" t="s">
        <v>1556</v>
      </c>
      <c r="F29" s="72" t="s">
        <v>1297</v>
      </c>
      <c r="G29" s="72"/>
      <c r="H29" s="72"/>
      <c r="I29" s="142"/>
    </row>
    <row r="30" spans="1:9" ht="20.100000000000001" customHeight="1" x14ac:dyDescent="0.45">
      <c r="A30" s="145">
        <v>21</v>
      </c>
      <c r="B30" s="72">
        <v>21</v>
      </c>
      <c r="C30" s="37" t="s">
        <v>1558</v>
      </c>
      <c r="D30" s="37"/>
      <c r="E30" s="37" t="s">
        <v>1558</v>
      </c>
      <c r="F30" s="72"/>
      <c r="G30" s="72"/>
      <c r="H30" s="72" t="s">
        <v>1297</v>
      </c>
      <c r="I30" s="142"/>
    </row>
    <row r="31" spans="1:9" ht="20.100000000000001" customHeight="1" x14ac:dyDescent="0.45">
      <c r="A31" s="145">
        <v>22</v>
      </c>
      <c r="B31" s="72">
        <v>22</v>
      </c>
      <c r="C31" s="37" t="s">
        <v>1560</v>
      </c>
      <c r="D31" s="37"/>
      <c r="E31" s="37" t="s">
        <v>1560</v>
      </c>
      <c r="F31" s="72"/>
      <c r="G31" s="72"/>
      <c r="H31" s="72" t="s">
        <v>1297</v>
      </c>
      <c r="I31" s="142"/>
    </row>
    <row r="32" spans="1:9" ht="20.100000000000001" customHeight="1" x14ac:dyDescent="0.45">
      <c r="A32" s="145">
        <v>23</v>
      </c>
      <c r="B32" s="72">
        <v>23</v>
      </c>
      <c r="C32" s="37" t="s">
        <v>1519</v>
      </c>
      <c r="D32" s="37" t="s">
        <v>1833</v>
      </c>
      <c r="E32" s="37" t="s">
        <v>1519</v>
      </c>
      <c r="F32" s="72"/>
      <c r="G32" s="72"/>
      <c r="H32" s="72" t="s">
        <v>1297</v>
      </c>
      <c r="I32" s="142"/>
    </row>
    <row r="33" spans="1:9" ht="20.100000000000001" customHeight="1" x14ac:dyDescent="0.45">
      <c r="A33" s="145">
        <v>24</v>
      </c>
      <c r="B33" s="72">
        <v>24</v>
      </c>
      <c r="C33" s="37" t="s">
        <v>1520</v>
      </c>
      <c r="D33" s="37"/>
      <c r="E33" s="37" t="s">
        <v>1520</v>
      </c>
      <c r="F33" s="72" t="s">
        <v>1297</v>
      </c>
      <c r="G33" s="72"/>
      <c r="H33" s="72"/>
      <c r="I33" s="142"/>
    </row>
    <row r="34" spans="1:9" ht="20.100000000000001" customHeight="1" x14ac:dyDescent="0.45">
      <c r="A34" s="145">
        <v>25</v>
      </c>
      <c r="B34" s="72">
        <v>25</v>
      </c>
      <c r="C34" s="37" t="s">
        <v>1522</v>
      </c>
      <c r="D34" s="37"/>
      <c r="E34" s="37" t="s">
        <v>1522</v>
      </c>
      <c r="F34" s="72" t="s">
        <v>1297</v>
      </c>
      <c r="G34" s="72"/>
      <c r="H34" s="72"/>
      <c r="I34" s="142"/>
    </row>
    <row r="35" spans="1:9" ht="20.100000000000001" customHeight="1" x14ac:dyDescent="0.45">
      <c r="A35" s="145" t="s">
        <v>1969</v>
      </c>
      <c r="B35" s="72">
        <v>26</v>
      </c>
      <c r="C35" s="37" t="s">
        <v>1524</v>
      </c>
      <c r="D35" s="37"/>
      <c r="E35" s="37" t="s">
        <v>1524</v>
      </c>
      <c r="F35" s="72" t="s">
        <v>1297</v>
      </c>
      <c r="G35" s="72"/>
      <c r="I35" s="142"/>
    </row>
    <row r="36" spans="1:9" ht="20.100000000000001" customHeight="1" x14ac:dyDescent="0.45">
      <c r="A36" s="145" t="s">
        <v>1971</v>
      </c>
      <c r="B36" s="72">
        <v>26</v>
      </c>
      <c r="C36" s="37" t="s">
        <v>1524</v>
      </c>
      <c r="D36" s="37"/>
      <c r="E36" s="37" t="s">
        <v>1524</v>
      </c>
      <c r="F36" s="72"/>
      <c r="G36" s="72"/>
      <c r="H36" s="72" t="s">
        <v>1297</v>
      </c>
      <c r="I36" s="142"/>
    </row>
    <row r="37" spans="1:9" ht="20.100000000000001" customHeight="1" x14ac:dyDescent="0.45">
      <c r="A37" s="145" t="s">
        <v>1973</v>
      </c>
      <c r="B37" s="72">
        <v>27</v>
      </c>
      <c r="C37" s="37" t="s">
        <v>1658</v>
      </c>
      <c r="D37" s="37"/>
      <c r="E37" s="37" t="s">
        <v>1658</v>
      </c>
      <c r="F37" s="72" t="s">
        <v>1297</v>
      </c>
      <c r="G37" s="72"/>
      <c r="I37" s="142"/>
    </row>
    <row r="38" spans="1:9" ht="20.100000000000001" customHeight="1" x14ac:dyDescent="0.45">
      <c r="A38" s="145" t="s">
        <v>1975</v>
      </c>
      <c r="B38" s="72">
        <v>27</v>
      </c>
      <c r="C38" s="37" t="s">
        <v>1658</v>
      </c>
      <c r="D38" s="37"/>
      <c r="E38" s="37" t="s">
        <v>1658</v>
      </c>
      <c r="F38" s="72"/>
      <c r="G38" s="72"/>
      <c r="H38" s="72" t="s">
        <v>1297</v>
      </c>
      <c r="I38" s="142"/>
    </row>
    <row r="39" spans="1:9" ht="20.100000000000001" customHeight="1" x14ac:dyDescent="0.45">
      <c r="A39" s="145">
        <v>28</v>
      </c>
      <c r="B39" s="72">
        <v>28</v>
      </c>
      <c r="C39" s="37" t="s">
        <v>1526</v>
      </c>
      <c r="D39" s="37"/>
      <c r="E39" s="37" t="s">
        <v>1526</v>
      </c>
      <c r="F39" s="72"/>
      <c r="G39" s="72"/>
      <c r="H39" s="72" t="s">
        <v>1297</v>
      </c>
      <c r="I39" s="142"/>
    </row>
    <row r="40" spans="1:9" ht="20.100000000000001" customHeight="1" x14ac:dyDescent="0.45">
      <c r="A40" s="145">
        <v>29</v>
      </c>
      <c r="B40" s="72">
        <v>29</v>
      </c>
      <c r="C40" s="37" t="s">
        <v>1528</v>
      </c>
      <c r="D40" s="37"/>
      <c r="E40" s="37" t="s">
        <v>1528</v>
      </c>
      <c r="F40" s="72" t="s">
        <v>1297</v>
      </c>
      <c r="G40" s="72"/>
      <c r="H40" s="72"/>
      <c r="I40" s="142"/>
    </row>
    <row r="41" spans="1:9" ht="20.100000000000001" customHeight="1" x14ac:dyDescent="0.45">
      <c r="A41" s="145">
        <v>30</v>
      </c>
      <c r="B41" s="72">
        <v>30</v>
      </c>
      <c r="C41" s="37" t="s">
        <v>1530</v>
      </c>
      <c r="D41" s="37"/>
      <c r="E41" s="37" t="s">
        <v>1530</v>
      </c>
      <c r="F41" s="72" t="s">
        <v>1297</v>
      </c>
      <c r="G41" s="72"/>
      <c r="H41" s="72"/>
      <c r="I41" s="142"/>
    </row>
    <row r="42" spans="1:9" ht="20.100000000000001" customHeight="1" x14ac:dyDescent="0.45">
      <c r="A42" s="145">
        <v>31</v>
      </c>
      <c r="B42" s="72">
        <v>31</v>
      </c>
      <c r="C42" s="37" t="s">
        <v>1532</v>
      </c>
      <c r="D42" s="37"/>
      <c r="E42" s="37" t="s">
        <v>1532</v>
      </c>
      <c r="F42" s="72" t="s">
        <v>1297</v>
      </c>
      <c r="G42" s="72"/>
      <c r="H42" s="72"/>
      <c r="I42" s="142"/>
    </row>
    <row r="43" spans="1:9" ht="20.100000000000001" customHeight="1" x14ac:dyDescent="0.45">
      <c r="A43" s="145">
        <v>32</v>
      </c>
      <c r="B43" s="72">
        <v>32</v>
      </c>
      <c r="C43" s="37" t="s">
        <v>1534</v>
      </c>
      <c r="D43" s="37"/>
      <c r="E43" s="37" t="s">
        <v>1534</v>
      </c>
      <c r="F43" s="72" t="s">
        <v>1297</v>
      </c>
      <c r="G43" s="72"/>
      <c r="H43" s="72"/>
      <c r="I43" s="142"/>
    </row>
    <row r="44" spans="1:9" ht="20.100000000000001" customHeight="1" x14ac:dyDescent="0.45">
      <c r="A44" s="145">
        <v>33</v>
      </c>
      <c r="B44" s="72">
        <v>33</v>
      </c>
      <c r="C44" s="37" t="s">
        <v>1536</v>
      </c>
      <c r="D44" s="37"/>
      <c r="E44" s="37" t="s">
        <v>1536</v>
      </c>
      <c r="F44" s="72" t="s">
        <v>1297</v>
      </c>
      <c r="G44" s="72"/>
      <c r="H44" s="72"/>
      <c r="I44" s="142"/>
    </row>
    <row r="45" spans="1:9" ht="20.100000000000001" customHeight="1" x14ac:dyDescent="0.45">
      <c r="A45" s="145">
        <v>34</v>
      </c>
      <c r="B45" s="72">
        <v>34</v>
      </c>
      <c r="C45" s="37" t="s">
        <v>1538</v>
      </c>
      <c r="D45" s="37"/>
      <c r="E45" s="37" t="s">
        <v>1538</v>
      </c>
      <c r="F45" s="72" t="s">
        <v>1297</v>
      </c>
      <c r="G45" s="72"/>
      <c r="H45" s="72"/>
      <c r="I45" s="142"/>
    </row>
    <row r="46" spans="1:9" ht="20.100000000000001" customHeight="1" x14ac:dyDescent="0.45">
      <c r="A46" s="145">
        <v>35</v>
      </c>
      <c r="B46" s="72">
        <v>35</v>
      </c>
      <c r="C46" s="37" t="s">
        <v>1540</v>
      </c>
      <c r="D46" s="37"/>
      <c r="E46" s="37" t="s">
        <v>1540</v>
      </c>
      <c r="F46" s="72" t="s">
        <v>1297</v>
      </c>
      <c r="G46" s="72"/>
      <c r="H46" s="72"/>
      <c r="I46" s="142"/>
    </row>
    <row r="47" spans="1:9" ht="20.100000000000001" customHeight="1" x14ac:dyDescent="0.45">
      <c r="A47" s="145" t="s">
        <v>1976</v>
      </c>
      <c r="B47" s="72">
        <v>36</v>
      </c>
      <c r="C47" s="37" t="s">
        <v>1542</v>
      </c>
      <c r="D47" s="37"/>
      <c r="E47" s="37" t="s">
        <v>1542</v>
      </c>
      <c r="F47" s="72" t="s">
        <v>1297</v>
      </c>
      <c r="G47" s="72"/>
      <c r="I47" s="142"/>
    </row>
    <row r="48" spans="1:9" ht="20.100000000000001" customHeight="1" x14ac:dyDescent="0.45">
      <c r="A48" s="145" t="s">
        <v>1977</v>
      </c>
      <c r="B48" s="72">
        <v>36</v>
      </c>
      <c r="C48" s="37" t="s">
        <v>1542</v>
      </c>
      <c r="D48" s="37"/>
      <c r="E48" s="37" t="s">
        <v>1542</v>
      </c>
      <c r="F48" s="72"/>
      <c r="G48" s="72"/>
      <c r="H48" s="72" t="s">
        <v>1297</v>
      </c>
      <c r="I48" s="142"/>
    </row>
    <row r="49" spans="1:9" ht="20.100000000000001" customHeight="1" x14ac:dyDescent="0.45">
      <c r="A49" s="145">
        <v>37</v>
      </c>
      <c r="B49" s="72">
        <v>37</v>
      </c>
      <c r="C49" s="37" t="s">
        <v>1544</v>
      </c>
      <c r="D49" s="37"/>
      <c r="E49" s="37" t="s">
        <v>1544</v>
      </c>
      <c r="F49" s="72" t="s">
        <v>1297</v>
      </c>
      <c r="G49" s="72"/>
      <c r="H49" s="72"/>
      <c r="I49" s="142"/>
    </row>
    <row r="50" spans="1:9" ht="20.100000000000001" customHeight="1" x14ac:dyDescent="0.45">
      <c r="A50" s="145">
        <v>38</v>
      </c>
      <c r="B50" s="72">
        <v>38</v>
      </c>
      <c r="C50" s="37" t="s">
        <v>1546</v>
      </c>
      <c r="D50" s="37"/>
      <c r="E50" s="37" t="s">
        <v>1546</v>
      </c>
      <c r="F50" s="72" t="s">
        <v>1297</v>
      </c>
      <c r="G50" s="72"/>
      <c r="H50" s="72"/>
      <c r="I50" s="142"/>
    </row>
    <row r="51" spans="1:9" ht="20.100000000000001" customHeight="1" x14ac:dyDescent="0.45">
      <c r="A51" s="145">
        <v>39</v>
      </c>
      <c r="B51" s="72">
        <v>39</v>
      </c>
      <c r="C51" s="37" t="s">
        <v>1547</v>
      </c>
      <c r="D51" s="37"/>
      <c r="E51" s="37" t="s">
        <v>1547</v>
      </c>
      <c r="F51" s="72" t="s">
        <v>1297</v>
      </c>
      <c r="G51" s="72"/>
      <c r="H51" s="72"/>
      <c r="I51" s="142"/>
    </row>
    <row r="52" spans="1:9" ht="20.100000000000001" customHeight="1" x14ac:dyDescent="0.45">
      <c r="A52" s="145">
        <v>40</v>
      </c>
      <c r="B52" s="72">
        <v>40</v>
      </c>
      <c r="C52" s="37" t="s">
        <v>1940</v>
      </c>
      <c r="D52" s="37" t="s">
        <v>1833</v>
      </c>
      <c r="E52" s="37" t="s">
        <v>1548</v>
      </c>
      <c r="F52" s="72"/>
      <c r="G52" s="72"/>
      <c r="H52" s="72" t="s">
        <v>1297</v>
      </c>
      <c r="I52" s="142"/>
    </row>
    <row r="53" spans="1:9" ht="20.100000000000001" customHeight="1" x14ac:dyDescent="0.45">
      <c r="A53" s="145">
        <v>41</v>
      </c>
      <c r="B53" s="72">
        <v>41</v>
      </c>
      <c r="C53" s="37" t="s">
        <v>1550</v>
      </c>
      <c r="D53" s="37"/>
      <c r="E53" s="37" t="s">
        <v>1550</v>
      </c>
      <c r="F53" s="72" t="s">
        <v>1297</v>
      </c>
      <c r="G53" s="72"/>
      <c r="H53" s="72"/>
      <c r="I53" s="142"/>
    </row>
    <row r="54" spans="1:9" ht="20.100000000000001" customHeight="1" x14ac:dyDescent="0.45">
      <c r="A54" s="145">
        <v>42</v>
      </c>
      <c r="B54" s="72">
        <v>42</v>
      </c>
      <c r="C54" s="37" t="s">
        <v>1552</v>
      </c>
      <c r="D54" s="37"/>
      <c r="E54" s="37" t="s">
        <v>1552</v>
      </c>
      <c r="F54" s="72" t="s">
        <v>1297</v>
      </c>
      <c r="G54" s="72"/>
      <c r="H54" s="72"/>
      <c r="I54" s="142"/>
    </row>
    <row r="55" spans="1:9" ht="20.100000000000001" customHeight="1" x14ac:dyDescent="0.45">
      <c r="A55" s="145">
        <v>43</v>
      </c>
      <c r="B55" s="72">
        <v>43</v>
      </c>
      <c r="C55" s="37" t="s">
        <v>1553</v>
      </c>
      <c r="D55" s="37"/>
      <c r="E55" s="37" t="s">
        <v>1553</v>
      </c>
      <c r="F55" s="72" t="s">
        <v>1297</v>
      </c>
      <c r="G55" s="72"/>
      <c r="H55" s="72"/>
      <c r="I55" s="142"/>
    </row>
    <row r="56" spans="1:9" ht="20.100000000000001" customHeight="1" x14ac:dyDescent="0.45">
      <c r="A56" s="145">
        <v>44</v>
      </c>
      <c r="B56" s="72">
        <v>44</v>
      </c>
      <c r="C56" s="37" t="s">
        <v>1557</v>
      </c>
      <c r="D56" s="37"/>
      <c r="E56" s="37" t="s">
        <v>1557</v>
      </c>
      <c r="F56" s="72" t="s">
        <v>1297</v>
      </c>
      <c r="G56" s="72"/>
      <c r="H56" s="72"/>
      <c r="I56" s="142"/>
    </row>
    <row r="57" spans="1:9" ht="20.100000000000001" customHeight="1" x14ac:dyDescent="0.45">
      <c r="A57" s="145">
        <v>45</v>
      </c>
      <c r="B57" s="72">
        <v>45</v>
      </c>
      <c r="C57" s="37" t="s">
        <v>1941</v>
      </c>
      <c r="D57" s="37" t="s">
        <v>1833</v>
      </c>
      <c r="E57" s="37" t="s">
        <v>1934</v>
      </c>
      <c r="F57" s="153"/>
      <c r="G57" s="153"/>
      <c r="H57" s="153" t="s">
        <v>1297</v>
      </c>
      <c r="I57" s="142"/>
    </row>
    <row r="58" spans="1:9" ht="20.100000000000001" customHeight="1" x14ac:dyDescent="0.45">
      <c r="A58" s="145">
        <v>46</v>
      </c>
      <c r="B58" s="72">
        <v>46</v>
      </c>
      <c r="C58" s="37" t="s">
        <v>1561</v>
      </c>
      <c r="D58" s="37"/>
      <c r="E58" s="37" t="s">
        <v>1561</v>
      </c>
      <c r="F58" s="153"/>
      <c r="G58" s="153"/>
      <c r="H58" s="153" t="s">
        <v>1297</v>
      </c>
      <c r="I58" s="142"/>
    </row>
  </sheetData>
  <autoFilter ref="B2:G58" xr:uid="{8C8E8156-FD3D-4EC7-8B88-357B955BE94E}"/>
  <phoneticPr fontId="2"/>
  <conditionalFormatting sqref="A3:I58">
    <cfRule type="expression" dxfId="4" priority="1">
      <formula>COUNTIF($C:$C, $C3) &gt; 1</formula>
    </cfRule>
  </conditionalFormatting>
  <pageMargins left="0.70866141732283472" right="0.70866141732283472" top="0.74803149606299213" bottom="0.74803149606299213" header="0.31496062992125984" footer="0.31496062992125984"/>
  <pageSetup paperSize="9" scale="41"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71604-928B-47F2-8D74-AD0B25B129BF}">
  <sheetPr codeName="Sheet17">
    <pageSetUpPr fitToPage="1"/>
  </sheetPr>
  <dimension ref="A1:I38"/>
  <sheetViews>
    <sheetView showWhiteSpace="0" view="pageBreakPreview" zoomScale="55" zoomScaleNormal="120" zoomScaleSheetLayoutView="55" workbookViewId="0">
      <selection activeCell="G9" sqref="G9:I9"/>
    </sheetView>
  </sheetViews>
  <sheetFormatPr defaultColWidth="9" defaultRowHeight="16.2" x14ac:dyDescent="0.45"/>
  <cols>
    <col min="1" max="1" width="8.19921875" style="7" bestFit="1" customWidth="1"/>
    <col min="2" max="3" width="30.59765625" style="4" customWidth="1"/>
    <col min="4" max="5" width="8.19921875" style="4" customWidth="1"/>
    <col min="6" max="6" width="8.19921875" style="40" customWidth="1"/>
    <col min="7" max="7" width="60.59765625" style="4" customWidth="1"/>
    <col min="8" max="9" width="8.19921875" style="4" customWidth="1"/>
    <col min="10" max="16384" width="9" style="4"/>
  </cols>
  <sheetData>
    <row r="1" spans="1:9" ht="39.9" customHeight="1" x14ac:dyDescent="0.45"/>
    <row r="2" spans="1:9" s="45" customFormat="1" ht="40.200000000000003" customHeight="1" x14ac:dyDescent="0.45">
      <c r="A2" s="391" t="s">
        <v>1562</v>
      </c>
      <c r="B2" s="391"/>
      <c r="C2" s="391"/>
      <c r="D2" s="391"/>
      <c r="E2" s="391"/>
      <c r="F2" s="391"/>
      <c r="G2" s="391"/>
      <c r="H2" s="391"/>
      <c r="I2" s="391"/>
    </row>
    <row r="3" spans="1:9" s="45" customFormat="1" ht="40.200000000000003" customHeight="1" thickBot="1" x14ac:dyDescent="0.5">
      <c r="A3" s="94"/>
      <c r="B3" s="94"/>
      <c r="C3" s="94"/>
      <c r="D3" s="94"/>
      <c r="E3" s="94"/>
      <c r="F3" s="94"/>
      <c r="G3" s="94"/>
      <c r="H3" s="94"/>
      <c r="I3" s="94"/>
    </row>
    <row r="4" spans="1:9" s="45" customFormat="1" ht="47.25" customHeight="1" thickBot="1" x14ac:dyDescent="0.5">
      <c r="A4" s="47"/>
      <c r="B4" s="95" t="s">
        <v>1563</v>
      </c>
      <c r="C4" s="96">
        <v>72</v>
      </c>
      <c r="D4" s="392" t="s">
        <v>1564</v>
      </c>
      <c r="E4" s="392"/>
      <c r="F4" s="393"/>
      <c r="G4" s="97" t="s">
        <v>1565</v>
      </c>
      <c r="H4" s="47"/>
      <c r="I4" s="47"/>
    </row>
    <row r="5" spans="1:9" s="45" customFormat="1" ht="9.9" customHeight="1" x14ac:dyDescent="0.45">
      <c r="A5" s="47"/>
      <c r="B5" s="47"/>
      <c r="C5" s="47"/>
      <c r="D5" s="47"/>
      <c r="E5" s="47"/>
      <c r="F5" s="47"/>
      <c r="G5" s="47"/>
      <c r="H5" s="47"/>
      <c r="I5" s="47"/>
    </row>
    <row r="6" spans="1:9" s="45" customFormat="1" ht="24.9" customHeight="1" x14ac:dyDescent="0.45">
      <c r="A6" s="47"/>
      <c r="B6" s="394" t="s">
        <v>1566</v>
      </c>
      <c r="C6" s="394"/>
      <c r="D6" s="394"/>
      <c r="E6" s="394"/>
      <c r="F6" s="394"/>
      <c r="G6" s="394"/>
      <c r="H6" s="47"/>
      <c r="I6" s="47"/>
    </row>
    <row r="7" spans="1:9" s="45" customFormat="1" ht="24.9" customHeight="1" x14ac:dyDescent="0.45">
      <c r="A7" s="47"/>
      <c r="B7" s="394" t="s">
        <v>1567</v>
      </c>
      <c r="C7" s="394"/>
      <c r="D7" s="394"/>
      <c r="E7" s="394"/>
      <c r="F7" s="394"/>
      <c r="G7" s="394"/>
      <c r="H7" s="47"/>
      <c r="I7" s="47"/>
    </row>
    <row r="8" spans="1:9" s="45" customFormat="1" ht="24.9" customHeight="1" x14ac:dyDescent="0.45">
      <c r="A8" s="53"/>
      <c r="B8" s="395" t="s">
        <v>1568</v>
      </c>
      <c r="C8" s="395"/>
      <c r="D8" s="395"/>
      <c r="E8" s="395"/>
      <c r="F8" s="395"/>
      <c r="G8" s="395"/>
      <c r="H8" s="54"/>
      <c r="I8" s="54"/>
    </row>
    <row r="9" spans="1:9" s="45" customFormat="1" ht="25.2" customHeight="1" x14ac:dyDescent="0.45">
      <c r="A9" s="46"/>
      <c r="B9" s="47"/>
      <c r="C9" s="47"/>
      <c r="D9" s="47"/>
      <c r="E9" s="47"/>
      <c r="F9" s="47"/>
      <c r="G9" s="329" t="s">
        <v>1569</v>
      </c>
      <c r="H9" s="329"/>
      <c r="I9" s="329"/>
    </row>
    <row r="10" spans="1:9" s="45" customFormat="1" ht="25.2" customHeight="1" x14ac:dyDescent="0.45">
      <c r="A10" s="319" t="s">
        <v>0</v>
      </c>
      <c r="B10" s="387" t="s">
        <v>1516</v>
      </c>
      <c r="C10" s="388"/>
      <c r="D10" s="307" t="s">
        <v>1298</v>
      </c>
      <c r="E10" s="308"/>
      <c r="F10" s="319" t="s">
        <v>0</v>
      </c>
      <c r="G10" s="305" t="s">
        <v>1516</v>
      </c>
      <c r="H10" s="307" t="s">
        <v>1298</v>
      </c>
      <c r="I10" s="308"/>
    </row>
    <row r="11" spans="1:9" s="45" customFormat="1" ht="25.2" customHeight="1" x14ac:dyDescent="0.45">
      <c r="A11" s="320"/>
      <c r="B11" s="389"/>
      <c r="C11" s="390"/>
      <c r="D11" s="50" t="s">
        <v>227</v>
      </c>
      <c r="E11" s="50" t="s">
        <v>1282</v>
      </c>
      <c r="F11" s="320"/>
      <c r="G11" s="306"/>
      <c r="H11" s="50" t="s">
        <v>227</v>
      </c>
      <c r="I11" s="50" t="s">
        <v>1282</v>
      </c>
    </row>
    <row r="12" spans="1:9" s="45" customFormat="1" ht="35.1" customHeight="1" x14ac:dyDescent="0.45">
      <c r="A12" s="305">
        <v>1</v>
      </c>
      <c r="B12" s="383" t="s">
        <v>1517</v>
      </c>
      <c r="C12" s="384"/>
      <c r="D12" s="324" t="s">
        <v>1518</v>
      </c>
      <c r="E12" s="324"/>
      <c r="F12" s="50">
        <v>23</v>
      </c>
      <c r="G12" s="52" t="s">
        <v>1519</v>
      </c>
      <c r="H12" s="64"/>
      <c r="I12" s="64" t="s">
        <v>1518</v>
      </c>
    </row>
    <row r="13" spans="1:9" s="45" customFormat="1" ht="35.1" customHeight="1" x14ac:dyDescent="0.45">
      <c r="A13" s="306"/>
      <c r="B13" s="385"/>
      <c r="C13" s="386"/>
      <c r="D13" s="325"/>
      <c r="E13" s="325"/>
      <c r="F13" s="50">
        <v>24</v>
      </c>
      <c r="G13" s="52" t="s">
        <v>1520</v>
      </c>
      <c r="H13" s="64" t="s">
        <v>1297</v>
      </c>
      <c r="I13" s="64"/>
    </row>
    <row r="14" spans="1:9" s="45" customFormat="1" ht="35.1" customHeight="1" x14ac:dyDescent="0.45">
      <c r="A14" s="50">
        <v>2</v>
      </c>
      <c r="B14" s="378" t="s">
        <v>1521</v>
      </c>
      <c r="C14" s="379"/>
      <c r="D14" s="64" t="s">
        <v>1518</v>
      </c>
      <c r="E14" s="64"/>
      <c r="F14" s="50">
        <v>25</v>
      </c>
      <c r="G14" s="52" t="s">
        <v>1522</v>
      </c>
      <c r="H14" s="64" t="s">
        <v>1297</v>
      </c>
      <c r="I14" s="64"/>
    </row>
    <row r="15" spans="1:9" s="45" customFormat="1" ht="35.1" customHeight="1" x14ac:dyDescent="0.45">
      <c r="A15" s="50">
        <v>3</v>
      </c>
      <c r="B15" s="378" t="s">
        <v>1523</v>
      </c>
      <c r="C15" s="379"/>
      <c r="D15" s="64"/>
      <c r="E15" s="64" t="s">
        <v>1518</v>
      </c>
      <c r="F15" s="50">
        <v>26</v>
      </c>
      <c r="G15" s="52" t="s">
        <v>1524</v>
      </c>
      <c r="H15" s="64" t="s">
        <v>1297</v>
      </c>
      <c r="I15" s="93" t="s">
        <v>1518</v>
      </c>
    </row>
    <row r="16" spans="1:9" s="45" customFormat="1" ht="35.1" customHeight="1" x14ac:dyDescent="0.45">
      <c r="A16" s="50">
        <v>4</v>
      </c>
      <c r="B16" s="378" t="s">
        <v>1525</v>
      </c>
      <c r="C16" s="379"/>
      <c r="D16" s="64"/>
      <c r="E16" s="64" t="s">
        <v>1518</v>
      </c>
      <c r="F16" s="50">
        <v>27</v>
      </c>
      <c r="G16" s="52" t="s">
        <v>1526</v>
      </c>
      <c r="H16" s="64"/>
      <c r="I16" s="64" t="s">
        <v>1297</v>
      </c>
    </row>
    <row r="17" spans="1:9" s="45" customFormat="1" ht="35.1" customHeight="1" x14ac:dyDescent="0.45">
      <c r="A17" s="50">
        <v>5</v>
      </c>
      <c r="B17" s="378" t="s">
        <v>1527</v>
      </c>
      <c r="C17" s="379"/>
      <c r="D17" s="64" t="s">
        <v>1518</v>
      </c>
      <c r="E17" s="64" t="s">
        <v>1518</v>
      </c>
      <c r="F17" s="50">
        <v>28</v>
      </c>
      <c r="G17" s="55" t="s">
        <v>1528</v>
      </c>
      <c r="H17" s="64" t="s">
        <v>1297</v>
      </c>
      <c r="I17" s="64"/>
    </row>
    <row r="18" spans="1:9" s="45" customFormat="1" ht="35.1" customHeight="1" x14ac:dyDescent="0.45">
      <c r="A18" s="50">
        <v>6</v>
      </c>
      <c r="B18" s="378" t="s">
        <v>1529</v>
      </c>
      <c r="C18" s="379"/>
      <c r="D18" s="64" t="s">
        <v>1518</v>
      </c>
      <c r="E18" s="64" t="s">
        <v>1518</v>
      </c>
      <c r="F18" s="50">
        <v>29</v>
      </c>
      <c r="G18" s="52" t="s">
        <v>1530</v>
      </c>
      <c r="H18" s="64" t="s">
        <v>1297</v>
      </c>
      <c r="I18" s="64"/>
    </row>
    <row r="19" spans="1:9" s="45" customFormat="1" ht="35.1" customHeight="1" x14ac:dyDescent="0.45">
      <c r="A19" s="50">
        <v>7</v>
      </c>
      <c r="B19" s="378" t="s">
        <v>1531</v>
      </c>
      <c r="C19" s="379"/>
      <c r="D19" s="64" t="s">
        <v>1518</v>
      </c>
      <c r="E19" s="64"/>
      <c r="F19" s="50">
        <v>30</v>
      </c>
      <c r="G19" s="52" t="s">
        <v>1532</v>
      </c>
      <c r="H19" s="64" t="s">
        <v>1297</v>
      </c>
      <c r="I19" s="64"/>
    </row>
    <row r="20" spans="1:9" s="45" customFormat="1" ht="35.1" customHeight="1" x14ac:dyDescent="0.45">
      <c r="A20" s="50">
        <v>8</v>
      </c>
      <c r="B20" s="378" t="s">
        <v>1533</v>
      </c>
      <c r="C20" s="379"/>
      <c r="D20" s="64" t="s">
        <v>1518</v>
      </c>
      <c r="E20" s="64" t="s">
        <v>1518</v>
      </c>
      <c r="F20" s="50">
        <v>31</v>
      </c>
      <c r="G20" s="52" t="s">
        <v>1534</v>
      </c>
      <c r="H20" s="64" t="s">
        <v>1297</v>
      </c>
      <c r="I20" s="64"/>
    </row>
    <row r="21" spans="1:9" s="45" customFormat="1" ht="35.1" customHeight="1" x14ac:dyDescent="0.45">
      <c r="A21" s="50">
        <v>9</v>
      </c>
      <c r="B21" s="378" t="s">
        <v>1535</v>
      </c>
      <c r="C21" s="379"/>
      <c r="D21" s="64" t="s">
        <v>1518</v>
      </c>
      <c r="E21" s="64" t="s">
        <v>1518</v>
      </c>
      <c r="F21" s="50">
        <v>32</v>
      </c>
      <c r="G21" s="52" t="s">
        <v>1536</v>
      </c>
      <c r="H21" s="64" t="s">
        <v>1297</v>
      </c>
      <c r="I21" s="64"/>
    </row>
    <row r="22" spans="1:9" s="45" customFormat="1" ht="35.1" customHeight="1" x14ac:dyDescent="0.45">
      <c r="A22" s="50">
        <v>10</v>
      </c>
      <c r="B22" s="378" t="s">
        <v>1537</v>
      </c>
      <c r="C22" s="379"/>
      <c r="D22" s="64"/>
      <c r="E22" s="64" t="s">
        <v>1518</v>
      </c>
      <c r="F22" s="50">
        <v>33</v>
      </c>
      <c r="G22" s="52" t="s">
        <v>1538</v>
      </c>
      <c r="H22" s="64" t="s">
        <v>1297</v>
      </c>
      <c r="I22" s="64"/>
    </row>
    <row r="23" spans="1:9" s="45" customFormat="1" ht="35.1" customHeight="1" x14ac:dyDescent="0.45">
      <c r="A23" s="50">
        <v>11</v>
      </c>
      <c r="B23" s="378" t="s">
        <v>1539</v>
      </c>
      <c r="C23" s="379"/>
      <c r="D23" s="64"/>
      <c r="E23" s="64" t="s">
        <v>1518</v>
      </c>
      <c r="F23" s="50">
        <v>34</v>
      </c>
      <c r="G23" s="55" t="s">
        <v>1540</v>
      </c>
      <c r="H23" s="64" t="s">
        <v>1297</v>
      </c>
      <c r="I23" s="64"/>
    </row>
    <row r="24" spans="1:9" s="45" customFormat="1" ht="35.1" customHeight="1" x14ac:dyDescent="0.45">
      <c r="A24" s="50">
        <v>12</v>
      </c>
      <c r="B24" s="378" t="s">
        <v>1541</v>
      </c>
      <c r="C24" s="379"/>
      <c r="D24" s="64"/>
      <c r="E24" s="64" t="s">
        <v>1518</v>
      </c>
      <c r="F24" s="50">
        <v>35</v>
      </c>
      <c r="G24" s="52" t="s">
        <v>1542</v>
      </c>
      <c r="H24" s="64" t="s">
        <v>1297</v>
      </c>
      <c r="I24" s="64"/>
    </row>
    <row r="25" spans="1:9" s="45" customFormat="1" ht="35.1" customHeight="1" x14ac:dyDescent="0.45">
      <c r="A25" s="50">
        <v>13</v>
      </c>
      <c r="B25" s="378" t="s">
        <v>1543</v>
      </c>
      <c r="C25" s="379"/>
      <c r="D25" s="64" t="s">
        <v>1518</v>
      </c>
      <c r="E25" s="64" t="s">
        <v>1518</v>
      </c>
      <c r="F25" s="50">
        <v>36</v>
      </c>
      <c r="G25" s="52" t="s">
        <v>1544</v>
      </c>
      <c r="H25" s="64" t="s">
        <v>1297</v>
      </c>
      <c r="I25" s="64"/>
    </row>
    <row r="26" spans="1:9" s="45" customFormat="1" ht="35.1" customHeight="1" x14ac:dyDescent="0.45">
      <c r="A26" s="50">
        <v>14</v>
      </c>
      <c r="B26" s="378" t="s">
        <v>1545</v>
      </c>
      <c r="C26" s="379"/>
      <c r="D26" s="64"/>
      <c r="E26" s="64" t="s">
        <v>1518</v>
      </c>
      <c r="F26" s="50">
        <v>37</v>
      </c>
      <c r="G26" s="52" t="s">
        <v>1546</v>
      </c>
      <c r="H26" s="64" t="s">
        <v>1297</v>
      </c>
      <c r="I26" s="64"/>
    </row>
    <row r="27" spans="1:9" s="45" customFormat="1" ht="35.1" customHeight="1" x14ac:dyDescent="0.45">
      <c r="A27" s="50">
        <v>15</v>
      </c>
      <c r="B27" s="378" t="s">
        <v>1151</v>
      </c>
      <c r="C27" s="379"/>
      <c r="D27" s="64"/>
      <c r="E27" s="64" t="s">
        <v>1518</v>
      </c>
      <c r="F27" s="50">
        <v>38</v>
      </c>
      <c r="G27" s="52" t="s">
        <v>1547</v>
      </c>
      <c r="H27" s="64" t="s">
        <v>1518</v>
      </c>
      <c r="I27" s="64"/>
    </row>
    <row r="28" spans="1:9" s="45" customFormat="1" ht="35.1" customHeight="1" x14ac:dyDescent="0.45">
      <c r="A28" s="50">
        <v>16</v>
      </c>
      <c r="B28" s="378" t="s">
        <v>1167</v>
      </c>
      <c r="C28" s="379"/>
      <c r="D28" s="64" t="s">
        <v>1518</v>
      </c>
      <c r="E28" s="64" t="s">
        <v>1518</v>
      </c>
      <c r="F28" s="50">
        <v>39</v>
      </c>
      <c r="G28" s="52" t="s">
        <v>1548</v>
      </c>
      <c r="H28" s="64"/>
      <c r="I28" s="64" t="s">
        <v>1297</v>
      </c>
    </row>
    <row r="29" spans="1:9" s="45" customFormat="1" ht="35.1" customHeight="1" x14ac:dyDescent="0.45">
      <c r="A29" s="50">
        <v>17</v>
      </c>
      <c r="B29" s="378" t="s">
        <v>1549</v>
      </c>
      <c r="C29" s="379"/>
      <c r="D29" s="64" t="s">
        <v>1518</v>
      </c>
      <c r="E29" s="64"/>
      <c r="F29" s="50">
        <v>40</v>
      </c>
      <c r="G29" s="52" t="s">
        <v>1550</v>
      </c>
      <c r="H29" s="64" t="s">
        <v>1297</v>
      </c>
      <c r="I29" s="64"/>
    </row>
    <row r="30" spans="1:9" s="45" customFormat="1" ht="34.5" customHeight="1" x14ac:dyDescent="0.45">
      <c r="A30" s="305">
        <v>18</v>
      </c>
      <c r="B30" s="383" t="s">
        <v>1551</v>
      </c>
      <c r="C30" s="384"/>
      <c r="D30" s="324" t="s">
        <v>1518</v>
      </c>
      <c r="E30" s="324"/>
      <c r="F30" s="50">
        <v>41</v>
      </c>
      <c r="G30" s="52" t="s">
        <v>1552</v>
      </c>
      <c r="H30" s="64" t="s">
        <v>1297</v>
      </c>
      <c r="I30" s="64"/>
    </row>
    <row r="31" spans="1:9" s="45" customFormat="1" ht="34.5" customHeight="1" x14ac:dyDescent="0.45">
      <c r="A31" s="306"/>
      <c r="B31" s="385"/>
      <c r="C31" s="386"/>
      <c r="D31" s="325"/>
      <c r="E31" s="325"/>
      <c r="F31" s="50">
        <v>42</v>
      </c>
      <c r="G31" s="52" t="s">
        <v>1553</v>
      </c>
      <c r="H31" s="67" t="s">
        <v>1297</v>
      </c>
      <c r="I31" s="67"/>
    </row>
    <row r="32" spans="1:9" s="45" customFormat="1" ht="35.1" customHeight="1" x14ac:dyDescent="0.45">
      <c r="A32" s="70">
        <v>19</v>
      </c>
      <c r="B32" s="380" t="s">
        <v>1554</v>
      </c>
      <c r="C32" s="381"/>
      <c r="D32" s="90" t="s">
        <v>1518</v>
      </c>
      <c r="E32" s="90"/>
      <c r="F32" s="50">
        <v>43</v>
      </c>
      <c r="G32" s="52" t="s">
        <v>1555</v>
      </c>
      <c r="H32" s="64"/>
      <c r="I32" s="64" t="s">
        <v>1297</v>
      </c>
    </row>
    <row r="33" spans="1:9" s="45" customFormat="1" ht="35.1" customHeight="1" x14ac:dyDescent="0.45">
      <c r="A33" s="50">
        <v>20</v>
      </c>
      <c r="B33" s="378" t="s">
        <v>1556</v>
      </c>
      <c r="C33" s="379"/>
      <c r="D33" s="64" t="s">
        <v>1518</v>
      </c>
      <c r="E33" s="64"/>
      <c r="F33" s="50">
        <v>44</v>
      </c>
      <c r="G33" s="52" t="s">
        <v>1557</v>
      </c>
      <c r="H33" s="64" t="s">
        <v>1297</v>
      </c>
      <c r="I33" s="64"/>
    </row>
    <row r="34" spans="1:9" s="45" customFormat="1" ht="35.1" customHeight="1" x14ac:dyDescent="0.45">
      <c r="A34" s="50">
        <v>21</v>
      </c>
      <c r="B34" s="378" t="s">
        <v>1558</v>
      </c>
      <c r="C34" s="379"/>
      <c r="D34" s="64"/>
      <c r="E34" s="64" t="s">
        <v>1518</v>
      </c>
      <c r="F34" s="50">
        <v>45</v>
      </c>
      <c r="G34" s="52" t="s">
        <v>1559</v>
      </c>
      <c r="H34" s="64"/>
      <c r="I34" s="64" t="s">
        <v>1297</v>
      </c>
    </row>
    <row r="35" spans="1:9" s="45" customFormat="1" ht="35.1" customHeight="1" x14ac:dyDescent="0.45">
      <c r="A35" s="50">
        <v>22</v>
      </c>
      <c r="B35" s="378" t="s">
        <v>1560</v>
      </c>
      <c r="C35" s="379"/>
      <c r="D35" s="64"/>
      <c r="E35" s="64" t="s">
        <v>1518</v>
      </c>
      <c r="F35" s="50">
        <v>46</v>
      </c>
      <c r="G35" s="52" t="s">
        <v>1561</v>
      </c>
      <c r="H35" s="64"/>
      <c r="I35" s="64" t="s">
        <v>1297</v>
      </c>
    </row>
    <row r="36" spans="1:9" s="45" customFormat="1" ht="24.9" customHeight="1" x14ac:dyDescent="0.45">
      <c r="A36" s="53"/>
      <c r="B36" s="98"/>
      <c r="C36" s="98"/>
      <c r="D36" s="73"/>
      <c r="E36" s="73"/>
      <c r="F36" s="53"/>
      <c r="G36" s="54"/>
      <c r="H36" s="73"/>
      <c r="I36" s="73"/>
    </row>
    <row r="37" spans="1:9" s="45" customFormat="1" ht="30" customHeight="1" x14ac:dyDescent="0.45">
      <c r="A37" s="53"/>
      <c r="B37" s="382" t="s">
        <v>1570</v>
      </c>
      <c r="C37" s="382"/>
      <c r="D37" s="382"/>
      <c r="E37" s="382"/>
      <c r="F37" s="382"/>
      <c r="G37" s="382"/>
      <c r="H37" s="382"/>
      <c r="I37" s="382"/>
    </row>
    <row r="38" spans="1:9" s="45" customFormat="1" ht="30" customHeight="1" x14ac:dyDescent="0.45">
      <c r="A38" s="53"/>
      <c r="B38" s="382" t="s">
        <v>1571</v>
      </c>
      <c r="C38" s="382"/>
      <c r="D38" s="382"/>
      <c r="E38" s="382"/>
      <c r="F38" s="382"/>
      <c r="G38" s="382"/>
      <c r="H38" s="99"/>
      <c r="I38" s="99"/>
    </row>
  </sheetData>
  <mergeCells count="42">
    <mergeCell ref="F10:F11"/>
    <mergeCell ref="G10:G11"/>
    <mergeCell ref="H10:I10"/>
    <mergeCell ref="A2:I2"/>
    <mergeCell ref="D4:F4"/>
    <mergeCell ref="B6:G6"/>
    <mergeCell ref="B7:G7"/>
    <mergeCell ref="B8:G8"/>
    <mergeCell ref="G9:I9"/>
    <mergeCell ref="A12:A13"/>
    <mergeCell ref="B12:C13"/>
    <mergeCell ref="D12:D13"/>
    <mergeCell ref="E12:E13"/>
    <mergeCell ref="A10:A11"/>
    <mergeCell ref="B10:C11"/>
    <mergeCell ref="D10:E10"/>
    <mergeCell ref="A30:A31"/>
    <mergeCell ref="B30:C31"/>
    <mergeCell ref="D30:D31"/>
    <mergeCell ref="E30:E31"/>
    <mergeCell ref="B22:C22"/>
    <mergeCell ref="B23:C23"/>
    <mergeCell ref="B24:C24"/>
    <mergeCell ref="B25:C25"/>
    <mergeCell ref="B26:C26"/>
    <mergeCell ref="B27:C27"/>
    <mergeCell ref="B35:C35"/>
    <mergeCell ref="B37:I37"/>
    <mergeCell ref="B38:G38"/>
    <mergeCell ref="B28:C28"/>
    <mergeCell ref="B29:C29"/>
    <mergeCell ref="B15:C15"/>
    <mergeCell ref="B14:C14"/>
    <mergeCell ref="B32:C32"/>
    <mergeCell ref="B33:C33"/>
    <mergeCell ref="B34:C34"/>
    <mergeCell ref="B16:C16"/>
    <mergeCell ref="B17:C17"/>
    <mergeCell ref="B18:C18"/>
    <mergeCell ref="B19:C19"/>
    <mergeCell ref="B20:C20"/>
    <mergeCell ref="B21:C21"/>
  </mergeCells>
  <phoneticPr fontId="2"/>
  <printOptions horizontalCentered="1"/>
  <pageMargins left="0.7" right="0.7" top="0.75" bottom="0.75" header="0.3" footer="0.3"/>
  <pageSetup paperSize="9" scale="47" fitToHeight="0" orientation="portrait" r:id="rId1"/>
  <headerFooter scaleWithDoc="0">
    <oddFooter>&amp;C&amp;"BIZ UDPゴシック,標準"&amp;P/&amp;N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5F8A-84C6-45AE-8E50-CE89B86F0DF8}">
  <sheetPr codeName="Sheet18">
    <pageSetUpPr fitToPage="1"/>
  </sheetPr>
  <dimension ref="A1:F65"/>
  <sheetViews>
    <sheetView view="pageBreakPreview" zoomScale="70" zoomScaleNormal="120" zoomScaleSheetLayoutView="70" workbookViewId="0">
      <selection activeCell="G9" sqref="G9:I9"/>
    </sheetView>
  </sheetViews>
  <sheetFormatPr defaultColWidth="9" defaultRowHeight="16.2" x14ac:dyDescent="0.45"/>
  <cols>
    <col min="1" max="1" width="10.69921875" style="7" bestFit="1" customWidth="1"/>
    <col min="2" max="2" width="10.69921875" style="7" hidden="1" customWidth="1"/>
    <col min="3" max="3" width="82.5" style="4" customWidth="1"/>
    <col min="4" max="4" width="52" style="4" bestFit="1" customWidth="1"/>
    <col min="5" max="5" width="9" style="4"/>
    <col min="6" max="6" width="8.69921875" style="4" customWidth="1"/>
    <col min="7" max="16384" width="9" style="4"/>
  </cols>
  <sheetData>
    <row r="1" spans="1:6" ht="48" customHeight="1" x14ac:dyDescent="0.45">
      <c r="A1" s="44" t="s">
        <v>1300</v>
      </c>
      <c r="B1" s="44"/>
      <c r="C1" s="44"/>
      <c r="D1" s="44"/>
      <c r="E1" s="44"/>
      <c r="F1" s="44"/>
    </row>
    <row r="2" spans="1:6" ht="20.100000000000001" customHeight="1" x14ac:dyDescent="0.45">
      <c r="A2" s="33" t="s">
        <v>953</v>
      </c>
      <c r="B2" s="33" t="s">
        <v>0</v>
      </c>
      <c r="C2" s="34" t="s">
        <v>1</v>
      </c>
      <c r="D2" s="34" t="s">
        <v>871</v>
      </c>
      <c r="E2" s="35" t="s">
        <v>227</v>
      </c>
      <c r="F2" s="34" t="s">
        <v>1282</v>
      </c>
    </row>
    <row r="3" spans="1:6" ht="20.100000000000001" customHeight="1" x14ac:dyDescent="0.45">
      <c r="A3" s="72">
        <f>COUNTA($A$2:A2)</f>
        <v>1</v>
      </c>
      <c r="B3" s="72">
        <v>117</v>
      </c>
      <c r="C3" s="37" t="s">
        <v>1301</v>
      </c>
      <c r="D3" s="37" t="s">
        <v>1302</v>
      </c>
      <c r="E3" s="72" t="s">
        <v>1303</v>
      </c>
      <c r="F3" s="72"/>
    </row>
    <row r="4" spans="1:6" ht="20.100000000000001" customHeight="1" x14ac:dyDescent="0.45">
      <c r="A4" s="72">
        <f>COUNTA($A$2:A3)</f>
        <v>2</v>
      </c>
      <c r="B4" s="72">
        <v>119</v>
      </c>
      <c r="C4" s="37" t="s">
        <v>1304</v>
      </c>
      <c r="D4" s="37" t="s">
        <v>1305</v>
      </c>
      <c r="E4" s="72" t="s">
        <v>1303</v>
      </c>
      <c r="F4" s="72"/>
    </row>
    <row r="5" spans="1:6" ht="20.100000000000001" customHeight="1" x14ac:dyDescent="0.45">
      <c r="A5" s="72">
        <f>COUNTA($A$2:A4)</f>
        <v>3</v>
      </c>
      <c r="B5" s="72">
        <v>775</v>
      </c>
      <c r="C5" s="37" t="s">
        <v>1306</v>
      </c>
      <c r="D5" s="37" t="s">
        <v>1307</v>
      </c>
      <c r="E5" s="72"/>
      <c r="F5" s="72" t="s">
        <v>1303</v>
      </c>
    </row>
    <row r="6" spans="1:6" ht="20.100000000000001" customHeight="1" x14ac:dyDescent="0.45">
      <c r="A6" s="72">
        <f>COUNTA($A$2:A5)</f>
        <v>4</v>
      </c>
      <c r="B6" s="72">
        <v>132</v>
      </c>
      <c r="C6" s="37" t="s">
        <v>1308</v>
      </c>
      <c r="D6" s="37" t="s">
        <v>1309</v>
      </c>
      <c r="E6" s="72" t="s">
        <v>1303</v>
      </c>
      <c r="F6" s="72" t="s">
        <v>1303</v>
      </c>
    </row>
    <row r="7" spans="1:6" ht="20.100000000000001" customHeight="1" x14ac:dyDescent="0.45">
      <c r="A7" s="72">
        <f>COUNTA($A$2:A6)</f>
        <v>5</v>
      </c>
      <c r="B7" s="72">
        <v>140</v>
      </c>
      <c r="C7" s="37" t="s">
        <v>1310</v>
      </c>
      <c r="D7" s="37" t="s">
        <v>1311</v>
      </c>
      <c r="E7" s="72" t="s">
        <v>1303</v>
      </c>
      <c r="F7" s="72"/>
    </row>
    <row r="8" spans="1:6" ht="20.100000000000001" customHeight="1" x14ac:dyDescent="0.45">
      <c r="A8" s="72">
        <f>COUNTA($A$2:A7)</f>
        <v>6</v>
      </c>
      <c r="B8" s="72">
        <v>788</v>
      </c>
      <c r="C8" s="37" t="s">
        <v>1312</v>
      </c>
      <c r="D8" s="37" t="s">
        <v>1313</v>
      </c>
      <c r="E8" s="72"/>
      <c r="F8" s="72" t="s">
        <v>1303</v>
      </c>
    </row>
    <row r="9" spans="1:6" ht="20.100000000000001" customHeight="1" x14ac:dyDescent="0.45">
      <c r="A9" s="72">
        <f>COUNTA($A$2:A8)</f>
        <v>7</v>
      </c>
      <c r="B9" s="72">
        <v>756</v>
      </c>
      <c r="C9" s="37" t="s">
        <v>1314</v>
      </c>
      <c r="D9" s="37" t="s">
        <v>1315</v>
      </c>
      <c r="E9" s="72"/>
      <c r="F9" s="72" t="s">
        <v>1303</v>
      </c>
    </row>
    <row r="10" spans="1:6" ht="20.100000000000001" customHeight="1" x14ac:dyDescent="0.45">
      <c r="A10" s="72">
        <f>COUNTA($A$2:A9)</f>
        <v>8</v>
      </c>
      <c r="B10" s="72">
        <v>790</v>
      </c>
      <c r="C10" s="37" t="s">
        <v>1316</v>
      </c>
      <c r="D10" s="37" t="s">
        <v>1317</v>
      </c>
      <c r="E10" s="72"/>
      <c r="F10" s="72" t="s">
        <v>1303</v>
      </c>
    </row>
    <row r="11" spans="1:6" ht="20.100000000000001" customHeight="1" x14ac:dyDescent="0.45">
      <c r="A11" s="72">
        <f>COUNTA($A$2:A10)</f>
        <v>9</v>
      </c>
      <c r="B11" s="72">
        <v>762</v>
      </c>
      <c r="C11" s="37" t="s">
        <v>1318</v>
      </c>
      <c r="D11" s="37" t="s">
        <v>1319</v>
      </c>
      <c r="E11" s="72"/>
      <c r="F11" s="72" t="s">
        <v>1303</v>
      </c>
    </row>
    <row r="12" spans="1:6" ht="20.100000000000001" customHeight="1" x14ac:dyDescent="0.45">
      <c r="A12" s="72">
        <f>COUNTA($A$2:A11)</f>
        <v>10</v>
      </c>
      <c r="B12" s="72">
        <v>777</v>
      </c>
      <c r="C12" s="37" t="s">
        <v>1320</v>
      </c>
      <c r="D12" s="37" t="s">
        <v>1321</v>
      </c>
      <c r="E12" s="72"/>
      <c r="F12" s="72" t="s">
        <v>1303</v>
      </c>
    </row>
    <row r="13" spans="1:6" ht="20.100000000000001" customHeight="1" x14ac:dyDescent="0.45">
      <c r="A13" s="72">
        <f>COUNTA($A$2:A12)</f>
        <v>11</v>
      </c>
      <c r="B13" s="72">
        <v>776</v>
      </c>
      <c r="C13" s="37" t="s">
        <v>1322</v>
      </c>
      <c r="D13" s="37" t="s">
        <v>1323</v>
      </c>
      <c r="E13" s="72"/>
      <c r="F13" s="72" t="s">
        <v>1303</v>
      </c>
    </row>
    <row r="14" spans="1:6" ht="20.100000000000001" customHeight="1" x14ac:dyDescent="0.45">
      <c r="A14" s="72">
        <f>COUNTA($A$2:A13)</f>
        <v>12</v>
      </c>
      <c r="B14" s="72">
        <v>773</v>
      </c>
      <c r="C14" s="37" t="s">
        <v>1324</v>
      </c>
      <c r="D14" s="37" t="s">
        <v>1325</v>
      </c>
      <c r="E14" s="72"/>
      <c r="F14" s="72" t="s">
        <v>1303</v>
      </c>
    </row>
    <row r="15" spans="1:6" ht="20.100000000000001" customHeight="1" x14ac:dyDescent="0.45">
      <c r="A15" s="72">
        <f>COUNTA($A$2:A14)</f>
        <v>13</v>
      </c>
      <c r="B15" s="72">
        <v>787</v>
      </c>
      <c r="C15" s="37" t="s">
        <v>1326</v>
      </c>
      <c r="D15" s="37" t="s">
        <v>1327</v>
      </c>
      <c r="E15" s="72"/>
      <c r="F15" s="72" t="s">
        <v>1303</v>
      </c>
    </row>
    <row r="16" spans="1:6" ht="20.100000000000001" customHeight="1" x14ac:dyDescent="0.45">
      <c r="A16" s="72">
        <f>COUNTA($A$2:A15)</f>
        <v>14</v>
      </c>
      <c r="B16" s="72">
        <v>126</v>
      </c>
      <c r="C16" s="37" t="s">
        <v>1328</v>
      </c>
      <c r="D16" s="37" t="s">
        <v>1329</v>
      </c>
      <c r="E16" s="72" t="s">
        <v>1303</v>
      </c>
      <c r="F16" s="72"/>
    </row>
    <row r="17" spans="1:6" ht="20.100000000000001" customHeight="1" x14ac:dyDescent="0.45">
      <c r="A17" s="72">
        <f>COUNTA($A$2:A16)</f>
        <v>15</v>
      </c>
      <c r="B17" s="72">
        <v>765</v>
      </c>
      <c r="C17" s="37" t="s">
        <v>1330</v>
      </c>
      <c r="D17" s="37" t="s">
        <v>1331</v>
      </c>
      <c r="E17" s="72"/>
      <c r="F17" s="72" t="s">
        <v>1303</v>
      </c>
    </row>
    <row r="18" spans="1:6" ht="20.100000000000001" customHeight="1" x14ac:dyDescent="0.45">
      <c r="A18" s="72">
        <f>COUNTA($A$2:A17)</f>
        <v>16</v>
      </c>
      <c r="B18" s="72">
        <v>767</v>
      </c>
      <c r="C18" s="37" t="s">
        <v>1332</v>
      </c>
      <c r="D18" s="37" t="s">
        <v>1333</v>
      </c>
      <c r="E18" s="72"/>
      <c r="F18" s="72" t="s">
        <v>1303</v>
      </c>
    </row>
    <row r="19" spans="1:6" ht="20.100000000000001" customHeight="1" x14ac:dyDescent="0.45">
      <c r="A19" s="72">
        <f>COUNTA($A$2:A18)</f>
        <v>17</v>
      </c>
      <c r="B19" s="72">
        <v>772</v>
      </c>
      <c r="C19" s="37" t="s">
        <v>1334</v>
      </c>
      <c r="D19" s="37" t="s">
        <v>1335</v>
      </c>
      <c r="E19" s="72"/>
      <c r="F19" s="72" t="s">
        <v>1303</v>
      </c>
    </row>
    <row r="20" spans="1:6" ht="20.100000000000001" customHeight="1" x14ac:dyDescent="0.45">
      <c r="A20" s="72">
        <f>COUNTA($A$2:A19)</f>
        <v>18</v>
      </c>
      <c r="B20" s="72">
        <v>760</v>
      </c>
      <c r="C20" s="37" t="s">
        <v>1336</v>
      </c>
      <c r="D20" s="37" t="s">
        <v>1337</v>
      </c>
      <c r="E20" s="72"/>
      <c r="F20" s="72" t="s">
        <v>1303</v>
      </c>
    </row>
    <row r="21" spans="1:6" ht="20.100000000000001" customHeight="1" x14ac:dyDescent="0.45">
      <c r="A21" s="72">
        <f>COUNTA($A$2:A20)</f>
        <v>19</v>
      </c>
      <c r="B21" s="72">
        <v>782</v>
      </c>
      <c r="C21" s="37" t="s">
        <v>1338</v>
      </c>
      <c r="D21" s="37" t="s">
        <v>1339</v>
      </c>
      <c r="E21" s="72"/>
      <c r="F21" s="72" t="s">
        <v>1303</v>
      </c>
    </row>
    <row r="22" spans="1:6" ht="20.100000000000001" customHeight="1" x14ac:dyDescent="0.45">
      <c r="A22" s="72">
        <f>COUNTA($A$2:A21)</f>
        <v>20</v>
      </c>
      <c r="B22" s="72">
        <v>131</v>
      </c>
      <c r="C22" s="37" t="s">
        <v>1340</v>
      </c>
      <c r="D22" s="37" t="s">
        <v>1341</v>
      </c>
      <c r="E22" s="72" t="s">
        <v>1303</v>
      </c>
      <c r="F22" s="72"/>
    </row>
    <row r="23" spans="1:6" ht="20.100000000000001" customHeight="1" x14ac:dyDescent="0.45">
      <c r="A23" s="72">
        <f>COUNTA($A$2:A22)</f>
        <v>21</v>
      </c>
      <c r="B23" s="72">
        <v>127</v>
      </c>
      <c r="C23" s="37" t="s">
        <v>1342</v>
      </c>
      <c r="D23" s="37" t="s">
        <v>1343</v>
      </c>
      <c r="E23" s="72" t="s">
        <v>1303</v>
      </c>
      <c r="F23" s="72"/>
    </row>
    <row r="24" spans="1:6" ht="20.100000000000001" customHeight="1" x14ac:dyDescent="0.45">
      <c r="A24" s="72">
        <f>COUNTA($A$2:A23)</f>
        <v>22</v>
      </c>
      <c r="B24" s="72">
        <v>763</v>
      </c>
      <c r="C24" s="37" t="s">
        <v>1344</v>
      </c>
      <c r="D24" s="37" t="s">
        <v>1345</v>
      </c>
      <c r="E24" s="72"/>
      <c r="F24" s="72" t="s">
        <v>1303</v>
      </c>
    </row>
    <row r="25" spans="1:6" ht="20.100000000000001" customHeight="1" x14ac:dyDescent="0.45">
      <c r="A25" s="72">
        <f>COUNTA($A$2:A24)</f>
        <v>23</v>
      </c>
      <c r="B25" s="72">
        <v>791</v>
      </c>
      <c r="C25" s="37" t="s">
        <v>1346</v>
      </c>
      <c r="D25" s="37" t="s">
        <v>1347</v>
      </c>
      <c r="E25" s="72"/>
      <c r="F25" s="72" t="s">
        <v>1303</v>
      </c>
    </row>
    <row r="26" spans="1:6" ht="20.100000000000001" customHeight="1" x14ac:dyDescent="0.45">
      <c r="A26" s="72">
        <f>COUNTA($A$2:A25)</f>
        <v>24</v>
      </c>
      <c r="B26" s="72">
        <v>768</v>
      </c>
      <c r="C26" s="37" t="s">
        <v>1348</v>
      </c>
      <c r="D26" s="37" t="s">
        <v>1349</v>
      </c>
      <c r="E26" s="72"/>
      <c r="F26" s="72" t="s">
        <v>1303</v>
      </c>
    </row>
    <row r="27" spans="1:6" ht="20.100000000000001" customHeight="1" x14ac:dyDescent="0.45">
      <c r="A27" s="72">
        <f>COUNTA($A$2:A26)</f>
        <v>25</v>
      </c>
      <c r="B27" s="72">
        <v>771</v>
      </c>
      <c r="C27" s="37" t="s">
        <v>1350</v>
      </c>
      <c r="D27" s="37" t="s">
        <v>1351</v>
      </c>
      <c r="E27" s="72"/>
      <c r="F27" s="72" t="s">
        <v>1303</v>
      </c>
    </row>
    <row r="28" spans="1:6" ht="20.100000000000001" customHeight="1" x14ac:dyDescent="0.45">
      <c r="A28" s="72">
        <f>COUNTA($A$2:A27)</f>
        <v>26</v>
      </c>
      <c r="B28" s="72">
        <v>755</v>
      </c>
      <c r="C28" s="37" t="s">
        <v>1352</v>
      </c>
      <c r="D28" s="37" t="s">
        <v>1353</v>
      </c>
      <c r="E28" s="72"/>
      <c r="F28" s="72" t="s">
        <v>1303</v>
      </c>
    </row>
    <row r="29" spans="1:6" ht="20.100000000000001" customHeight="1" x14ac:dyDescent="0.45">
      <c r="A29" s="72">
        <f>COUNTA($A$2:A28)</f>
        <v>27</v>
      </c>
      <c r="B29" s="72">
        <v>759</v>
      </c>
      <c r="C29" s="37" t="s">
        <v>1354</v>
      </c>
      <c r="D29" s="37" t="s">
        <v>1355</v>
      </c>
      <c r="E29" s="72"/>
      <c r="F29" s="72" t="s">
        <v>1303</v>
      </c>
    </row>
    <row r="30" spans="1:6" ht="20.100000000000001" customHeight="1" x14ac:dyDescent="0.45">
      <c r="A30" s="72">
        <f>COUNTA($A$2:A29)</f>
        <v>28</v>
      </c>
      <c r="B30" s="72">
        <v>128</v>
      </c>
      <c r="C30" s="37" t="s">
        <v>1356</v>
      </c>
      <c r="D30" s="37" t="s">
        <v>1357</v>
      </c>
      <c r="E30" s="72" t="s">
        <v>1303</v>
      </c>
      <c r="F30" s="72"/>
    </row>
    <row r="31" spans="1:6" ht="20.100000000000001" customHeight="1" x14ac:dyDescent="0.45">
      <c r="A31" s="79">
        <f>COUNTA($A$2:A30)</f>
        <v>29</v>
      </c>
      <c r="B31" s="79"/>
      <c r="C31" s="78" t="s">
        <v>1463</v>
      </c>
      <c r="D31" s="78" t="s">
        <v>1358</v>
      </c>
      <c r="E31" s="79" t="s">
        <v>1303</v>
      </c>
      <c r="F31" s="79"/>
    </row>
    <row r="32" spans="1:6" ht="20.100000000000001" customHeight="1" x14ac:dyDescent="0.45">
      <c r="A32" s="72">
        <f>COUNTA($A$2:A31)</f>
        <v>30</v>
      </c>
      <c r="B32" s="72">
        <v>112</v>
      </c>
      <c r="C32" s="37" t="s">
        <v>1359</v>
      </c>
      <c r="D32" s="37" t="s">
        <v>1360</v>
      </c>
      <c r="E32" s="72" t="s">
        <v>1303</v>
      </c>
      <c r="F32" s="72"/>
    </row>
    <row r="33" spans="1:6" ht="20.100000000000001" customHeight="1" x14ac:dyDescent="0.45">
      <c r="A33" s="72">
        <f>COUNTA($A$2:A32)</f>
        <v>31</v>
      </c>
      <c r="B33" s="72">
        <v>123</v>
      </c>
      <c r="C33" s="37" t="s">
        <v>1361</v>
      </c>
      <c r="D33" s="37" t="s">
        <v>1362</v>
      </c>
      <c r="E33" s="72" t="s">
        <v>1303</v>
      </c>
      <c r="F33" s="72"/>
    </row>
    <row r="34" spans="1:6" ht="20.100000000000001" customHeight="1" x14ac:dyDescent="0.45">
      <c r="A34" s="72">
        <f>COUNTA($A$2:A33)</f>
        <v>32</v>
      </c>
      <c r="B34" s="72">
        <v>134</v>
      </c>
      <c r="C34" s="37" t="s">
        <v>1363</v>
      </c>
      <c r="D34" s="37" t="s">
        <v>1364</v>
      </c>
      <c r="E34" s="72" t="s">
        <v>1303</v>
      </c>
      <c r="F34" s="72"/>
    </row>
    <row r="35" spans="1:6" ht="20.100000000000001" customHeight="1" x14ac:dyDescent="0.45">
      <c r="A35" s="72">
        <f>COUNTA($A$2:A34)</f>
        <v>33</v>
      </c>
      <c r="B35" s="72">
        <v>124</v>
      </c>
      <c r="C35" s="37" t="s">
        <v>1365</v>
      </c>
      <c r="D35" s="37" t="s">
        <v>1366</v>
      </c>
      <c r="E35" s="72" t="s">
        <v>1303</v>
      </c>
      <c r="F35" s="72"/>
    </row>
    <row r="36" spans="1:6" ht="20.100000000000001" customHeight="1" x14ac:dyDescent="0.45">
      <c r="A36" s="72">
        <f>COUNTA($A$2:A35)</f>
        <v>34</v>
      </c>
      <c r="B36" s="72">
        <v>118</v>
      </c>
      <c r="C36" s="37" t="s">
        <v>1367</v>
      </c>
      <c r="D36" s="37" t="s">
        <v>1368</v>
      </c>
      <c r="E36" s="72" t="s">
        <v>1303</v>
      </c>
      <c r="F36" s="72"/>
    </row>
    <row r="37" spans="1:6" ht="20.100000000000001" customHeight="1" x14ac:dyDescent="0.45">
      <c r="A37" s="72">
        <f>COUNTA($A$2:A36)</f>
        <v>35</v>
      </c>
      <c r="B37" s="72">
        <v>781</v>
      </c>
      <c r="C37" s="37" t="s">
        <v>1369</v>
      </c>
      <c r="D37" s="37" t="s">
        <v>1370</v>
      </c>
      <c r="E37" s="72"/>
      <c r="F37" s="72" t="s">
        <v>1303</v>
      </c>
    </row>
    <row r="38" spans="1:6" ht="20.100000000000001" customHeight="1" x14ac:dyDescent="0.45">
      <c r="A38" s="72">
        <f>COUNTA($A$2:A37)</f>
        <v>36</v>
      </c>
      <c r="B38" s="72">
        <v>115</v>
      </c>
      <c r="C38" s="37" t="s">
        <v>1371</v>
      </c>
      <c r="D38" s="37" t="s">
        <v>1372</v>
      </c>
      <c r="E38" s="72" t="s">
        <v>1303</v>
      </c>
      <c r="F38" s="72"/>
    </row>
    <row r="39" spans="1:6" ht="20.100000000000001" customHeight="1" x14ac:dyDescent="0.45">
      <c r="A39" s="72">
        <f>COUNTA($A$2:A38)</f>
        <v>37</v>
      </c>
      <c r="B39" s="72">
        <v>780</v>
      </c>
      <c r="C39" s="37" t="s">
        <v>1373</v>
      </c>
      <c r="D39" s="37" t="s">
        <v>1374</v>
      </c>
      <c r="E39" s="72"/>
      <c r="F39" s="72" t="s">
        <v>1303</v>
      </c>
    </row>
    <row r="40" spans="1:6" ht="20.100000000000001" customHeight="1" x14ac:dyDescent="0.45">
      <c r="A40" s="72">
        <f>COUNTA($A$2:A39)</f>
        <v>38</v>
      </c>
      <c r="B40" s="72">
        <v>785</v>
      </c>
      <c r="C40" s="37" t="s">
        <v>1375</v>
      </c>
      <c r="D40" s="37" t="s">
        <v>1376</v>
      </c>
      <c r="E40" s="72"/>
      <c r="F40" s="72" t="s">
        <v>1303</v>
      </c>
    </row>
    <row r="41" spans="1:6" ht="20.100000000000001" customHeight="1" x14ac:dyDescent="0.45">
      <c r="A41" s="72">
        <f>COUNTA($A$2:A40)</f>
        <v>39</v>
      </c>
      <c r="B41" s="72">
        <v>113</v>
      </c>
      <c r="C41" s="37" t="s">
        <v>1377</v>
      </c>
      <c r="D41" s="37" t="s">
        <v>1378</v>
      </c>
      <c r="E41" s="72" t="s">
        <v>1303</v>
      </c>
      <c r="F41" s="72"/>
    </row>
    <row r="42" spans="1:6" ht="20.100000000000001" customHeight="1" x14ac:dyDescent="0.45">
      <c r="A42" s="72">
        <f>COUNTA($A$2:A41)</f>
        <v>40</v>
      </c>
      <c r="B42" s="72">
        <v>139</v>
      </c>
      <c r="C42" s="37" t="s">
        <v>1379</v>
      </c>
      <c r="D42" s="37" t="s">
        <v>1380</v>
      </c>
      <c r="E42" s="72" t="s">
        <v>1303</v>
      </c>
      <c r="F42" s="72"/>
    </row>
    <row r="43" spans="1:6" ht="20.100000000000001" customHeight="1" x14ac:dyDescent="0.45">
      <c r="A43" s="72">
        <f>COUNTA($A$2:A42)</f>
        <v>41</v>
      </c>
      <c r="B43" s="72">
        <v>766</v>
      </c>
      <c r="C43" s="37" t="s">
        <v>1381</v>
      </c>
      <c r="D43" s="37" t="s">
        <v>1382</v>
      </c>
      <c r="E43" s="72"/>
      <c r="F43" s="72" t="s">
        <v>1303</v>
      </c>
    </row>
    <row r="44" spans="1:6" ht="20.100000000000001" customHeight="1" x14ac:dyDescent="0.45">
      <c r="A44" s="72">
        <f>COUNTA($A$2:A43)</f>
        <v>42</v>
      </c>
      <c r="B44" s="72">
        <v>114</v>
      </c>
      <c r="C44" s="37" t="s">
        <v>1277</v>
      </c>
      <c r="D44" s="37" t="s">
        <v>1052</v>
      </c>
      <c r="E44" s="72" t="s">
        <v>1303</v>
      </c>
      <c r="F44" s="72"/>
    </row>
    <row r="45" spans="1:6" ht="20.100000000000001" customHeight="1" x14ac:dyDescent="0.45">
      <c r="A45" s="72">
        <f>COUNTA($A$2:A44)</f>
        <v>43</v>
      </c>
      <c r="B45" s="72">
        <v>129</v>
      </c>
      <c r="C45" s="37" t="s">
        <v>1383</v>
      </c>
      <c r="D45" s="37" t="s">
        <v>1384</v>
      </c>
      <c r="E45" s="72" t="s">
        <v>1303</v>
      </c>
      <c r="F45" s="72"/>
    </row>
    <row r="46" spans="1:6" ht="20.100000000000001" customHeight="1" x14ac:dyDescent="0.45">
      <c r="A46" s="72">
        <f>COUNTA($A$2:A45)</f>
        <v>44</v>
      </c>
      <c r="B46" s="72">
        <v>758</v>
      </c>
      <c r="C46" s="37" t="s">
        <v>1385</v>
      </c>
      <c r="D46" s="37" t="s">
        <v>1386</v>
      </c>
      <c r="E46" s="72"/>
      <c r="F46" s="72" t="s">
        <v>1303</v>
      </c>
    </row>
    <row r="47" spans="1:6" ht="20.100000000000001" customHeight="1" x14ac:dyDescent="0.45">
      <c r="A47" s="72">
        <f>COUNTA($A$2:A46)</f>
        <v>45</v>
      </c>
      <c r="B47" s="72">
        <v>783</v>
      </c>
      <c r="C47" s="37" t="s">
        <v>1387</v>
      </c>
      <c r="D47" s="37" t="s">
        <v>1388</v>
      </c>
      <c r="E47" s="72"/>
      <c r="F47" s="72" t="s">
        <v>1303</v>
      </c>
    </row>
    <row r="48" spans="1:6" ht="20.100000000000001" customHeight="1" x14ac:dyDescent="0.45">
      <c r="A48" s="72">
        <f>COUNTA($A$2:A47)</f>
        <v>46</v>
      </c>
      <c r="B48" s="72">
        <v>770</v>
      </c>
      <c r="C48" s="37" t="s">
        <v>1389</v>
      </c>
      <c r="D48" s="37" t="s">
        <v>1390</v>
      </c>
      <c r="E48" s="72"/>
      <c r="F48" s="72" t="s">
        <v>1303</v>
      </c>
    </row>
    <row r="49" spans="1:6" ht="20.100000000000001" customHeight="1" x14ac:dyDescent="0.45">
      <c r="A49" s="72">
        <f>COUNTA($A$2:A48)</f>
        <v>47</v>
      </c>
      <c r="B49" s="72">
        <v>116</v>
      </c>
      <c r="C49" s="37" t="s">
        <v>1391</v>
      </c>
      <c r="D49" s="37" t="s">
        <v>1392</v>
      </c>
      <c r="E49" s="72" t="s">
        <v>1303</v>
      </c>
      <c r="F49" s="72"/>
    </row>
    <row r="50" spans="1:6" ht="20.100000000000001" customHeight="1" x14ac:dyDescent="0.45">
      <c r="A50" s="72">
        <f>COUNTA($A$2:A49)</f>
        <v>48</v>
      </c>
      <c r="B50" s="72">
        <v>779</v>
      </c>
      <c r="C50" s="37" t="s">
        <v>1393</v>
      </c>
      <c r="D50" s="37" t="s">
        <v>1394</v>
      </c>
      <c r="E50" s="72"/>
      <c r="F50" s="72" t="s">
        <v>1303</v>
      </c>
    </row>
    <row r="51" spans="1:6" ht="20.100000000000001" customHeight="1" x14ac:dyDescent="0.45">
      <c r="A51" s="72">
        <f>COUNTA($A$2:A50)</f>
        <v>49</v>
      </c>
      <c r="B51" s="72">
        <v>125</v>
      </c>
      <c r="C51" s="37" t="s">
        <v>1395</v>
      </c>
      <c r="D51" s="37" t="s">
        <v>1396</v>
      </c>
      <c r="E51" s="72" t="s">
        <v>1303</v>
      </c>
      <c r="F51" s="72"/>
    </row>
    <row r="52" spans="1:6" ht="20.100000000000001" customHeight="1" x14ac:dyDescent="0.45">
      <c r="A52" s="72">
        <f>COUNTA($A$2:A51)</f>
        <v>50</v>
      </c>
      <c r="B52" s="72">
        <v>774</v>
      </c>
      <c r="C52" s="37" t="s">
        <v>1397</v>
      </c>
      <c r="D52" s="37" t="s">
        <v>1398</v>
      </c>
      <c r="E52" s="72"/>
      <c r="F52" s="72" t="s">
        <v>1303</v>
      </c>
    </row>
    <row r="53" spans="1:6" ht="20.100000000000001" customHeight="1" x14ac:dyDescent="0.45">
      <c r="A53" s="72">
        <f>COUNTA($A$2:A52)</f>
        <v>51</v>
      </c>
      <c r="B53" s="72">
        <v>789</v>
      </c>
      <c r="C53" s="37" t="s">
        <v>1399</v>
      </c>
      <c r="D53" s="37" t="s">
        <v>1400</v>
      </c>
      <c r="E53" s="72"/>
      <c r="F53" s="72" t="s">
        <v>1303</v>
      </c>
    </row>
    <row r="54" spans="1:6" ht="20.100000000000001" customHeight="1" x14ac:dyDescent="0.45">
      <c r="A54" s="72">
        <f>COUNTA($A$2:A53)</f>
        <v>52</v>
      </c>
      <c r="B54" s="72">
        <v>757</v>
      </c>
      <c r="C54" s="37" t="s">
        <v>1401</v>
      </c>
      <c r="D54" s="37" t="s">
        <v>1402</v>
      </c>
      <c r="E54" s="72"/>
      <c r="F54" s="72" t="s">
        <v>1303</v>
      </c>
    </row>
    <row r="55" spans="1:6" ht="20.100000000000001" customHeight="1" x14ac:dyDescent="0.45">
      <c r="A55" s="72">
        <f>COUNTA($A$2:A54)</f>
        <v>53</v>
      </c>
      <c r="B55" s="72">
        <v>130</v>
      </c>
      <c r="C55" s="37" t="s">
        <v>1403</v>
      </c>
      <c r="D55" s="37" t="s">
        <v>1404</v>
      </c>
      <c r="E55" s="72" t="s">
        <v>1303</v>
      </c>
      <c r="F55" s="72"/>
    </row>
    <row r="56" spans="1:6" ht="20.100000000000001" customHeight="1" x14ac:dyDescent="0.45">
      <c r="A56" s="72">
        <f>COUNTA($A$2:A55)</f>
        <v>54</v>
      </c>
      <c r="B56" s="72">
        <v>764</v>
      </c>
      <c r="C56" s="37" t="s">
        <v>1405</v>
      </c>
      <c r="D56" s="37" t="s">
        <v>1406</v>
      </c>
      <c r="E56" s="72"/>
      <c r="F56" s="72" t="s">
        <v>1303</v>
      </c>
    </row>
    <row r="57" spans="1:6" ht="20.100000000000001" customHeight="1" x14ac:dyDescent="0.45">
      <c r="A57" s="72">
        <f>COUNTA($A$2:A56)</f>
        <v>55</v>
      </c>
      <c r="B57" s="72">
        <v>133</v>
      </c>
      <c r="C57" s="37" t="s">
        <v>1407</v>
      </c>
      <c r="D57" s="37" t="s">
        <v>1408</v>
      </c>
      <c r="E57" s="72" t="s">
        <v>1303</v>
      </c>
      <c r="F57" s="72"/>
    </row>
    <row r="58" spans="1:6" ht="20.100000000000001" customHeight="1" x14ac:dyDescent="0.45">
      <c r="A58" s="72">
        <f>COUNTA($A$2:A57)</f>
        <v>56</v>
      </c>
      <c r="B58" s="72">
        <v>135</v>
      </c>
      <c r="C58" s="37" t="s">
        <v>1409</v>
      </c>
      <c r="D58" s="37" t="s">
        <v>1410</v>
      </c>
      <c r="E58" s="72" t="s">
        <v>1303</v>
      </c>
      <c r="F58" s="72"/>
    </row>
    <row r="59" spans="1:6" ht="20.100000000000001" customHeight="1" x14ac:dyDescent="0.45">
      <c r="A59" s="72">
        <f>COUNTA($A$2:A58)</f>
        <v>57</v>
      </c>
      <c r="B59" s="72">
        <v>769</v>
      </c>
      <c r="C59" s="37" t="s">
        <v>1411</v>
      </c>
      <c r="D59" s="37" t="s">
        <v>1412</v>
      </c>
      <c r="E59" s="72"/>
      <c r="F59" s="72" t="s">
        <v>1303</v>
      </c>
    </row>
    <row r="60" spans="1:6" ht="20.100000000000001" customHeight="1" x14ac:dyDescent="0.45">
      <c r="A60" s="72">
        <f>COUNTA($A$2:A59)</f>
        <v>58</v>
      </c>
      <c r="B60" s="72">
        <v>778</v>
      </c>
      <c r="C60" s="37" t="s">
        <v>1413</v>
      </c>
      <c r="D60" s="37" t="s">
        <v>1414</v>
      </c>
      <c r="E60" s="72"/>
      <c r="F60" s="72" t="s">
        <v>1303</v>
      </c>
    </row>
    <row r="61" spans="1:6" ht="20.100000000000001" customHeight="1" x14ac:dyDescent="0.45">
      <c r="A61" s="72">
        <f>COUNTA($A$2:A60)</f>
        <v>59</v>
      </c>
      <c r="B61" s="72">
        <v>121</v>
      </c>
      <c r="C61" s="37" t="s">
        <v>1415</v>
      </c>
      <c r="D61" s="37" t="s">
        <v>1416</v>
      </c>
      <c r="E61" s="72" t="s">
        <v>1303</v>
      </c>
      <c r="F61" s="72"/>
    </row>
    <row r="62" spans="1:6" ht="20.100000000000001" customHeight="1" x14ac:dyDescent="0.45">
      <c r="A62" s="72">
        <f>COUNTA($A$2:A61)</f>
        <v>60</v>
      </c>
      <c r="B62" s="72">
        <v>761</v>
      </c>
      <c r="C62" s="37" t="s">
        <v>1417</v>
      </c>
      <c r="D62" s="37" t="s">
        <v>1418</v>
      </c>
      <c r="E62" s="72"/>
      <c r="F62" s="72" t="s">
        <v>1303</v>
      </c>
    </row>
    <row r="63" spans="1:6" ht="20.100000000000001" customHeight="1" x14ac:dyDescent="0.45">
      <c r="A63" s="72">
        <f>COUNTA($A$2:A62)</f>
        <v>61</v>
      </c>
      <c r="B63" s="72">
        <v>122</v>
      </c>
      <c r="C63" s="37" t="s">
        <v>1432</v>
      </c>
      <c r="D63" s="37" t="s">
        <v>1419</v>
      </c>
      <c r="E63" s="72" t="s">
        <v>1303</v>
      </c>
      <c r="F63" s="72"/>
    </row>
    <row r="64" spans="1:6" ht="20.100000000000001" customHeight="1" x14ac:dyDescent="0.45">
      <c r="A64" s="72">
        <f>COUNTA($A$2:A63)</f>
        <v>62</v>
      </c>
      <c r="B64" s="72">
        <v>137</v>
      </c>
      <c r="C64" s="37" t="s">
        <v>1420</v>
      </c>
      <c r="D64" s="37" t="s">
        <v>1421</v>
      </c>
      <c r="E64" s="72" t="s">
        <v>1303</v>
      </c>
      <c r="F64" s="72"/>
    </row>
    <row r="65" spans="1:6" ht="20.100000000000001" customHeight="1" x14ac:dyDescent="0.45">
      <c r="A65" s="72">
        <f>COUNTA($A$2:A64)</f>
        <v>63</v>
      </c>
      <c r="B65" s="72">
        <v>120</v>
      </c>
      <c r="C65" s="37" t="s">
        <v>1422</v>
      </c>
      <c r="D65" s="37" t="s">
        <v>1423</v>
      </c>
      <c r="E65" s="72" t="s">
        <v>1303</v>
      </c>
      <c r="F65" s="72"/>
    </row>
  </sheetData>
  <autoFilter ref="A2:F65" xr:uid="{8C8E8156-FD3D-4EC7-8B88-357B955BE94E}">
    <sortState xmlns:xlrd2="http://schemas.microsoft.com/office/spreadsheetml/2017/richdata2" ref="A3:F65">
      <sortCondition ref="D2:D65"/>
    </sortState>
  </autoFilter>
  <phoneticPr fontId="2"/>
  <conditionalFormatting sqref="C3:C65">
    <cfRule type="duplicateValues" dxfId="3" priority="2"/>
  </conditionalFormatting>
  <pageMargins left="0.70866141732283472" right="0.70866141732283472" top="0.74803149606299213" bottom="0.74803149606299213" header="0.31496062992125984" footer="0.31496062992125984"/>
  <pageSetup paperSize="9" scale="49"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8156-FD3D-4EC7-8B88-357B955BE94E}">
  <sheetPr codeName="Sheet19">
    <pageSetUpPr fitToPage="1"/>
  </sheetPr>
  <dimension ref="A1:J231"/>
  <sheetViews>
    <sheetView view="pageBreakPreview" topLeftCell="A210" zoomScale="70" zoomScaleNormal="120" zoomScaleSheetLayoutView="70" workbookViewId="0">
      <selection activeCell="G9" sqref="G9:I9"/>
    </sheetView>
  </sheetViews>
  <sheetFormatPr defaultColWidth="9" defaultRowHeight="16.2" x14ac:dyDescent="0.45"/>
  <cols>
    <col min="1" max="1" width="10.69921875" style="7" bestFit="1" customWidth="1"/>
    <col min="2" max="2" width="10.69921875" style="7" hidden="1" customWidth="1"/>
    <col min="3" max="3" width="82.5" style="4" bestFit="1" customWidth="1"/>
    <col min="4" max="4" width="89" style="4" hidden="1" customWidth="1"/>
    <col min="5" max="5" width="17.69921875" style="4" hidden="1" customWidth="1"/>
    <col min="6" max="6" width="12.59765625" style="7" hidden="1" customWidth="1"/>
    <col min="7" max="7" width="9" style="4"/>
    <col min="8" max="9" width="0" style="4" hidden="1" customWidth="1"/>
    <col min="10" max="10" width="8.69921875" style="4" customWidth="1"/>
    <col min="11" max="16384" width="9" style="4"/>
  </cols>
  <sheetData>
    <row r="1" spans="1:10" ht="48" customHeight="1" x14ac:dyDescent="0.45">
      <c r="A1" s="396" t="s">
        <v>1444</v>
      </c>
      <c r="B1" s="396"/>
      <c r="C1" s="396"/>
      <c r="D1" s="396"/>
      <c r="E1" s="396"/>
      <c r="F1" s="396"/>
      <c r="G1" s="396"/>
      <c r="H1" s="396"/>
      <c r="I1" s="396"/>
      <c r="J1" s="396"/>
    </row>
    <row r="2" spans="1:10" ht="20.100000000000001" customHeight="1" x14ac:dyDescent="0.45">
      <c r="A2" s="33" t="s">
        <v>953</v>
      </c>
      <c r="B2" s="33" t="s">
        <v>0</v>
      </c>
      <c r="C2" s="34" t="s">
        <v>1</v>
      </c>
      <c r="D2" s="34" t="s">
        <v>871</v>
      </c>
      <c r="E2" s="34" t="s">
        <v>1149</v>
      </c>
      <c r="F2" s="34" t="s">
        <v>226</v>
      </c>
      <c r="G2" s="35" t="s">
        <v>227</v>
      </c>
      <c r="H2" s="59" t="s">
        <v>228</v>
      </c>
      <c r="I2" s="58" t="s">
        <v>229</v>
      </c>
      <c r="J2" s="34" t="s">
        <v>1282</v>
      </c>
    </row>
    <row r="3" spans="1:10" ht="20.100000000000001" customHeight="1" x14ac:dyDescent="0.45">
      <c r="A3" s="32">
        <v>1</v>
      </c>
      <c r="B3" s="32">
        <v>125</v>
      </c>
      <c r="C3" s="36" t="s">
        <v>1088</v>
      </c>
      <c r="D3" s="36" t="s">
        <v>954</v>
      </c>
      <c r="E3" s="38" t="s">
        <v>1176</v>
      </c>
      <c r="F3" s="38"/>
      <c r="G3" s="32"/>
      <c r="H3" s="62"/>
      <c r="I3" s="60" t="s">
        <v>231</v>
      </c>
      <c r="J3" s="32" t="s">
        <v>231</v>
      </c>
    </row>
    <row r="4" spans="1:10" ht="20.100000000000001" customHeight="1" x14ac:dyDescent="0.45">
      <c r="A4" s="32">
        <f>COUNTA($A$3:A3)+1</f>
        <v>2</v>
      </c>
      <c r="B4" s="32">
        <v>67</v>
      </c>
      <c r="C4" s="36" t="s">
        <v>49</v>
      </c>
      <c r="D4" s="36" t="s">
        <v>955</v>
      </c>
      <c r="E4" s="38" t="s">
        <v>1152</v>
      </c>
      <c r="F4" s="38" t="s">
        <v>230</v>
      </c>
      <c r="G4" s="32"/>
      <c r="H4" s="62"/>
      <c r="I4" s="60" t="s">
        <v>231</v>
      </c>
      <c r="J4" s="32" t="s">
        <v>231</v>
      </c>
    </row>
    <row r="5" spans="1:10" ht="20.100000000000001" customHeight="1" x14ac:dyDescent="0.45">
      <c r="A5" s="32">
        <f>COUNTA($A$3:A4)+1</f>
        <v>3</v>
      </c>
      <c r="B5" s="32">
        <v>7</v>
      </c>
      <c r="C5" s="36" t="s">
        <v>12</v>
      </c>
      <c r="D5" s="36" t="s">
        <v>873</v>
      </c>
      <c r="E5" s="38" t="s">
        <v>1174</v>
      </c>
      <c r="F5" s="38" t="s">
        <v>232</v>
      </c>
      <c r="G5" s="32" t="s">
        <v>231</v>
      </c>
      <c r="H5" s="62"/>
      <c r="I5" s="60"/>
      <c r="J5" s="32"/>
    </row>
    <row r="6" spans="1:10" ht="20.100000000000001" customHeight="1" x14ac:dyDescent="0.45">
      <c r="A6" s="32">
        <f>COUNTA($A$3:A5)+1</f>
        <v>4</v>
      </c>
      <c r="B6" s="32">
        <v>15</v>
      </c>
      <c r="C6" s="36" t="s">
        <v>28</v>
      </c>
      <c r="D6" s="36" t="s">
        <v>876</v>
      </c>
      <c r="E6" s="38" t="s">
        <v>1167</v>
      </c>
      <c r="F6" s="38" t="s">
        <v>233</v>
      </c>
      <c r="G6" s="32" t="s">
        <v>231</v>
      </c>
      <c r="H6" s="62"/>
      <c r="I6" s="60" t="s">
        <v>231</v>
      </c>
      <c r="J6" s="32" t="s">
        <v>231</v>
      </c>
    </row>
    <row r="7" spans="1:10" ht="20.100000000000001" customHeight="1" x14ac:dyDescent="0.45">
      <c r="A7" s="32">
        <f>COUNTA($A$3:A6)+1</f>
        <v>5</v>
      </c>
      <c r="B7" s="32">
        <v>135</v>
      </c>
      <c r="C7" s="36" t="s">
        <v>1098</v>
      </c>
      <c r="D7" s="36" t="s">
        <v>1181</v>
      </c>
      <c r="E7" s="38" t="s">
        <v>1155</v>
      </c>
      <c r="F7" s="38"/>
      <c r="G7" s="32"/>
      <c r="H7" s="62"/>
      <c r="I7" s="60" t="s">
        <v>231</v>
      </c>
      <c r="J7" s="32" t="s">
        <v>231</v>
      </c>
    </row>
    <row r="8" spans="1:10" ht="20.100000000000001" customHeight="1" x14ac:dyDescent="0.45">
      <c r="A8" s="32">
        <f>COUNTA($A$3:A7)+1</f>
        <v>6</v>
      </c>
      <c r="B8" s="32">
        <v>225</v>
      </c>
      <c r="C8" s="36" t="s">
        <v>195</v>
      </c>
      <c r="D8" s="36" t="s">
        <v>956</v>
      </c>
      <c r="E8" s="38" t="s">
        <v>1152</v>
      </c>
      <c r="F8" s="38"/>
      <c r="G8" s="32" t="s">
        <v>231</v>
      </c>
      <c r="H8" s="62"/>
      <c r="I8" s="60"/>
      <c r="J8" s="32"/>
    </row>
    <row r="9" spans="1:10" ht="20.100000000000001" customHeight="1" x14ac:dyDescent="0.45">
      <c r="A9" s="32">
        <f>COUNTA($A$3:A8)+1</f>
        <v>7</v>
      </c>
      <c r="B9" s="32">
        <v>157</v>
      </c>
      <c r="C9" s="36" t="s">
        <v>144</v>
      </c>
      <c r="D9" s="36" t="s">
        <v>957</v>
      </c>
      <c r="E9" s="38" t="s">
        <v>1152</v>
      </c>
      <c r="F9" s="38"/>
      <c r="G9" s="32"/>
      <c r="H9" s="62"/>
      <c r="I9" s="60" t="s">
        <v>231</v>
      </c>
      <c r="J9" s="32" t="s">
        <v>231</v>
      </c>
    </row>
    <row r="10" spans="1:10" ht="20.100000000000001" customHeight="1" x14ac:dyDescent="0.45">
      <c r="A10" s="32">
        <f>COUNTA($A$3:A9)+1</f>
        <v>8</v>
      </c>
      <c r="B10" s="32">
        <v>63</v>
      </c>
      <c r="C10" s="36" t="s">
        <v>1180</v>
      </c>
      <c r="D10" s="36" t="s">
        <v>890</v>
      </c>
      <c r="E10" s="38" t="s">
        <v>1152</v>
      </c>
      <c r="F10" s="38" t="s">
        <v>233</v>
      </c>
      <c r="G10" s="32" t="s">
        <v>231</v>
      </c>
      <c r="H10" s="62"/>
      <c r="I10" s="60"/>
      <c r="J10" s="32"/>
    </row>
    <row r="11" spans="1:10" ht="20.100000000000001" customHeight="1" x14ac:dyDescent="0.45">
      <c r="A11" s="32">
        <f>COUNTA($A$3:A10)+1</f>
        <v>9</v>
      </c>
      <c r="B11" s="32">
        <v>8</v>
      </c>
      <c r="C11" s="36" t="s">
        <v>14</v>
      </c>
      <c r="D11" s="36" t="s">
        <v>958</v>
      </c>
      <c r="E11" s="38" t="s">
        <v>1152</v>
      </c>
      <c r="F11" s="38" t="s">
        <v>232</v>
      </c>
      <c r="G11" s="32" t="s">
        <v>231</v>
      </c>
      <c r="H11" s="62"/>
      <c r="I11" s="60"/>
      <c r="J11" s="32"/>
    </row>
    <row r="12" spans="1:10" ht="20.100000000000001" customHeight="1" x14ac:dyDescent="0.45">
      <c r="A12" s="32">
        <f>COUNTA($A$3:A11)+1</f>
        <v>10</v>
      </c>
      <c r="B12" s="32">
        <v>6</v>
      </c>
      <c r="C12" s="36" t="s">
        <v>10</v>
      </c>
      <c r="D12" s="36" t="s">
        <v>959</v>
      </c>
      <c r="E12" s="38" t="s">
        <v>1152</v>
      </c>
      <c r="F12" s="38" t="s">
        <v>230</v>
      </c>
      <c r="G12" s="32"/>
      <c r="H12" s="62"/>
      <c r="I12" s="60" t="s">
        <v>231</v>
      </c>
      <c r="J12" s="32" t="s">
        <v>231</v>
      </c>
    </row>
    <row r="13" spans="1:10" ht="20.100000000000001" customHeight="1" x14ac:dyDescent="0.45">
      <c r="A13" s="32">
        <f>COUNTA($A$3:A12)+1</f>
        <v>11</v>
      </c>
      <c r="B13" s="32">
        <v>4</v>
      </c>
      <c r="C13" s="36" t="s">
        <v>1089</v>
      </c>
      <c r="D13" s="36" t="s">
        <v>872</v>
      </c>
      <c r="E13" s="38" t="s">
        <v>1155</v>
      </c>
      <c r="F13" s="38" t="s">
        <v>230</v>
      </c>
      <c r="G13" s="32"/>
      <c r="H13" s="62" t="s">
        <v>231</v>
      </c>
      <c r="I13" s="60" t="s">
        <v>231</v>
      </c>
      <c r="J13" s="32" t="s">
        <v>231</v>
      </c>
    </row>
    <row r="14" spans="1:10" ht="20.100000000000001" customHeight="1" x14ac:dyDescent="0.45">
      <c r="A14" s="32">
        <f>COUNTA($A$3:A13)+1</f>
        <v>12</v>
      </c>
      <c r="B14" s="32">
        <v>55</v>
      </c>
      <c r="C14" s="36" t="s">
        <v>25</v>
      </c>
      <c r="D14" s="36" t="s">
        <v>960</v>
      </c>
      <c r="E14" s="38" t="s">
        <v>1152</v>
      </c>
      <c r="F14" s="38" t="s">
        <v>230</v>
      </c>
      <c r="G14" s="32"/>
      <c r="H14" s="62"/>
      <c r="I14" s="60" t="s">
        <v>231</v>
      </c>
      <c r="J14" s="32" t="s">
        <v>231</v>
      </c>
    </row>
    <row r="15" spans="1:10" ht="20.100000000000001" customHeight="1" x14ac:dyDescent="0.45">
      <c r="A15" s="32">
        <f>COUNTA($A$3:A14)+1</f>
        <v>13</v>
      </c>
      <c r="B15" s="32">
        <v>5</v>
      </c>
      <c r="C15" s="36" t="s">
        <v>8</v>
      </c>
      <c r="D15" s="36" t="s">
        <v>961</v>
      </c>
      <c r="E15" s="38" t="s">
        <v>1152</v>
      </c>
      <c r="F15" s="38" t="s">
        <v>232</v>
      </c>
      <c r="G15" s="32" t="s">
        <v>231</v>
      </c>
      <c r="H15" s="62"/>
      <c r="I15" s="60"/>
      <c r="J15" s="32"/>
    </row>
    <row r="16" spans="1:10" ht="20.100000000000001" customHeight="1" x14ac:dyDescent="0.45">
      <c r="A16" s="32">
        <f>COUNTA($A$3:A15)+1</f>
        <v>14</v>
      </c>
      <c r="B16" s="32">
        <v>17</v>
      </c>
      <c r="C16" s="36" t="s">
        <v>1090</v>
      </c>
      <c r="D16" s="36" t="s">
        <v>1183</v>
      </c>
      <c r="E16" s="38" t="s">
        <v>1155</v>
      </c>
      <c r="F16" s="38" t="s">
        <v>230</v>
      </c>
      <c r="G16" s="32"/>
      <c r="H16" s="62"/>
      <c r="I16" s="60" t="s">
        <v>231</v>
      </c>
      <c r="J16" s="32" t="s">
        <v>231</v>
      </c>
    </row>
    <row r="17" spans="1:10" ht="20.100000000000001" customHeight="1" x14ac:dyDescent="0.45">
      <c r="A17" s="32">
        <f>COUNTA($A$3:A16)+1</f>
        <v>15</v>
      </c>
      <c r="B17" s="32">
        <v>180</v>
      </c>
      <c r="C17" s="36" t="s">
        <v>182</v>
      </c>
      <c r="D17" s="36" t="s">
        <v>939</v>
      </c>
      <c r="E17" s="38" t="s">
        <v>1155</v>
      </c>
      <c r="F17" s="38"/>
      <c r="G17" s="32"/>
      <c r="H17" s="62"/>
      <c r="I17" s="60" t="s">
        <v>231</v>
      </c>
      <c r="J17" s="32" t="s">
        <v>231</v>
      </c>
    </row>
    <row r="18" spans="1:10" ht="20.100000000000001" customHeight="1" x14ac:dyDescent="0.45">
      <c r="A18" s="32">
        <f>COUNTA($A$3:A17)+1</f>
        <v>16</v>
      </c>
      <c r="B18" s="32">
        <v>107</v>
      </c>
      <c r="C18" s="36" t="s">
        <v>127</v>
      </c>
      <c r="D18" s="36" t="s">
        <v>962</v>
      </c>
      <c r="E18" s="38" t="s">
        <v>1152</v>
      </c>
      <c r="F18" s="38"/>
      <c r="G18" s="32" t="s">
        <v>231</v>
      </c>
      <c r="H18" s="62"/>
      <c r="I18" s="60"/>
      <c r="J18" s="32"/>
    </row>
    <row r="19" spans="1:10" ht="20.100000000000001" customHeight="1" x14ac:dyDescent="0.45">
      <c r="A19" s="32">
        <f>COUNTA($A$3:A18)+1</f>
        <v>17</v>
      </c>
      <c r="B19" s="32">
        <v>83</v>
      </c>
      <c r="C19" s="36" t="s">
        <v>81</v>
      </c>
      <c r="D19" s="36" t="s">
        <v>963</v>
      </c>
      <c r="E19" s="38" t="s">
        <v>1152</v>
      </c>
      <c r="F19" s="38"/>
      <c r="G19" s="32"/>
      <c r="H19" s="62" t="s">
        <v>231</v>
      </c>
      <c r="I19" s="60"/>
      <c r="J19" s="32" t="s">
        <v>231</v>
      </c>
    </row>
    <row r="20" spans="1:10" ht="20.100000000000001" customHeight="1" x14ac:dyDescent="0.45">
      <c r="A20" s="32">
        <f>COUNTA($A$3:A19)+1</f>
        <v>18</v>
      </c>
      <c r="B20" s="32">
        <v>153</v>
      </c>
      <c r="C20" s="36" t="s">
        <v>136</v>
      </c>
      <c r="D20" s="36" t="s">
        <v>964</v>
      </c>
      <c r="E20" s="38" t="s">
        <v>1158</v>
      </c>
      <c r="F20" s="38"/>
      <c r="G20" s="32"/>
      <c r="H20" s="62"/>
      <c r="I20" s="60" t="s">
        <v>231</v>
      </c>
      <c r="J20" s="32" t="s">
        <v>231</v>
      </c>
    </row>
    <row r="21" spans="1:10" ht="20.100000000000001" customHeight="1" x14ac:dyDescent="0.45">
      <c r="A21" s="32">
        <f>COUNTA($A$3:A20)+1</f>
        <v>19</v>
      </c>
      <c r="B21" s="32">
        <v>215</v>
      </c>
      <c r="C21" s="36" t="s">
        <v>1091</v>
      </c>
      <c r="D21" s="36" t="s">
        <v>965</v>
      </c>
      <c r="E21" s="38" t="s">
        <v>1151</v>
      </c>
      <c r="F21" s="38"/>
      <c r="G21" s="32"/>
      <c r="H21" s="62" t="s">
        <v>231</v>
      </c>
      <c r="I21" s="60"/>
      <c r="J21" s="32" t="s">
        <v>231</v>
      </c>
    </row>
    <row r="22" spans="1:10" ht="20.100000000000001" customHeight="1" x14ac:dyDescent="0.45">
      <c r="A22" s="32">
        <f>COUNTA($A$3:A21)+1</f>
        <v>20</v>
      </c>
      <c r="B22" s="32">
        <v>162</v>
      </c>
      <c r="C22" s="36" t="s">
        <v>154</v>
      </c>
      <c r="D22" s="36" t="s">
        <v>966</v>
      </c>
      <c r="E22" s="38" t="s">
        <v>1162</v>
      </c>
      <c r="F22" s="38"/>
      <c r="G22" s="32"/>
      <c r="H22" s="62"/>
      <c r="I22" s="60" t="s">
        <v>231</v>
      </c>
      <c r="J22" s="32" t="s">
        <v>231</v>
      </c>
    </row>
    <row r="23" spans="1:10" ht="20.100000000000001" customHeight="1" x14ac:dyDescent="0.45">
      <c r="A23" s="32">
        <f>COUNTA($A$3:A22)+1</f>
        <v>21</v>
      </c>
      <c r="B23" s="32">
        <v>171</v>
      </c>
      <c r="C23" s="36" t="s">
        <v>1092</v>
      </c>
      <c r="D23" s="36" t="s">
        <v>1087</v>
      </c>
      <c r="E23" s="38" t="s">
        <v>1152</v>
      </c>
      <c r="F23" s="38"/>
      <c r="G23" s="32"/>
      <c r="H23" s="62" t="s">
        <v>231</v>
      </c>
      <c r="I23" s="60"/>
      <c r="J23" s="32" t="s">
        <v>231</v>
      </c>
    </row>
    <row r="24" spans="1:10" ht="20.100000000000001" customHeight="1" x14ac:dyDescent="0.45">
      <c r="A24" s="32">
        <f>COUNTA($A$3:A23)+1</f>
        <v>22</v>
      </c>
      <c r="B24" s="32">
        <v>208</v>
      </c>
      <c r="C24" s="36" t="s">
        <v>220</v>
      </c>
      <c r="D24" s="36" t="s">
        <v>967</v>
      </c>
      <c r="E24" s="38" t="s">
        <v>1151</v>
      </c>
      <c r="F24" s="38"/>
      <c r="G24" s="32" t="s">
        <v>231</v>
      </c>
      <c r="H24" s="62"/>
      <c r="I24" s="60"/>
      <c r="J24" s="32"/>
    </row>
    <row r="25" spans="1:10" ht="20.100000000000001" customHeight="1" x14ac:dyDescent="0.45">
      <c r="A25" s="32">
        <f>COUNTA($A$3:A24)+1</f>
        <v>23</v>
      </c>
      <c r="B25" s="32">
        <v>54</v>
      </c>
      <c r="C25" s="36" t="s">
        <v>23</v>
      </c>
      <c r="D25" s="36" t="s">
        <v>968</v>
      </c>
      <c r="E25" s="38" t="s">
        <v>1152</v>
      </c>
      <c r="F25" s="38" t="s">
        <v>230</v>
      </c>
      <c r="G25" s="32"/>
      <c r="H25" s="62"/>
      <c r="I25" s="60" t="s">
        <v>231</v>
      </c>
      <c r="J25" s="32" t="s">
        <v>231</v>
      </c>
    </row>
    <row r="26" spans="1:10" ht="20.100000000000001" customHeight="1" x14ac:dyDescent="0.45">
      <c r="A26" s="32">
        <f>COUNTA($A$3:A25)+1</f>
        <v>24</v>
      </c>
      <c r="B26" s="32">
        <v>120</v>
      </c>
      <c r="C26" s="36" t="s">
        <v>1097</v>
      </c>
      <c r="D26" s="36" t="s">
        <v>1184</v>
      </c>
      <c r="E26" s="38" t="s">
        <v>1155</v>
      </c>
      <c r="F26" s="38"/>
      <c r="G26" s="32"/>
      <c r="H26" s="62"/>
      <c r="I26" s="60" t="s">
        <v>231</v>
      </c>
      <c r="J26" s="32" t="s">
        <v>231</v>
      </c>
    </row>
    <row r="27" spans="1:10" ht="20.100000000000001" customHeight="1" x14ac:dyDescent="0.45">
      <c r="A27" s="32">
        <f>COUNTA($A$3:A26)+1</f>
        <v>25</v>
      </c>
      <c r="B27" s="32">
        <v>12</v>
      </c>
      <c r="C27" s="36" t="s">
        <v>1093</v>
      </c>
      <c r="D27" s="36" t="s">
        <v>969</v>
      </c>
      <c r="E27" s="38" t="s">
        <v>1152</v>
      </c>
      <c r="F27" s="38" t="s">
        <v>232</v>
      </c>
      <c r="G27" s="32" t="s">
        <v>231</v>
      </c>
      <c r="H27" s="62"/>
      <c r="I27" s="60"/>
      <c r="J27" s="32"/>
    </row>
    <row r="28" spans="1:10" ht="20.100000000000001" customHeight="1" x14ac:dyDescent="0.45">
      <c r="A28" s="32">
        <f>COUNTA($A$3:A27)+1</f>
        <v>26</v>
      </c>
      <c r="B28" s="32">
        <v>198</v>
      </c>
      <c r="C28" s="36" t="s">
        <v>210</v>
      </c>
      <c r="D28" s="36" t="s">
        <v>970</v>
      </c>
      <c r="E28" s="38" t="s">
        <v>1155</v>
      </c>
      <c r="F28" s="38"/>
      <c r="G28" s="32" t="s">
        <v>231</v>
      </c>
      <c r="H28" s="62"/>
      <c r="I28" s="60"/>
      <c r="J28" s="32"/>
    </row>
    <row r="29" spans="1:10" ht="20.100000000000001" customHeight="1" x14ac:dyDescent="0.45">
      <c r="A29" s="32">
        <f>COUNTA($A$3:A28)+1</f>
        <v>27</v>
      </c>
      <c r="B29" s="32">
        <v>53</v>
      </c>
      <c r="C29" s="36" t="s">
        <v>1094</v>
      </c>
      <c r="D29" s="36" t="s">
        <v>971</v>
      </c>
      <c r="E29" s="38" t="s">
        <v>1161</v>
      </c>
      <c r="F29" s="38" t="s">
        <v>230</v>
      </c>
      <c r="G29" s="32"/>
      <c r="H29" s="62"/>
      <c r="I29" s="60" t="s">
        <v>231</v>
      </c>
      <c r="J29" s="32" t="s">
        <v>231</v>
      </c>
    </row>
    <row r="30" spans="1:10" ht="20.100000000000001" customHeight="1" x14ac:dyDescent="0.45">
      <c r="A30" s="32">
        <f>COUNTA($A$3:A29)+1</f>
        <v>28</v>
      </c>
      <c r="B30" s="32">
        <v>173</v>
      </c>
      <c r="C30" s="36" t="s">
        <v>174</v>
      </c>
      <c r="D30" s="36" t="s">
        <v>937</v>
      </c>
      <c r="E30" s="38" t="s">
        <v>1153</v>
      </c>
      <c r="F30" s="38"/>
      <c r="G30" s="32" t="s">
        <v>231</v>
      </c>
      <c r="H30" s="62" t="s">
        <v>231</v>
      </c>
      <c r="I30" s="60"/>
      <c r="J30" s="32" t="s">
        <v>231</v>
      </c>
    </row>
    <row r="31" spans="1:10" ht="20.100000000000001" customHeight="1" x14ac:dyDescent="0.45">
      <c r="A31" s="32">
        <f>COUNTA($A$3:A30)+1</f>
        <v>29</v>
      </c>
      <c r="B31" s="32">
        <v>45</v>
      </c>
      <c r="C31" s="36" t="s">
        <v>6</v>
      </c>
      <c r="D31" s="36" t="s">
        <v>972</v>
      </c>
      <c r="E31" s="38" t="s">
        <v>1168</v>
      </c>
      <c r="F31" s="38" t="s">
        <v>230</v>
      </c>
      <c r="G31" s="32"/>
      <c r="H31" s="62"/>
      <c r="I31" s="60" t="s">
        <v>231</v>
      </c>
      <c r="J31" s="32" t="s">
        <v>231</v>
      </c>
    </row>
    <row r="32" spans="1:10" ht="20.100000000000001" customHeight="1" x14ac:dyDescent="0.45">
      <c r="A32" s="32">
        <f>COUNTA($A$3:A31)+1</f>
        <v>30</v>
      </c>
      <c r="B32" s="32">
        <v>200</v>
      </c>
      <c r="C32" s="36" t="s">
        <v>212</v>
      </c>
      <c r="D32" s="36" t="s">
        <v>973</v>
      </c>
      <c r="E32" s="38" t="s">
        <v>1150</v>
      </c>
      <c r="F32" s="38"/>
      <c r="G32" s="32" t="s">
        <v>231</v>
      </c>
      <c r="H32" s="62"/>
      <c r="I32" s="60"/>
      <c r="J32" s="32"/>
    </row>
    <row r="33" spans="1:10" ht="20.100000000000001" customHeight="1" x14ac:dyDescent="0.45">
      <c r="A33" s="32">
        <f>COUNTA($A$3:A32)+1</f>
        <v>31</v>
      </c>
      <c r="B33" s="32">
        <v>20</v>
      </c>
      <c r="C33" s="36" t="s">
        <v>1095</v>
      </c>
      <c r="D33" s="36" t="s">
        <v>974</v>
      </c>
      <c r="E33" s="38" t="s">
        <v>1155</v>
      </c>
      <c r="F33" s="38" t="s">
        <v>230</v>
      </c>
      <c r="G33" s="32"/>
      <c r="H33" s="62" t="s">
        <v>231</v>
      </c>
      <c r="I33" s="60"/>
      <c r="J33" s="32" t="s">
        <v>231</v>
      </c>
    </row>
    <row r="34" spans="1:10" ht="20.100000000000001" customHeight="1" x14ac:dyDescent="0.45">
      <c r="A34" s="32">
        <f>COUNTA($A$3:A33)+1</f>
        <v>32</v>
      </c>
      <c r="B34" s="32">
        <v>47</v>
      </c>
      <c r="C34" s="36" t="s">
        <v>9</v>
      </c>
      <c r="D34" s="36" t="s">
        <v>975</v>
      </c>
      <c r="E34" s="38" t="s">
        <v>1152</v>
      </c>
      <c r="F34" s="38" t="s">
        <v>232</v>
      </c>
      <c r="G34" s="32" t="s">
        <v>231</v>
      </c>
      <c r="H34" s="62"/>
      <c r="I34" s="60"/>
      <c r="J34" s="32"/>
    </row>
    <row r="35" spans="1:10" ht="20.100000000000001" customHeight="1" x14ac:dyDescent="0.45">
      <c r="A35" s="32">
        <f>COUNTA($A$3:A34)+1</f>
        <v>33</v>
      </c>
      <c r="B35" s="32">
        <v>150</v>
      </c>
      <c r="C35" s="36" t="s">
        <v>130</v>
      </c>
      <c r="D35" s="36" t="s">
        <v>1187</v>
      </c>
      <c r="E35" s="38" t="s">
        <v>1155</v>
      </c>
      <c r="F35" s="38"/>
      <c r="G35" s="32"/>
      <c r="H35" s="62"/>
      <c r="I35" s="60" t="s">
        <v>231</v>
      </c>
      <c r="J35" s="32" t="s">
        <v>231</v>
      </c>
    </row>
    <row r="36" spans="1:10" ht="20.100000000000001" customHeight="1" x14ac:dyDescent="0.45">
      <c r="A36" s="32">
        <f>COUNTA($A$3:A35)+1</f>
        <v>34</v>
      </c>
      <c r="B36" s="32">
        <v>95</v>
      </c>
      <c r="C36" s="36" t="s">
        <v>103</v>
      </c>
      <c r="D36" s="36" t="s">
        <v>976</v>
      </c>
      <c r="E36" s="38" t="s">
        <v>1151</v>
      </c>
      <c r="F36" s="38"/>
      <c r="G36" s="32" t="s">
        <v>231</v>
      </c>
      <c r="H36" s="62"/>
      <c r="I36" s="60"/>
      <c r="J36" s="32"/>
    </row>
    <row r="37" spans="1:10" ht="20.100000000000001" customHeight="1" x14ac:dyDescent="0.45">
      <c r="A37" s="32">
        <f>COUNTA($A$3:A36)+1</f>
        <v>35</v>
      </c>
      <c r="B37" s="32">
        <v>121</v>
      </c>
      <c r="C37" s="36" t="s">
        <v>155</v>
      </c>
      <c r="D37" s="36" t="s">
        <v>977</v>
      </c>
      <c r="E37" s="38" t="s">
        <v>1155</v>
      </c>
      <c r="F37" s="38"/>
      <c r="G37" s="32"/>
      <c r="H37" s="62"/>
      <c r="I37" s="60" t="s">
        <v>231</v>
      </c>
      <c r="J37" s="32" t="s">
        <v>231</v>
      </c>
    </row>
    <row r="38" spans="1:10" ht="20.100000000000001" customHeight="1" x14ac:dyDescent="0.45">
      <c r="A38" s="32">
        <f>COUNTA($A$3:A37)+1</f>
        <v>36</v>
      </c>
      <c r="B38" s="32">
        <v>39</v>
      </c>
      <c r="C38" s="36" t="s">
        <v>76</v>
      </c>
      <c r="D38" s="36" t="s">
        <v>978</v>
      </c>
      <c r="E38" s="38" t="s">
        <v>1155</v>
      </c>
      <c r="F38" s="38" t="s">
        <v>230</v>
      </c>
      <c r="G38" s="32"/>
      <c r="H38" s="62"/>
      <c r="I38" s="60" t="s">
        <v>231</v>
      </c>
      <c r="J38" s="32" t="s">
        <v>231</v>
      </c>
    </row>
    <row r="39" spans="1:10" ht="20.100000000000001" customHeight="1" x14ac:dyDescent="0.45">
      <c r="A39" s="32">
        <f>COUNTA($A$3:A38)+1</f>
        <v>37</v>
      </c>
      <c r="B39" s="32">
        <v>154</v>
      </c>
      <c r="C39" s="36" t="s">
        <v>138</v>
      </c>
      <c r="D39" s="36" t="s">
        <v>930</v>
      </c>
      <c r="E39" s="38" t="s">
        <v>1152</v>
      </c>
      <c r="F39" s="38"/>
      <c r="G39" s="32"/>
      <c r="H39" s="62"/>
      <c r="I39" s="60" t="s">
        <v>231</v>
      </c>
      <c r="J39" s="32" t="s">
        <v>231</v>
      </c>
    </row>
    <row r="40" spans="1:10" ht="20.100000000000001" customHeight="1" x14ac:dyDescent="0.45">
      <c r="A40" s="32">
        <f>COUNTA($A$3:A39)+1</f>
        <v>38</v>
      </c>
      <c r="B40" s="32">
        <v>196</v>
      </c>
      <c r="C40" s="36" t="s">
        <v>208</v>
      </c>
      <c r="D40" s="36" t="s">
        <v>945</v>
      </c>
      <c r="E40" s="38" t="s">
        <v>1166</v>
      </c>
      <c r="F40" s="38"/>
      <c r="G40" s="32" t="s">
        <v>231</v>
      </c>
      <c r="H40" s="62"/>
      <c r="I40" s="60"/>
      <c r="J40" s="32"/>
    </row>
    <row r="41" spans="1:10" ht="20.100000000000001" customHeight="1" x14ac:dyDescent="0.45">
      <c r="A41" s="32">
        <f>COUNTA($A$3:A40)+1</f>
        <v>39</v>
      </c>
      <c r="B41" s="32">
        <v>169</v>
      </c>
      <c r="C41" s="36" t="s">
        <v>167</v>
      </c>
      <c r="D41" s="36" t="s">
        <v>979</v>
      </c>
      <c r="E41" s="38" t="s">
        <v>1155</v>
      </c>
      <c r="F41" s="38"/>
      <c r="G41" s="32"/>
      <c r="H41" s="62"/>
      <c r="I41" s="60" t="s">
        <v>231</v>
      </c>
      <c r="J41" s="32" t="s">
        <v>231</v>
      </c>
    </row>
    <row r="42" spans="1:10" ht="20.100000000000001" customHeight="1" x14ac:dyDescent="0.45">
      <c r="A42" s="32">
        <f>COUNTA($A$3:A41)+1</f>
        <v>40</v>
      </c>
      <c r="B42" s="32">
        <v>149</v>
      </c>
      <c r="C42" s="36" t="s">
        <v>1096</v>
      </c>
      <c r="D42" s="36" t="s">
        <v>927</v>
      </c>
      <c r="E42" s="38" t="s">
        <v>1152</v>
      </c>
      <c r="F42" s="38"/>
      <c r="G42" s="32"/>
      <c r="H42" s="62"/>
      <c r="I42" s="60" t="s">
        <v>231</v>
      </c>
      <c r="J42" s="32" t="s">
        <v>231</v>
      </c>
    </row>
    <row r="43" spans="1:10" ht="20.100000000000001" customHeight="1" x14ac:dyDescent="0.45">
      <c r="A43" s="32">
        <f>COUNTA($A$3:A42)+1</f>
        <v>41</v>
      </c>
      <c r="B43" s="32">
        <v>145</v>
      </c>
      <c r="C43" s="36" t="s">
        <v>1143</v>
      </c>
      <c r="D43" s="36" t="s">
        <v>1189</v>
      </c>
      <c r="E43" s="38" t="s">
        <v>1179</v>
      </c>
      <c r="F43" s="38"/>
      <c r="G43" s="32"/>
      <c r="H43" s="62"/>
      <c r="I43" s="60" t="s">
        <v>231</v>
      </c>
      <c r="J43" s="32" t="s">
        <v>231</v>
      </c>
    </row>
    <row r="44" spans="1:10" ht="20.100000000000001" customHeight="1" x14ac:dyDescent="0.45">
      <c r="A44" s="32">
        <f>COUNTA($A$3:A43)+1</f>
        <v>42</v>
      </c>
      <c r="B44" s="32">
        <v>160</v>
      </c>
      <c r="C44" s="36" t="s">
        <v>1448</v>
      </c>
      <c r="D44" s="36" t="s">
        <v>980</v>
      </c>
      <c r="E44" s="38" t="s">
        <v>1152</v>
      </c>
      <c r="F44" s="38"/>
      <c r="G44" s="32" t="s">
        <v>231</v>
      </c>
      <c r="H44" s="62"/>
      <c r="I44" s="60"/>
      <c r="J44" s="32"/>
    </row>
    <row r="45" spans="1:10" ht="20.100000000000001" customHeight="1" x14ac:dyDescent="0.45">
      <c r="A45" s="32">
        <f>COUNTA($A$3:A44)+1</f>
        <v>43</v>
      </c>
      <c r="B45" s="32">
        <v>21</v>
      </c>
      <c r="C45" s="36" t="s">
        <v>40</v>
      </c>
      <c r="D45" s="36" t="s">
        <v>878</v>
      </c>
      <c r="E45" s="38" t="s">
        <v>1152</v>
      </c>
      <c r="F45" s="38" t="s">
        <v>230</v>
      </c>
      <c r="G45" s="32"/>
      <c r="H45" s="62"/>
      <c r="I45" s="60" t="s">
        <v>231</v>
      </c>
      <c r="J45" s="32" t="s">
        <v>231</v>
      </c>
    </row>
    <row r="46" spans="1:10" ht="20.100000000000001" customHeight="1" x14ac:dyDescent="0.45">
      <c r="A46" s="32">
        <f>COUNTA($A$3:A45)+1</f>
        <v>44</v>
      </c>
      <c r="B46" s="32">
        <v>91</v>
      </c>
      <c r="C46" s="36" t="s">
        <v>95</v>
      </c>
      <c r="D46" s="36" t="s">
        <v>905</v>
      </c>
      <c r="E46" s="38" t="s">
        <v>1152</v>
      </c>
      <c r="F46" s="38"/>
      <c r="G46" s="32" t="s">
        <v>231</v>
      </c>
      <c r="H46" s="62"/>
      <c r="I46" s="60"/>
      <c r="J46" s="32"/>
    </row>
    <row r="47" spans="1:10" ht="20.100000000000001" customHeight="1" x14ac:dyDescent="0.45">
      <c r="A47" s="32">
        <f>COUNTA($A$3:A46)+1</f>
        <v>45</v>
      </c>
      <c r="B47" s="32">
        <v>112</v>
      </c>
      <c r="C47" s="37" t="s">
        <v>137</v>
      </c>
      <c r="D47" s="36" t="s">
        <v>914</v>
      </c>
      <c r="E47" s="38" t="s">
        <v>1152</v>
      </c>
      <c r="F47" s="39"/>
      <c r="G47" s="32" t="s">
        <v>231</v>
      </c>
      <c r="H47" s="62"/>
      <c r="I47" s="60"/>
      <c r="J47" s="32"/>
    </row>
    <row r="48" spans="1:10" ht="20.100000000000001" customHeight="1" x14ac:dyDescent="0.45">
      <c r="A48" s="32">
        <f>COUNTA($A$3:A47)+1</f>
        <v>46</v>
      </c>
      <c r="B48" s="32">
        <v>179</v>
      </c>
      <c r="C48" s="36" t="s">
        <v>1099</v>
      </c>
      <c r="D48" s="36" t="s">
        <v>981</v>
      </c>
      <c r="E48" s="38" t="s">
        <v>1152</v>
      </c>
      <c r="F48" s="38"/>
      <c r="G48" s="32"/>
      <c r="H48" s="62"/>
      <c r="I48" s="60" t="s">
        <v>231</v>
      </c>
      <c r="J48" s="32" t="s">
        <v>231</v>
      </c>
    </row>
    <row r="49" spans="1:10" ht="20.100000000000001" customHeight="1" x14ac:dyDescent="0.45">
      <c r="A49" s="32">
        <f>COUNTA($A$3:A48)+1</f>
        <v>47</v>
      </c>
      <c r="B49" s="32">
        <v>211</v>
      </c>
      <c r="C49" s="36" t="s">
        <v>223</v>
      </c>
      <c r="D49" s="36" t="s">
        <v>982</v>
      </c>
      <c r="E49" s="38" t="s">
        <v>1157</v>
      </c>
      <c r="F49" s="38"/>
      <c r="G49" s="32" t="s">
        <v>231</v>
      </c>
      <c r="H49" s="62"/>
      <c r="I49" s="60"/>
      <c r="J49" s="32"/>
    </row>
    <row r="50" spans="1:10" ht="20.100000000000001" customHeight="1" x14ac:dyDescent="0.45">
      <c r="A50" s="32">
        <f>COUNTA($A$3:A49)+1</f>
        <v>48</v>
      </c>
      <c r="B50" s="32">
        <v>61</v>
      </c>
      <c r="C50" s="36" t="s">
        <v>37</v>
      </c>
      <c r="D50" s="36" t="s">
        <v>889</v>
      </c>
      <c r="E50" s="38" t="s">
        <v>1150</v>
      </c>
      <c r="F50" s="38" t="s">
        <v>230</v>
      </c>
      <c r="G50" s="32"/>
      <c r="H50" s="62" t="s">
        <v>231</v>
      </c>
      <c r="I50" s="60"/>
      <c r="J50" s="32" t="s">
        <v>231</v>
      </c>
    </row>
    <row r="51" spans="1:10" ht="20.100000000000001" customHeight="1" x14ac:dyDescent="0.45">
      <c r="A51" s="32">
        <f>COUNTA($A$3:A50)+1</f>
        <v>49</v>
      </c>
      <c r="B51" s="32">
        <v>102</v>
      </c>
      <c r="C51" s="36" t="s">
        <v>117</v>
      </c>
      <c r="D51" s="36" t="s">
        <v>983</v>
      </c>
      <c r="E51" s="38" t="s">
        <v>1152</v>
      </c>
      <c r="F51" s="38"/>
      <c r="G51" s="32" t="s">
        <v>231</v>
      </c>
      <c r="H51" s="62"/>
      <c r="I51" s="60"/>
      <c r="J51" s="32"/>
    </row>
    <row r="52" spans="1:10" ht="20.100000000000001" customHeight="1" x14ac:dyDescent="0.45">
      <c r="A52" s="32">
        <f>COUNTA($A$3:A51)+1</f>
        <v>50</v>
      </c>
      <c r="B52" s="32">
        <v>113</v>
      </c>
      <c r="C52" s="36" t="s">
        <v>1100</v>
      </c>
      <c r="D52" s="36" t="s">
        <v>915</v>
      </c>
      <c r="E52" s="38" t="s">
        <v>1152</v>
      </c>
      <c r="F52" s="38"/>
      <c r="G52" s="32" t="s">
        <v>231</v>
      </c>
      <c r="H52" s="62"/>
      <c r="I52" s="60" t="s">
        <v>231</v>
      </c>
      <c r="J52" s="32" t="s">
        <v>231</v>
      </c>
    </row>
    <row r="53" spans="1:10" ht="20.100000000000001" customHeight="1" x14ac:dyDescent="0.45">
      <c r="A53" s="32">
        <f>COUNTA($A$3:A52)+1</f>
        <v>51</v>
      </c>
      <c r="B53" s="32">
        <v>93</v>
      </c>
      <c r="C53" s="36" t="s">
        <v>1101</v>
      </c>
      <c r="D53" s="36" t="s">
        <v>984</v>
      </c>
      <c r="E53" s="38" t="s">
        <v>1153</v>
      </c>
      <c r="F53" s="38"/>
      <c r="G53" s="32" t="s">
        <v>231</v>
      </c>
      <c r="H53" s="62"/>
      <c r="I53" s="60"/>
      <c r="J53" s="32"/>
    </row>
    <row r="54" spans="1:10" ht="20.100000000000001" customHeight="1" x14ac:dyDescent="0.45">
      <c r="A54" s="32">
        <f>COUNTA($A$3:A53)+1</f>
        <v>52</v>
      </c>
      <c r="B54" s="32">
        <v>175</v>
      </c>
      <c r="C54" s="36" t="s">
        <v>1102</v>
      </c>
      <c r="D54" s="36" t="s">
        <v>985</v>
      </c>
      <c r="E54" s="38" t="s">
        <v>1154</v>
      </c>
      <c r="F54" s="38"/>
      <c r="G54" s="32"/>
      <c r="H54" s="62" t="s">
        <v>231</v>
      </c>
      <c r="I54" s="60"/>
      <c r="J54" s="32" t="s">
        <v>231</v>
      </c>
    </row>
    <row r="55" spans="1:10" ht="20.100000000000001" customHeight="1" x14ac:dyDescent="0.45">
      <c r="A55" s="32">
        <f>COUNTA($A$3:A54)+1</f>
        <v>53</v>
      </c>
      <c r="B55" s="32">
        <v>197</v>
      </c>
      <c r="C55" s="36" t="s">
        <v>1103</v>
      </c>
      <c r="D55" s="36" t="s">
        <v>986</v>
      </c>
      <c r="E55" s="38" t="s">
        <v>1152</v>
      </c>
      <c r="F55" s="38"/>
      <c r="G55" s="32" t="s">
        <v>231</v>
      </c>
      <c r="H55" s="62"/>
      <c r="I55" s="60"/>
      <c r="J55" s="32"/>
    </row>
    <row r="56" spans="1:10" ht="20.100000000000001" customHeight="1" x14ac:dyDescent="0.45">
      <c r="A56" s="32">
        <f>COUNTA($A$3:A55)+1</f>
        <v>54</v>
      </c>
      <c r="B56" s="32">
        <v>137</v>
      </c>
      <c r="C56" s="36" t="s">
        <v>1104</v>
      </c>
      <c r="D56" s="36" t="s">
        <v>987</v>
      </c>
      <c r="E56" s="38" t="s">
        <v>1150</v>
      </c>
      <c r="F56" s="38"/>
      <c r="G56" s="32" t="s">
        <v>231</v>
      </c>
      <c r="H56" s="62"/>
      <c r="I56" s="60"/>
      <c r="J56" s="32"/>
    </row>
    <row r="57" spans="1:10" ht="20.100000000000001" customHeight="1" x14ac:dyDescent="0.45">
      <c r="A57" s="32">
        <f>COUNTA($A$3:A56)+1</f>
        <v>55</v>
      </c>
      <c r="B57" s="32">
        <v>86</v>
      </c>
      <c r="C57" s="36" t="s">
        <v>1105</v>
      </c>
      <c r="D57" s="36" t="s">
        <v>988</v>
      </c>
      <c r="E57" s="38" t="s">
        <v>1174</v>
      </c>
      <c r="F57" s="38"/>
      <c r="G57" s="32"/>
      <c r="H57" s="62"/>
      <c r="I57" s="60" t="s">
        <v>231</v>
      </c>
      <c r="J57" s="32" t="s">
        <v>231</v>
      </c>
    </row>
    <row r="58" spans="1:10" ht="20.100000000000001" customHeight="1" x14ac:dyDescent="0.45">
      <c r="A58" s="32">
        <f>COUNTA($A$3:A57)+1</f>
        <v>56</v>
      </c>
      <c r="B58" s="32">
        <v>60</v>
      </c>
      <c r="C58" s="36" t="s">
        <v>1106</v>
      </c>
      <c r="D58" s="36" t="s">
        <v>989</v>
      </c>
      <c r="E58" s="38" t="s">
        <v>1158</v>
      </c>
      <c r="F58" s="38" t="s">
        <v>232</v>
      </c>
      <c r="G58" s="32" t="s">
        <v>231</v>
      </c>
      <c r="H58" s="62"/>
      <c r="I58" s="60"/>
      <c r="J58" s="32"/>
    </row>
    <row r="59" spans="1:10" ht="20.100000000000001" customHeight="1" x14ac:dyDescent="0.45">
      <c r="A59" s="32">
        <f>COUNTA($A$3:A58)+1</f>
        <v>57</v>
      </c>
      <c r="B59" s="32">
        <v>226</v>
      </c>
      <c r="C59" s="36" t="s">
        <v>197</v>
      </c>
      <c r="D59" s="36" t="s">
        <v>990</v>
      </c>
      <c r="E59" s="38" t="s">
        <v>1152</v>
      </c>
      <c r="F59" s="38"/>
      <c r="G59" s="32"/>
      <c r="H59" s="62"/>
      <c r="I59" s="60" t="s">
        <v>231</v>
      </c>
      <c r="J59" s="32" t="s">
        <v>231</v>
      </c>
    </row>
    <row r="60" spans="1:10" ht="20.100000000000001" customHeight="1" x14ac:dyDescent="0.45">
      <c r="A60" s="32">
        <f>COUNTA($A$3:A59)+1</f>
        <v>58</v>
      </c>
      <c r="B60" s="32">
        <v>192</v>
      </c>
      <c r="C60" s="36" t="s">
        <v>204</v>
      </c>
      <c r="D60" s="36" t="s">
        <v>943</v>
      </c>
      <c r="E60" s="38" t="s">
        <v>1155</v>
      </c>
      <c r="F60" s="38"/>
      <c r="G60" s="32"/>
      <c r="H60" s="62"/>
      <c r="I60" s="60" t="s">
        <v>231</v>
      </c>
      <c r="J60" s="32" t="s">
        <v>231</v>
      </c>
    </row>
    <row r="61" spans="1:10" ht="20.100000000000001" customHeight="1" x14ac:dyDescent="0.45">
      <c r="A61" s="32">
        <f>COUNTA($A$3:A60)+1</f>
        <v>59</v>
      </c>
      <c r="B61" s="32">
        <v>144</v>
      </c>
      <c r="C61" s="36" t="s">
        <v>118</v>
      </c>
      <c r="D61" s="36" t="s">
        <v>924</v>
      </c>
      <c r="E61" s="38" t="s">
        <v>1152</v>
      </c>
      <c r="F61" s="38"/>
      <c r="G61" s="32" t="s">
        <v>231</v>
      </c>
      <c r="H61" s="62"/>
      <c r="I61" s="60"/>
      <c r="J61" s="32"/>
    </row>
    <row r="62" spans="1:10" ht="20.100000000000001" customHeight="1" x14ac:dyDescent="0.45">
      <c r="A62" s="32">
        <f>COUNTA($A$3:A61)+1</f>
        <v>60</v>
      </c>
      <c r="B62" s="32">
        <v>89</v>
      </c>
      <c r="C62" s="36" t="s">
        <v>91</v>
      </c>
      <c r="D62" s="36" t="s">
        <v>991</v>
      </c>
      <c r="E62" s="38" t="s">
        <v>1152</v>
      </c>
      <c r="F62" s="38"/>
      <c r="G62" s="32" t="s">
        <v>231</v>
      </c>
      <c r="H62" s="62"/>
      <c r="I62" s="60"/>
      <c r="J62" s="32"/>
    </row>
    <row r="63" spans="1:10" ht="20.100000000000001" customHeight="1" x14ac:dyDescent="0.45">
      <c r="A63" s="32">
        <f>COUNTA($A$3:A62)+1</f>
        <v>61</v>
      </c>
      <c r="B63" s="32">
        <v>228</v>
      </c>
      <c r="C63" s="36" t="s">
        <v>201</v>
      </c>
      <c r="D63" s="36" t="s">
        <v>992</v>
      </c>
      <c r="E63" s="38" t="s">
        <v>1152</v>
      </c>
      <c r="F63" s="38"/>
      <c r="G63" s="32"/>
      <c r="H63" s="62"/>
      <c r="I63" s="60" t="s">
        <v>231</v>
      </c>
      <c r="J63" s="32" t="s">
        <v>231</v>
      </c>
    </row>
    <row r="64" spans="1:10" ht="20.100000000000001" customHeight="1" x14ac:dyDescent="0.45">
      <c r="A64" s="32">
        <f>COUNTA($A$3:A63)+1</f>
        <v>62</v>
      </c>
      <c r="B64" s="32">
        <v>98</v>
      </c>
      <c r="C64" s="36" t="s">
        <v>109</v>
      </c>
      <c r="D64" s="36" t="s">
        <v>909</v>
      </c>
      <c r="E64" s="38" t="s">
        <v>1155</v>
      </c>
      <c r="F64" s="38"/>
      <c r="G64" s="32"/>
      <c r="H64" s="62"/>
      <c r="I64" s="60" t="s">
        <v>231</v>
      </c>
      <c r="J64" s="32" t="s">
        <v>231</v>
      </c>
    </row>
    <row r="65" spans="1:10" ht="20.100000000000001" customHeight="1" x14ac:dyDescent="0.45">
      <c r="A65" s="32">
        <f>COUNTA($A$3:A64)+1</f>
        <v>63</v>
      </c>
      <c r="B65" s="32">
        <v>99</v>
      </c>
      <c r="C65" s="36" t="s">
        <v>111</v>
      </c>
      <c r="D65" s="36" t="s">
        <v>993</v>
      </c>
      <c r="E65" s="38" t="s">
        <v>1160</v>
      </c>
      <c r="F65" s="38"/>
      <c r="G65" s="32"/>
      <c r="H65" s="62"/>
      <c r="I65" s="60" t="s">
        <v>231</v>
      </c>
      <c r="J65" s="32" t="s">
        <v>231</v>
      </c>
    </row>
    <row r="66" spans="1:10" ht="20.100000000000001" customHeight="1" x14ac:dyDescent="0.45">
      <c r="A66" s="32">
        <f>COUNTA($A$3:A65)+1</f>
        <v>64</v>
      </c>
      <c r="B66" s="32">
        <v>185</v>
      </c>
      <c r="C66" s="36" t="s">
        <v>192</v>
      </c>
      <c r="D66" s="36" t="s">
        <v>994</v>
      </c>
      <c r="E66" s="38" t="s">
        <v>1152</v>
      </c>
      <c r="F66" s="38"/>
      <c r="G66" s="32"/>
      <c r="H66" s="62" t="s">
        <v>231</v>
      </c>
      <c r="I66" s="60"/>
      <c r="J66" s="32" t="s">
        <v>231</v>
      </c>
    </row>
    <row r="67" spans="1:10" ht="20.100000000000001" customHeight="1" x14ac:dyDescent="0.45">
      <c r="A67" s="32">
        <f>COUNTA($A$3:A66)+1</f>
        <v>65</v>
      </c>
      <c r="B67" s="32">
        <v>109</v>
      </c>
      <c r="C67" s="36" t="s">
        <v>131</v>
      </c>
      <c r="D67" s="36" t="s">
        <v>995</v>
      </c>
      <c r="E67" s="38" t="s">
        <v>1155</v>
      </c>
      <c r="F67" s="38"/>
      <c r="G67" s="32" t="s">
        <v>231</v>
      </c>
      <c r="H67" s="62"/>
      <c r="I67" s="60"/>
      <c r="J67" s="32"/>
    </row>
    <row r="68" spans="1:10" ht="20.100000000000001" customHeight="1" x14ac:dyDescent="0.45">
      <c r="A68" s="32">
        <f>COUNTA($A$3:A67)+1</f>
        <v>66</v>
      </c>
      <c r="B68" s="32">
        <v>104</v>
      </c>
      <c r="C68" s="36" t="s">
        <v>121</v>
      </c>
      <c r="D68" s="36" t="s">
        <v>912</v>
      </c>
      <c r="E68" s="38" t="s">
        <v>1152</v>
      </c>
      <c r="F68" s="38"/>
      <c r="G68" s="32" t="s">
        <v>231</v>
      </c>
      <c r="H68" s="62"/>
      <c r="I68" s="60"/>
      <c r="J68" s="32"/>
    </row>
    <row r="69" spans="1:10" ht="20.100000000000001" customHeight="1" x14ac:dyDescent="0.45">
      <c r="A69" s="32">
        <f>COUNTA($A$3:A68)+1</f>
        <v>67</v>
      </c>
      <c r="B69" s="32">
        <v>62</v>
      </c>
      <c r="C69" s="36" t="s">
        <v>39</v>
      </c>
      <c r="D69" s="36" t="s">
        <v>996</v>
      </c>
      <c r="E69" s="38" t="s">
        <v>1155</v>
      </c>
      <c r="F69" s="38" t="s">
        <v>230</v>
      </c>
      <c r="G69" s="32"/>
      <c r="H69" s="62"/>
      <c r="I69" s="60" t="s">
        <v>231</v>
      </c>
      <c r="J69" s="32" t="s">
        <v>231</v>
      </c>
    </row>
    <row r="70" spans="1:10" ht="20.100000000000001" customHeight="1" x14ac:dyDescent="0.45">
      <c r="A70" s="32">
        <f>COUNTA($A$3:A69)+1</f>
        <v>68</v>
      </c>
      <c r="B70" s="32">
        <v>23</v>
      </c>
      <c r="C70" s="36" t="s">
        <v>44</v>
      </c>
      <c r="D70" s="36" t="s">
        <v>879</v>
      </c>
      <c r="E70" s="38" t="s">
        <v>1152</v>
      </c>
      <c r="F70" s="38" t="s">
        <v>233</v>
      </c>
      <c r="G70" s="32" t="s">
        <v>231</v>
      </c>
      <c r="H70" s="62"/>
      <c r="I70" s="60" t="s">
        <v>231</v>
      </c>
      <c r="J70" s="32" t="s">
        <v>231</v>
      </c>
    </row>
    <row r="71" spans="1:10" ht="20.100000000000001" customHeight="1" x14ac:dyDescent="0.45">
      <c r="A71" s="32">
        <f>COUNTA($A$3:A70)+1</f>
        <v>69</v>
      </c>
      <c r="B71" s="32">
        <v>87</v>
      </c>
      <c r="C71" s="36" t="s">
        <v>1107</v>
      </c>
      <c r="D71" s="36" t="s">
        <v>904</v>
      </c>
      <c r="E71" s="38" t="s">
        <v>1152</v>
      </c>
      <c r="F71" s="38"/>
      <c r="G71" s="32" t="s">
        <v>231</v>
      </c>
      <c r="H71" s="62"/>
      <c r="I71" s="60"/>
      <c r="J71" s="32"/>
    </row>
    <row r="72" spans="1:10" ht="20.100000000000001" customHeight="1" x14ac:dyDescent="0.45">
      <c r="A72" s="32">
        <f>COUNTA($A$3:A71)+1</f>
        <v>70</v>
      </c>
      <c r="B72" s="32">
        <v>164</v>
      </c>
      <c r="C72" s="36" t="s">
        <v>158</v>
      </c>
      <c r="D72" s="36" t="s">
        <v>997</v>
      </c>
      <c r="E72" s="38" t="s">
        <v>1171</v>
      </c>
      <c r="F72" s="38"/>
      <c r="G72" s="32" t="s">
        <v>231</v>
      </c>
      <c r="H72" s="62"/>
      <c r="I72" s="60"/>
      <c r="J72" s="32"/>
    </row>
    <row r="73" spans="1:10" ht="20.100000000000001" customHeight="1" x14ac:dyDescent="0.45">
      <c r="A73" s="32">
        <f>COUNTA($A$3:A72)+1</f>
        <v>71</v>
      </c>
      <c r="B73" s="32">
        <v>75</v>
      </c>
      <c r="C73" s="36" t="s">
        <v>65</v>
      </c>
      <c r="D73" s="36" t="s">
        <v>998</v>
      </c>
      <c r="E73" s="38" t="s">
        <v>1152</v>
      </c>
      <c r="F73" s="38" t="s">
        <v>232</v>
      </c>
      <c r="G73" s="32" t="s">
        <v>231</v>
      </c>
      <c r="H73" s="62"/>
      <c r="I73" s="60"/>
      <c r="J73" s="32"/>
    </row>
    <row r="74" spans="1:10" ht="20.100000000000001" customHeight="1" x14ac:dyDescent="0.45">
      <c r="A74" s="32">
        <f>COUNTA($A$3:A73)+1</f>
        <v>72</v>
      </c>
      <c r="B74" s="32">
        <v>161</v>
      </c>
      <c r="C74" s="36" t="s">
        <v>1108</v>
      </c>
      <c r="D74" s="36" t="s">
        <v>932</v>
      </c>
      <c r="E74" s="38" t="s">
        <v>1151</v>
      </c>
      <c r="F74" s="38"/>
      <c r="G74" s="32"/>
      <c r="H74" s="62" t="s">
        <v>231</v>
      </c>
      <c r="I74" s="60"/>
      <c r="J74" s="32" t="s">
        <v>231</v>
      </c>
    </row>
    <row r="75" spans="1:10" ht="20.100000000000001" customHeight="1" x14ac:dyDescent="0.45">
      <c r="A75" s="32">
        <f>COUNTA($A$3:A74)+1</f>
        <v>73</v>
      </c>
      <c r="B75" s="32">
        <v>34</v>
      </c>
      <c r="C75" s="36" t="s">
        <v>66</v>
      </c>
      <c r="D75" s="36" t="s">
        <v>884</v>
      </c>
      <c r="E75" s="38" t="s">
        <v>1152</v>
      </c>
      <c r="F75" s="38" t="s">
        <v>230</v>
      </c>
      <c r="G75" s="32"/>
      <c r="H75" s="62"/>
      <c r="I75" s="60" t="s">
        <v>231</v>
      </c>
      <c r="J75" s="32" t="s">
        <v>231</v>
      </c>
    </row>
    <row r="76" spans="1:10" ht="20.100000000000001" customHeight="1" x14ac:dyDescent="0.45">
      <c r="A76" s="32">
        <f>COUNTA($A$3:A75)+1</f>
        <v>74</v>
      </c>
      <c r="B76" s="32">
        <v>222</v>
      </c>
      <c r="C76" s="36" t="s">
        <v>183</v>
      </c>
      <c r="D76" s="36" t="s">
        <v>999</v>
      </c>
      <c r="E76" s="38" t="s">
        <v>1155</v>
      </c>
      <c r="F76" s="38"/>
      <c r="G76" s="32" t="s">
        <v>231</v>
      </c>
      <c r="H76" s="62"/>
      <c r="I76" s="60" t="s">
        <v>231</v>
      </c>
      <c r="J76" s="32" t="s">
        <v>231</v>
      </c>
    </row>
    <row r="77" spans="1:10" ht="20.100000000000001" customHeight="1" x14ac:dyDescent="0.45">
      <c r="A77" s="32">
        <f>COUNTA($A$3:A76)+1</f>
        <v>75</v>
      </c>
      <c r="B77" s="32">
        <v>183</v>
      </c>
      <c r="C77" s="36" t="s">
        <v>188</v>
      </c>
      <c r="D77" s="36" t="s">
        <v>1000</v>
      </c>
      <c r="E77" s="38" t="s">
        <v>1152</v>
      </c>
      <c r="F77" s="38"/>
      <c r="G77" s="32" t="s">
        <v>231</v>
      </c>
      <c r="H77" s="62"/>
      <c r="I77" s="60"/>
      <c r="J77" s="32"/>
    </row>
    <row r="78" spans="1:10" ht="20.100000000000001" customHeight="1" x14ac:dyDescent="0.45">
      <c r="A78" s="32">
        <f>COUNTA($A$3:A77)+1</f>
        <v>76</v>
      </c>
      <c r="B78" s="32">
        <v>10</v>
      </c>
      <c r="C78" s="36" t="s">
        <v>18</v>
      </c>
      <c r="D78" s="36" t="s">
        <v>1001</v>
      </c>
      <c r="E78" s="38" t="s">
        <v>1160</v>
      </c>
      <c r="F78" s="38" t="s">
        <v>233</v>
      </c>
      <c r="G78" s="32" t="s">
        <v>231</v>
      </c>
      <c r="H78" s="62"/>
      <c r="I78" s="60" t="s">
        <v>231</v>
      </c>
      <c r="J78" s="32" t="s">
        <v>231</v>
      </c>
    </row>
    <row r="79" spans="1:10" ht="20.100000000000001" customHeight="1" x14ac:dyDescent="0.45">
      <c r="A79" s="32">
        <f>COUNTA($A$3:A78)+1</f>
        <v>77</v>
      </c>
      <c r="B79" s="32">
        <v>220</v>
      </c>
      <c r="C79" s="36" t="s">
        <v>1109</v>
      </c>
      <c r="D79" s="36" t="s">
        <v>1002</v>
      </c>
      <c r="E79" s="38" t="s">
        <v>1155</v>
      </c>
      <c r="F79" s="38"/>
      <c r="G79" s="32"/>
      <c r="H79" s="62"/>
      <c r="I79" s="60" t="s">
        <v>231</v>
      </c>
      <c r="J79" s="32" t="s">
        <v>231</v>
      </c>
    </row>
    <row r="80" spans="1:10" ht="20.100000000000001" customHeight="1" x14ac:dyDescent="0.45">
      <c r="A80" s="32">
        <f>COUNTA($A$3:A79)+1</f>
        <v>78</v>
      </c>
      <c r="B80" s="32">
        <v>81</v>
      </c>
      <c r="C80" s="36" t="s">
        <v>77</v>
      </c>
      <c r="D80" s="36" t="s">
        <v>900</v>
      </c>
      <c r="E80" s="38" t="s">
        <v>1175</v>
      </c>
      <c r="F80" s="38"/>
      <c r="G80" s="32"/>
      <c r="H80" s="62"/>
      <c r="I80" s="60" t="s">
        <v>231</v>
      </c>
      <c r="J80" s="32" t="s">
        <v>231</v>
      </c>
    </row>
    <row r="81" spans="1:10" ht="20.100000000000001" customHeight="1" x14ac:dyDescent="0.45">
      <c r="A81" s="32">
        <f>COUNTA($A$3:A80)+1</f>
        <v>79</v>
      </c>
      <c r="B81" s="32">
        <v>2</v>
      </c>
      <c r="C81" s="36" t="s">
        <v>4</v>
      </c>
      <c r="D81" s="36" t="s">
        <v>1185</v>
      </c>
      <c r="E81" s="38" t="s">
        <v>1152</v>
      </c>
      <c r="F81" s="38" t="s">
        <v>230</v>
      </c>
      <c r="G81" s="32"/>
      <c r="H81" s="62"/>
      <c r="I81" s="60" t="s">
        <v>231</v>
      </c>
      <c r="J81" s="32" t="s">
        <v>231</v>
      </c>
    </row>
    <row r="82" spans="1:10" ht="20.100000000000001" customHeight="1" x14ac:dyDescent="0.45">
      <c r="A82" s="32">
        <f>COUNTA($A$3:A81)+1</f>
        <v>80</v>
      </c>
      <c r="B82" s="32">
        <v>172</v>
      </c>
      <c r="C82" s="36" t="s">
        <v>172</v>
      </c>
      <c r="D82" s="36" t="s">
        <v>1003</v>
      </c>
      <c r="E82" s="38" t="s">
        <v>1155</v>
      </c>
      <c r="F82" s="38"/>
      <c r="G82" s="32"/>
      <c r="H82" s="62" t="s">
        <v>231</v>
      </c>
      <c r="I82" s="60" t="s">
        <v>231</v>
      </c>
      <c r="J82" s="32" t="s">
        <v>231</v>
      </c>
    </row>
    <row r="83" spans="1:10" ht="20.100000000000001" customHeight="1" x14ac:dyDescent="0.45">
      <c r="A83" s="32">
        <f>COUNTA($A$3:A82)+1</f>
        <v>81</v>
      </c>
      <c r="B83" s="32">
        <v>216</v>
      </c>
      <c r="C83" s="36" t="s">
        <v>1110</v>
      </c>
      <c r="D83" s="36" t="s">
        <v>1004</v>
      </c>
      <c r="E83" s="38" t="s">
        <v>1155</v>
      </c>
      <c r="F83" s="38"/>
      <c r="G83" s="32"/>
      <c r="H83" s="62"/>
      <c r="I83" s="60" t="s">
        <v>231</v>
      </c>
      <c r="J83" s="32" t="s">
        <v>231</v>
      </c>
    </row>
    <row r="84" spans="1:10" ht="20.100000000000001" customHeight="1" x14ac:dyDescent="0.45">
      <c r="A84" s="32">
        <f>COUNTA($A$3:A83)+1</f>
        <v>82</v>
      </c>
      <c r="B84" s="32">
        <v>178</v>
      </c>
      <c r="C84" s="36" t="s">
        <v>193</v>
      </c>
      <c r="D84" s="36" t="s">
        <v>1005</v>
      </c>
      <c r="E84" s="38" t="s">
        <v>1152</v>
      </c>
      <c r="F84" s="38"/>
      <c r="G84" s="32" t="s">
        <v>231</v>
      </c>
      <c r="H84" s="62"/>
      <c r="I84" s="60"/>
      <c r="J84" s="32"/>
    </row>
    <row r="85" spans="1:10" ht="20.100000000000001" customHeight="1" x14ac:dyDescent="0.45">
      <c r="A85" s="32">
        <f>COUNTA($A$3:A84)+1</f>
        <v>83</v>
      </c>
      <c r="B85" s="32">
        <v>163</v>
      </c>
      <c r="C85" s="36" t="s">
        <v>156</v>
      </c>
      <c r="D85" s="36" t="s">
        <v>933</v>
      </c>
      <c r="E85" s="38" t="s">
        <v>1152</v>
      </c>
      <c r="F85" s="38"/>
      <c r="G85" s="32"/>
      <c r="H85" s="62"/>
      <c r="I85" s="60" t="s">
        <v>231</v>
      </c>
      <c r="J85" s="32" t="s">
        <v>231</v>
      </c>
    </row>
    <row r="86" spans="1:10" ht="20.100000000000001" customHeight="1" x14ac:dyDescent="0.45">
      <c r="A86" s="32">
        <f>COUNTA($A$3:A85)+1</f>
        <v>84</v>
      </c>
      <c r="B86" s="32">
        <v>29</v>
      </c>
      <c r="C86" s="36" t="s">
        <v>1111</v>
      </c>
      <c r="D86" s="36" t="s">
        <v>1006</v>
      </c>
      <c r="E86" s="38" t="s">
        <v>1156</v>
      </c>
      <c r="F86" s="38" t="s">
        <v>232</v>
      </c>
      <c r="G86" s="32" t="s">
        <v>231</v>
      </c>
      <c r="H86" s="62"/>
      <c r="I86" s="60"/>
      <c r="J86" s="32"/>
    </row>
    <row r="87" spans="1:10" ht="20.100000000000001" customHeight="1" x14ac:dyDescent="0.45">
      <c r="A87" s="32">
        <f>COUNTA($A$3:A86)+1</f>
        <v>85</v>
      </c>
      <c r="B87" s="32">
        <v>46</v>
      </c>
      <c r="C87" s="36" t="s">
        <v>1112</v>
      </c>
      <c r="D87" s="36" t="s">
        <v>1007</v>
      </c>
      <c r="E87" s="38" t="s">
        <v>1155</v>
      </c>
      <c r="F87" s="38" t="s">
        <v>233</v>
      </c>
      <c r="G87" s="32" t="s">
        <v>231</v>
      </c>
      <c r="H87" s="62"/>
      <c r="I87" s="60" t="s">
        <v>231</v>
      </c>
      <c r="J87" s="32" t="s">
        <v>231</v>
      </c>
    </row>
    <row r="88" spans="1:10" ht="20.100000000000001" customHeight="1" x14ac:dyDescent="0.45">
      <c r="A88" s="32">
        <f>COUNTA($A$3:A87)+1</f>
        <v>86</v>
      </c>
      <c r="B88" s="32">
        <v>170</v>
      </c>
      <c r="C88" s="36" t="s">
        <v>1113</v>
      </c>
      <c r="D88" s="36" t="s">
        <v>1008</v>
      </c>
      <c r="E88" s="38" t="s">
        <v>1156</v>
      </c>
      <c r="F88" s="38"/>
      <c r="G88" s="32"/>
      <c r="H88" s="62"/>
      <c r="I88" s="60" t="s">
        <v>231</v>
      </c>
      <c r="J88" s="32" t="s">
        <v>231</v>
      </c>
    </row>
    <row r="89" spans="1:10" ht="20.100000000000001" customHeight="1" x14ac:dyDescent="0.45">
      <c r="A89" s="32">
        <f>COUNTA($A$3:A88)+1</f>
        <v>87</v>
      </c>
      <c r="B89" s="32">
        <v>219</v>
      </c>
      <c r="C89" s="36" t="s">
        <v>177</v>
      </c>
      <c r="D89" s="36" t="s">
        <v>952</v>
      </c>
      <c r="E89" s="38" t="s">
        <v>1155</v>
      </c>
      <c r="F89" s="38"/>
      <c r="G89" s="32"/>
      <c r="H89" s="62"/>
      <c r="I89" s="60" t="s">
        <v>231</v>
      </c>
      <c r="J89" s="32" t="s">
        <v>231</v>
      </c>
    </row>
    <row r="90" spans="1:10" ht="20.100000000000001" customHeight="1" x14ac:dyDescent="0.45">
      <c r="A90" s="32">
        <f>COUNTA($A$3:A89)+1</f>
        <v>88</v>
      </c>
      <c r="B90" s="32">
        <v>13</v>
      </c>
      <c r="C90" s="36" t="s">
        <v>1115</v>
      </c>
      <c r="D90" s="36" t="s">
        <v>875</v>
      </c>
      <c r="E90" s="38" t="s">
        <v>1152</v>
      </c>
      <c r="F90" s="38" t="s">
        <v>230</v>
      </c>
      <c r="G90" s="32"/>
      <c r="H90" s="62"/>
      <c r="I90" s="60" t="s">
        <v>231</v>
      </c>
      <c r="J90" s="32" t="s">
        <v>231</v>
      </c>
    </row>
    <row r="91" spans="1:10" ht="20.100000000000001" customHeight="1" x14ac:dyDescent="0.45">
      <c r="A91" s="32">
        <f>COUNTA($A$3:A90)+1</f>
        <v>89</v>
      </c>
      <c r="B91" s="32">
        <v>176</v>
      </c>
      <c r="C91" s="36" t="s">
        <v>1114</v>
      </c>
      <c r="D91" s="36" t="s">
        <v>1009</v>
      </c>
      <c r="E91" s="38" t="s">
        <v>1152</v>
      </c>
      <c r="F91" s="38"/>
      <c r="G91" s="32" t="s">
        <v>231</v>
      </c>
      <c r="H91" s="62"/>
      <c r="I91" s="60"/>
      <c r="J91" s="32"/>
    </row>
    <row r="92" spans="1:10" ht="20.100000000000001" customHeight="1" x14ac:dyDescent="0.45">
      <c r="A92" s="32">
        <f>COUNTA($A$3:A91)+1</f>
        <v>90</v>
      </c>
      <c r="B92" s="32">
        <v>111</v>
      </c>
      <c r="C92" s="36" t="s">
        <v>135</v>
      </c>
      <c r="D92" s="36" t="s">
        <v>1011</v>
      </c>
      <c r="E92" s="38" t="s">
        <v>1152</v>
      </c>
      <c r="F92" s="38"/>
      <c r="G92" s="32" t="s">
        <v>231</v>
      </c>
      <c r="H92" s="62"/>
      <c r="I92" s="60"/>
      <c r="J92" s="32"/>
    </row>
    <row r="93" spans="1:10" ht="20.100000000000001" customHeight="1" x14ac:dyDescent="0.45">
      <c r="A93" s="32">
        <f>COUNTA($A$3:A92)+1</f>
        <v>91</v>
      </c>
      <c r="B93" s="32">
        <v>19</v>
      </c>
      <c r="C93" s="36" t="s">
        <v>1424</v>
      </c>
      <c r="D93" s="36" t="s">
        <v>1012</v>
      </c>
      <c r="E93" s="38" t="s">
        <v>1152</v>
      </c>
      <c r="F93" s="38" t="s">
        <v>230</v>
      </c>
      <c r="G93" s="32"/>
      <c r="H93" s="62"/>
      <c r="I93" s="60" t="s">
        <v>231</v>
      </c>
      <c r="J93" s="32" t="s">
        <v>231</v>
      </c>
    </row>
    <row r="94" spans="1:10" ht="20.100000000000001" customHeight="1" x14ac:dyDescent="0.45">
      <c r="A94" s="32">
        <f>COUNTA($A$3:A93)+1</f>
        <v>92</v>
      </c>
      <c r="B94" s="32">
        <v>80</v>
      </c>
      <c r="C94" s="36" t="s">
        <v>75</v>
      </c>
      <c r="D94" s="36" t="s">
        <v>899</v>
      </c>
      <c r="E94" s="38" t="s">
        <v>1150</v>
      </c>
      <c r="F94" s="38"/>
      <c r="G94" s="32"/>
      <c r="H94" s="62"/>
      <c r="I94" s="60" t="s">
        <v>231</v>
      </c>
      <c r="J94" s="32" t="s">
        <v>231</v>
      </c>
    </row>
    <row r="95" spans="1:10" ht="20.100000000000001" customHeight="1" x14ac:dyDescent="0.45">
      <c r="A95" s="32">
        <f>COUNTA($A$3:A94)+1</f>
        <v>93</v>
      </c>
      <c r="B95" s="32">
        <v>14</v>
      </c>
      <c r="C95" s="36" t="s">
        <v>1116</v>
      </c>
      <c r="D95" s="36" t="s">
        <v>1013</v>
      </c>
      <c r="E95" s="38" t="s">
        <v>1152</v>
      </c>
      <c r="F95" s="38" t="s">
        <v>230</v>
      </c>
      <c r="G95" s="32"/>
      <c r="H95" s="62"/>
      <c r="I95" s="60" t="s">
        <v>231</v>
      </c>
      <c r="J95" s="32" t="s">
        <v>231</v>
      </c>
    </row>
    <row r="96" spans="1:10" ht="20.100000000000001" customHeight="1" x14ac:dyDescent="0.45">
      <c r="A96" s="32">
        <f>COUNTA($A$3:A95)+1</f>
        <v>94</v>
      </c>
      <c r="B96" s="32">
        <v>106</v>
      </c>
      <c r="C96" s="36" t="s">
        <v>1117</v>
      </c>
      <c r="D96" s="36" t="s">
        <v>1014</v>
      </c>
      <c r="E96" s="38" t="s">
        <v>1152</v>
      </c>
      <c r="F96" s="38"/>
      <c r="G96" s="32" t="s">
        <v>231</v>
      </c>
      <c r="H96" s="62"/>
      <c r="I96" s="60"/>
      <c r="J96" s="32"/>
    </row>
    <row r="97" spans="1:10" ht="20.100000000000001" customHeight="1" x14ac:dyDescent="0.45">
      <c r="A97" s="32">
        <f>COUNTA($A$3:A96)+1</f>
        <v>95</v>
      </c>
      <c r="B97" s="32">
        <v>35</v>
      </c>
      <c r="C97" s="36" t="s">
        <v>68</v>
      </c>
      <c r="D97" s="36" t="s">
        <v>885</v>
      </c>
      <c r="E97" s="38" t="s">
        <v>1151</v>
      </c>
      <c r="F97" s="38" t="s">
        <v>232</v>
      </c>
      <c r="G97" s="32" t="s">
        <v>231</v>
      </c>
      <c r="H97" s="62"/>
      <c r="I97" s="60"/>
      <c r="J97" s="32"/>
    </row>
    <row r="98" spans="1:10" ht="20.100000000000001" customHeight="1" x14ac:dyDescent="0.45">
      <c r="A98" s="32">
        <f>COUNTA($A$3:A97)+1</f>
        <v>96</v>
      </c>
      <c r="B98" s="32">
        <v>108</v>
      </c>
      <c r="C98" s="36" t="s">
        <v>129</v>
      </c>
      <c r="D98" s="36" t="s">
        <v>1015</v>
      </c>
      <c r="E98" s="38" t="s">
        <v>1155</v>
      </c>
      <c r="F98" s="38"/>
      <c r="G98" s="32"/>
      <c r="H98" s="62"/>
      <c r="I98" s="60" t="s">
        <v>231</v>
      </c>
      <c r="J98" s="32" t="s">
        <v>231</v>
      </c>
    </row>
    <row r="99" spans="1:10" ht="20.100000000000001" customHeight="1" x14ac:dyDescent="0.45">
      <c r="A99" s="32">
        <f>COUNTA($A$3:A98)+1</f>
        <v>97</v>
      </c>
      <c r="B99" s="32">
        <v>26</v>
      </c>
      <c r="C99" s="36" t="s">
        <v>50</v>
      </c>
      <c r="D99" s="36" t="s">
        <v>1016</v>
      </c>
      <c r="E99" s="38" t="s">
        <v>1155</v>
      </c>
      <c r="F99" s="38" t="s">
        <v>233</v>
      </c>
      <c r="G99" s="32" t="s">
        <v>231</v>
      </c>
      <c r="H99" s="62"/>
      <c r="I99" s="60" t="s">
        <v>231</v>
      </c>
      <c r="J99" s="32" t="s">
        <v>231</v>
      </c>
    </row>
    <row r="100" spans="1:10" ht="20.100000000000001" customHeight="1" x14ac:dyDescent="0.45">
      <c r="A100" s="32">
        <f>COUNTA($A$3:A99)+1</f>
        <v>98</v>
      </c>
      <c r="B100" s="32">
        <v>168</v>
      </c>
      <c r="C100" s="36" t="s">
        <v>166</v>
      </c>
      <c r="D100" s="36" t="s">
        <v>1017</v>
      </c>
      <c r="E100" s="38" t="s">
        <v>1157</v>
      </c>
      <c r="F100" s="38"/>
      <c r="G100" s="32" t="s">
        <v>231</v>
      </c>
      <c r="H100" s="62"/>
      <c r="I100" s="60"/>
      <c r="J100" s="32"/>
    </row>
    <row r="101" spans="1:10" ht="20.100000000000001" customHeight="1" x14ac:dyDescent="0.45">
      <c r="A101" s="32">
        <f>COUNTA($A$3:A100)+1</f>
        <v>99</v>
      </c>
      <c r="B101" s="32">
        <v>28</v>
      </c>
      <c r="C101" s="36" t="s">
        <v>54</v>
      </c>
      <c r="D101" s="36" t="s">
        <v>1018</v>
      </c>
      <c r="E101" s="38" t="s">
        <v>1155</v>
      </c>
      <c r="F101" s="38" t="s">
        <v>230</v>
      </c>
      <c r="G101" s="32"/>
      <c r="H101" s="62"/>
      <c r="I101" s="60" t="s">
        <v>231</v>
      </c>
      <c r="J101" s="32" t="s">
        <v>231</v>
      </c>
    </row>
    <row r="102" spans="1:10" ht="20.100000000000001" customHeight="1" x14ac:dyDescent="0.45">
      <c r="A102" s="32">
        <f>COUNTA($A$3:A101)+1</f>
        <v>100</v>
      </c>
      <c r="B102" s="32">
        <v>221</v>
      </c>
      <c r="C102" s="36" t="s">
        <v>181</v>
      </c>
      <c r="D102" s="36" t="s">
        <v>1019</v>
      </c>
      <c r="E102" s="38" t="s">
        <v>1155</v>
      </c>
      <c r="F102" s="38"/>
      <c r="G102" s="32"/>
      <c r="H102" s="62"/>
      <c r="I102" s="60" t="s">
        <v>231</v>
      </c>
      <c r="J102" s="32" t="s">
        <v>231</v>
      </c>
    </row>
    <row r="103" spans="1:10" ht="20.100000000000001" customHeight="1" x14ac:dyDescent="0.45">
      <c r="A103" s="32">
        <f>COUNTA($A$3:A102)+1</f>
        <v>101</v>
      </c>
      <c r="B103" s="32">
        <v>51</v>
      </c>
      <c r="C103" s="36" t="s">
        <v>17</v>
      </c>
      <c r="D103" s="36" t="s">
        <v>1020</v>
      </c>
      <c r="E103" s="38" t="s">
        <v>1165</v>
      </c>
      <c r="F103" s="38" t="s">
        <v>230</v>
      </c>
      <c r="G103" s="32"/>
      <c r="H103" s="62"/>
      <c r="I103" s="60" t="s">
        <v>231</v>
      </c>
      <c r="J103" s="32" t="s">
        <v>231</v>
      </c>
    </row>
    <row r="104" spans="1:10" ht="20.100000000000001" customHeight="1" x14ac:dyDescent="0.45">
      <c r="A104" s="32">
        <f>COUNTA($A$3:A103)+1</f>
        <v>102</v>
      </c>
      <c r="B104" s="32">
        <v>155</v>
      </c>
      <c r="C104" s="36" t="s">
        <v>1188</v>
      </c>
      <c r="D104" s="36" t="s">
        <v>931</v>
      </c>
      <c r="E104" s="38" t="s">
        <v>1152</v>
      </c>
      <c r="F104" s="38"/>
      <c r="G104" s="32"/>
      <c r="H104" s="62"/>
      <c r="I104" s="60" t="s">
        <v>231</v>
      </c>
      <c r="J104" s="32" t="s">
        <v>231</v>
      </c>
    </row>
    <row r="105" spans="1:10" ht="20.100000000000001" customHeight="1" x14ac:dyDescent="0.45">
      <c r="A105" s="32">
        <f>COUNTA($A$3:A104)+1</f>
        <v>103</v>
      </c>
      <c r="B105" s="32">
        <v>105</v>
      </c>
      <c r="C105" s="36" t="s">
        <v>123</v>
      </c>
      <c r="D105" s="36" t="s">
        <v>1021</v>
      </c>
      <c r="E105" s="38" t="s">
        <v>1152</v>
      </c>
      <c r="F105" s="38"/>
      <c r="G105" s="32" t="s">
        <v>231</v>
      </c>
      <c r="H105" s="62"/>
      <c r="I105" s="60" t="s">
        <v>231</v>
      </c>
      <c r="J105" s="32" t="s">
        <v>231</v>
      </c>
    </row>
    <row r="106" spans="1:10" ht="20.100000000000001" customHeight="1" x14ac:dyDescent="0.45">
      <c r="A106" s="32">
        <f>COUNTA($A$3:A105)+1</f>
        <v>104</v>
      </c>
      <c r="B106" s="32">
        <v>181</v>
      </c>
      <c r="C106" s="36" t="s">
        <v>184</v>
      </c>
      <c r="D106" s="36" t="s">
        <v>1022</v>
      </c>
      <c r="E106" s="38" t="s">
        <v>1152</v>
      </c>
      <c r="F106" s="38"/>
      <c r="G106" s="32" t="s">
        <v>231</v>
      </c>
      <c r="H106" s="62"/>
      <c r="I106" s="60"/>
      <c r="J106" s="32"/>
    </row>
    <row r="107" spans="1:10" ht="20.100000000000001" customHeight="1" x14ac:dyDescent="0.45">
      <c r="A107" s="32">
        <f>COUNTA($A$3:A106)+1</f>
        <v>105</v>
      </c>
      <c r="B107" s="32">
        <v>68</v>
      </c>
      <c r="C107" s="36" t="s">
        <v>51</v>
      </c>
      <c r="D107" s="36" t="s">
        <v>1023</v>
      </c>
      <c r="E107" s="38" t="s">
        <v>1152</v>
      </c>
      <c r="F107" s="38" t="s">
        <v>230</v>
      </c>
      <c r="G107" s="32"/>
      <c r="H107" s="62"/>
      <c r="I107" s="60" t="s">
        <v>231</v>
      </c>
      <c r="J107" s="32" t="s">
        <v>231</v>
      </c>
    </row>
    <row r="108" spans="1:10" ht="20.100000000000001" customHeight="1" x14ac:dyDescent="0.45">
      <c r="A108" s="32">
        <f>COUNTA($A$3:A107)+1</f>
        <v>106</v>
      </c>
      <c r="B108" s="32">
        <v>16</v>
      </c>
      <c r="C108" s="36" t="s">
        <v>30</v>
      </c>
      <c r="D108" s="36" t="s">
        <v>877</v>
      </c>
      <c r="E108" s="38" t="s">
        <v>1157</v>
      </c>
      <c r="F108" s="38" t="s">
        <v>230</v>
      </c>
      <c r="G108" s="32"/>
      <c r="H108" s="62"/>
      <c r="I108" s="60" t="s">
        <v>231</v>
      </c>
      <c r="J108" s="32" t="s">
        <v>231</v>
      </c>
    </row>
    <row r="109" spans="1:10" ht="20.100000000000001" customHeight="1" x14ac:dyDescent="0.45">
      <c r="A109" s="32">
        <f>COUNTA($A$3:A108)+1</f>
        <v>107</v>
      </c>
      <c r="B109" s="32">
        <v>76</v>
      </c>
      <c r="C109" s="36" t="s">
        <v>1118</v>
      </c>
      <c r="D109" s="36" t="s">
        <v>1024</v>
      </c>
      <c r="E109" s="38" t="s">
        <v>1152</v>
      </c>
      <c r="F109" s="38"/>
      <c r="G109" s="32" t="s">
        <v>231</v>
      </c>
      <c r="H109" s="62"/>
      <c r="I109" s="60"/>
      <c r="J109" s="32"/>
    </row>
    <row r="110" spans="1:10" ht="20.100000000000001" customHeight="1" x14ac:dyDescent="0.45">
      <c r="A110" s="32">
        <f>COUNTA($A$3:A109)+1</f>
        <v>108</v>
      </c>
      <c r="B110" s="32">
        <v>156</v>
      </c>
      <c r="C110" s="36" t="s">
        <v>1119</v>
      </c>
      <c r="D110" s="36" t="s">
        <v>1025</v>
      </c>
      <c r="E110" s="38" t="s">
        <v>1155</v>
      </c>
      <c r="F110" s="38"/>
      <c r="G110" s="32" t="s">
        <v>231</v>
      </c>
      <c r="H110" s="62"/>
      <c r="I110" s="60"/>
      <c r="J110" s="32"/>
    </row>
    <row r="111" spans="1:10" ht="20.100000000000001" customHeight="1" x14ac:dyDescent="0.45">
      <c r="A111" s="32">
        <f>COUNTA($A$3:A110)+1</f>
        <v>109</v>
      </c>
      <c r="B111" s="32">
        <v>191</v>
      </c>
      <c r="C111" s="36" t="s">
        <v>203</v>
      </c>
      <c r="D111" s="36" t="s">
        <v>1026</v>
      </c>
      <c r="E111" s="38" t="s">
        <v>1152</v>
      </c>
      <c r="F111" s="38"/>
      <c r="G111" s="32" t="s">
        <v>231</v>
      </c>
      <c r="H111" s="62"/>
      <c r="I111" s="60"/>
      <c r="J111" s="32"/>
    </row>
    <row r="112" spans="1:10" ht="20.100000000000001" customHeight="1" x14ac:dyDescent="0.45">
      <c r="A112" s="32">
        <f>COUNTA($A$3:A111)+1</f>
        <v>110</v>
      </c>
      <c r="B112" s="32">
        <v>134</v>
      </c>
      <c r="C112" s="36" t="s">
        <v>1120</v>
      </c>
      <c r="D112" s="36" t="s">
        <v>1027</v>
      </c>
      <c r="E112" s="38" t="s">
        <v>1152</v>
      </c>
      <c r="F112" s="38"/>
      <c r="G112" s="32" t="s">
        <v>231</v>
      </c>
      <c r="H112" s="62"/>
      <c r="I112" s="60"/>
      <c r="J112" s="32"/>
    </row>
    <row r="113" spans="1:10" ht="20.100000000000001" customHeight="1" x14ac:dyDescent="0.45">
      <c r="A113" s="32">
        <f>COUNTA($A$3:A112)+1</f>
        <v>111</v>
      </c>
      <c r="B113" s="32">
        <v>202</v>
      </c>
      <c r="C113" s="36" t="s">
        <v>214</v>
      </c>
      <c r="D113" s="36" t="s">
        <v>947</v>
      </c>
      <c r="E113" s="38" t="s">
        <v>1152</v>
      </c>
      <c r="F113" s="38"/>
      <c r="G113" s="32" t="s">
        <v>231</v>
      </c>
      <c r="H113" s="62"/>
      <c r="I113" s="60"/>
      <c r="J113" s="32"/>
    </row>
    <row r="114" spans="1:10" ht="20.100000000000001" customHeight="1" x14ac:dyDescent="0.45">
      <c r="A114" s="32">
        <f>COUNTA($A$3:A113)+1</f>
        <v>112</v>
      </c>
      <c r="B114" s="32">
        <v>110</v>
      </c>
      <c r="C114" s="36" t="s">
        <v>133</v>
      </c>
      <c r="D114" s="36" t="s">
        <v>913</v>
      </c>
      <c r="E114" s="38" t="s">
        <v>1155</v>
      </c>
      <c r="F114" s="38"/>
      <c r="G114" s="32"/>
      <c r="H114" s="62"/>
      <c r="I114" s="60" t="s">
        <v>231</v>
      </c>
      <c r="J114" s="32" t="s">
        <v>231</v>
      </c>
    </row>
    <row r="115" spans="1:10" ht="20.100000000000001" customHeight="1" x14ac:dyDescent="0.45">
      <c r="A115" s="32">
        <f>COUNTA($A$3:A114)+1</f>
        <v>113</v>
      </c>
      <c r="B115" s="32">
        <v>3</v>
      </c>
      <c r="C115" s="36" t="s">
        <v>5</v>
      </c>
      <c r="D115" s="36" t="s">
        <v>1028</v>
      </c>
      <c r="E115" s="38" t="s">
        <v>1155</v>
      </c>
      <c r="F115" s="38" t="s">
        <v>232</v>
      </c>
      <c r="G115" s="32" t="s">
        <v>231</v>
      </c>
      <c r="H115" s="62"/>
      <c r="I115" s="60"/>
      <c r="J115" s="32"/>
    </row>
    <row r="116" spans="1:10" ht="20.100000000000001" customHeight="1" x14ac:dyDescent="0.45">
      <c r="A116" s="32">
        <f>COUNTA($A$3:A115)+1</f>
        <v>114</v>
      </c>
      <c r="B116" s="32">
        <v>82</v>
      </c>
      <c r="C116" s="36" t="s">
        <v>79</v>
      </c>
      <c r="D116" s="36" t="s">
        <v>901</v>
      </c>
      <c r="E116" s="38" t="s">
        <v>1152</v>
      </c>
      <c r="F116" s="38"/>
      <c r="G116" s="32" t="s">
        <v>231</v>
      </c>
      <c r="H116" s="62"/>
      <c r="I116" s="60"/>
      <c r="J116" s="32"/>
    </row>
    <row r="117" spans="1:10" ht="20.100000000000001" customHeight="1" x14ac:dyDescent="0.45">
      <c r="A117" s="32">
        <f>COUNTA($A$3:A116)+1</f>
        <v>115</v>
      </c>
      <c r="B117" s="32">
        <v>224</v>
      </c>
      <c r="C117" s="36" t="s">
        <v>187</v>
      </c>
      <c r="D117" s="36" t="s">
        <v>1029</v>
      </c>
      <c r="E117" s="38" t="s">
        <v>1150</v>
      </c>
      <c r="F117" s="38"/>
      <c r="G117" s="32"/>
      <c r="H117" s="62" t="s">
        <v>231</v>
      </c>
      <c r="I117" s="60"/>
      <c r="J117" s="32" t="s">
        <v>231</v>
      </c>
    </row>
    <row r="118" spans="1:10" ht="20.100000000000001" customHeight="1" x14ac:dyDescent="0.45">
      <c r="A118" s="32">
        <f>COUNTA($A$3:A117)+1</f>
        <v>116</v>
      </c>
      <c r="B118" s="32">
        <v>52</v>
      </c>
      <c r="C118" s="36" t="s">
        <v>1193</v>
      </c>
      <c r="D118" s="36" t="s">
        <v>1030</v>
      </c>
      <c r="E118" s="38" t="s">
        <v>1155</v>
      </c>
      <c r="F118" s="38" t="s">
        <v>230</v>
      </c>
      <c r="G118" s="32"/>
      <c r="H118" s="62"/>
      <c r="I118" s="60" t="s">
        <v>231</v>
      </c>
      <c r="J118" s="32" t="s">
        <v>231</v>
      </c>
    </row>
    <row r="119" spans="1:10" ht="20.100000000000001" customHeight="1" x14ac:dyDescent="0.45">
      <c r="A119" s="32">
        <f>COUNTA($A$3:A118)+1</f>
        <v>117</v>
      </c>
      <c r="B119" s="32">
        <v>42</v>
      </c>
      <c r="C119" s="36" t="s">
        <v>82</v>
      </c>
      <c r="D119" s="36" t="s">
        <v>1031</v>
      </c>
      <c r="E119" s="38" t="s">
        <v>1156</v>
      </c>
      <c r="F119" s="38" t="s">
        <v>230</v>
      </c>
      <c r="G119" s="32"/>
      <c r="H119" s="62"/>
      <c r="I119" s="60" t="s">
        <v>231</v>
      </c>
      <c r="J119" s="32" t="s">
        <v>231</v>
      </c>
    </row>
    <row r="120" spans="1:10" ht="20.100000000000001" customHeight="1" x14ac:dyDescent="0.45">
      <c r="A120" s="32">
        <f>COUNTA($A$3:A119)+1</f>
        <v>118</v>
      </c>
      <c r="B120" s="32">
        <v>119</v>
      </c>
      <c r="C120" s="36" t="s">
        <v>151</v>
      </c>
      <c r="D120" s="36" t="s">
        <v>1032</v>
      </c>
      <c r="E120" s="38" t="s">
        <v>1155</v>
      </c>
      <c r="F120" s="38"/>
      <c r="G120" s="32"/>
      <c r="H120" s="62" t="s">
        <v>231</v>
      </c>
      <c r="I120" s="60"/>
      <c r="J120" s="32" t="s">
        <v>231</v>
      </c>
    </row>
    <row r="121" spans="1:10" ht="20.100000000000001" customHeight="1" x14ac:dyDescent="0.45">
      <c r="A121" s="32">
        <f>COUNTA($A$3:A120)+1</f>
        <v>119</v>
      </c>
      <c r="B121" s="32">
        <v>92</v>
      </c>
      <c r="C121" s="36" t="s">
        <v>97</v>
      </c>
      <c r="D121" s="36" t="s">
        <v>906</v>
      </c>
      <c r="E121" s="38" t="s">
        <v>1151</v>
      </c>
      <c r="F121" s="38"/>
      <c r="G121" s="32" t="s">
        <v>231</v>
      </c>
      <c r="H121" s="62"/>
      <c r="I121" s="60"/>
      <c r="J121" s="32"/>
    </row>
    <row r="122" spans="1:10" ht="20.100000000000001" customHeight="1" x14ac:dyDescent="0.45">
      <c r="A122" s="32">
        <f>COUNTA($A$3:A121)+1</f>
        <v>120</v>
      </c>
      <c r="B122" s="32">
        <v>193</v>
      </c>
      <c r="C122" s="36" t="s">
        <v>205</v>
      </c>
      <c r="D122" s="36" t="s">
        <v>1033</v>
      </c>
      <c r="E122" s="38" t="s">
        <v>1155</v>
      </c>
      <c r="F122" s="38"/>
      <c r="G122" s="32" t="s">
        <v>231</v>
      </c>
      <c r="H122" s="62"/>
      <c r="I122" s="60"/>
      <c r="J122" s="32"/>
    </row>
    <row r="123" spans="1:10" ht="20.100000000000001" customHeight="1" x14ac:dyDescent="0.45">
      <c r="A123" s="32">
        <f>COUNTA($A$3:A122)+1</f>
        <v>121</v>
      </c>
      <c r="B123" s="32">
        <v>114</v>
      </c>
      <c r="C123" s="36" t="s">
        <v>1121</v>
      </c>
      <c r="D123" s="36" t="s">
        <v>1034</v>
      </c>
      <c r="E123" s="38" t="s">
        <v>1153</v>
      </c>
      <c r="F123" s="38"/>
      <c r="G123" s="32"/>
      <c r="H123" s="62"/>
      <c r="I123" s="60" t="s">
        <v>231</v>
      </c>
      <c r="J123" s="32" t="s">
        <v>231</v>
      </c>
    </row>
    <row r="124" spans="1:10" ht="20.100000000000001" customHeight="1" x14ac:dyDescent="0.45">
      <c r="A124" s="32">
        <f>COUNTA($A$3:A123)+1</f>
        <v>122</v>
      </c>
      <c r="B124" s="32">
        <v>187</v>
      </c>
      <c r="C124" s="36" t="s">
        <v>1122</v>
      </c>
      <c r="D124" s="36" t="s">
        <v>942</v>
      </c>
      <c r="E124" s="38" t="s">
        <v>1176</v>
      </c>
      <c r="F124" s="38"/>
      <c r="G124" s="32"/>
      <c r="H124" s="62" t="s">
        <v>231</v>
      </c>
      <c r="I124" s="60"/>
      <c r="J124" s="32" t="s">
        <v>231</v>
      </c>
    </row>
    <row r="125" spans="1:10" ht="20.100000000000001" customHeight="1" x14ac:dyDescent="0.45">
      <c r="A125" s="32">
        <f>COUNTA($A$3:A124)+1</f>
        <v>123</v>
      </c>
      <c r="B125" s="32">
        <v>188</v>
      </c>
      <c r="C125" s="36" t="s">
        <v>198</v>
      </c>
      <c r="D125" s="36" t="s">
        <v>1035</v>
      </c>
      <c r="E125" s="38" t="s">
        <v>1152</v>
      </c>
      <c r="F125" s="38"/>
      <c r="G125" s="32" t="s">
        <v>231</v>
      </c>
      <c r="H125" s="62"/>
      <c r="I125" s="60"/>
      <c r="J125" s="32"/>
    </row>
    <row r="126" spans="1:10" ht="20.100000000000001" customHeight="1" x14ac:dyDescent="0.45">
      <c r="A126" s="32">
        <f>COUNTA($A$3:A125)+1</f>
        <v>124</v>
      </c>
      <c r="B126" s="32">
        <v>201</v>
      </c>
      <c r="C126" s="36" t="s">
        <v>1123</v>
      </c>
      <c r="D126" s="36" t="s">
        <v>946</v>
      </c>
      <c r="E126" s="38" t="s">
        <v>1152</v>
      </c>
      <c r="F126" s="38"/>
      <c r="G126" s="32" t="s">
        <v>231</v>
      </c>
      <c r="H126" s="62"/>
      <c r="I126" s="60"/>
      <c r="J126" s="32"/>
    </row>
    <row r="127" spans="1:10" ht="20.100000000000001" customHeight="1" x14ac:dyDescent="0.45">
      <c r="A127" s="32">
        <f>COUNTA($A$3:A126)+1</f>
        <v>125</v>
      </c>
      <c r="B127" s="32">
        <v>32</v>
      </c>
      <c r="C127" s="36" t="s">
        <v>62</v>
      </c>
      <c r="D127" s="36" t="s">
        <v>883</v>
      </c>
      <c r="E127" s="38" t="s">
        <v>1163</v>
      </c>
      <c r="F127" s="38" t="s">
        <v>232</v>
      </c>
      <c r="G127" s="32" t="s">
        <v>231</v>
      </c>
      <c r="H127" s="62"/>
      <c r="I127" s="60" t="s">
        <v>231</v>
      </c>
      <c r="J127" s="32" t="s">
        <v>231</v>
      </c>
    </row>
    <row r="128" spans="1:10" ht="20.100000000000001" customHeight="1" x14ac:dyDescent="0.45">
      <c r="A128" s="32">
        <f>COUNTA($A$3:A127)+1</f>
        <v>126</v>
      </c>
      <c r="B128" s="32">
        <v>69</v>
      </c>
      <c r="C128" s="36" t="s">
        <v>53</v>
      </c>
      <c r="D128" s="36" t="s">
        <v>1036</v>
      </c>
      <c r="E128" s="38" t="s">
        <v>1152</v>
      </c>
      <c r="F128" s="38" t="s">
        <v>230</v>
      </c>
      <c r="G128" s="32"/>
      <c r="H128" s="62"/>
      <c r="I128" s="60" t="s">
        <v>231</v>
      </c>
      <c r="J128" s="32" t="s">
        <v>231</v>
      </c>
    </row>
    <row r="129" spans="1:10" ht="20.100000000000001" customHeight="1" x14ac:dyDescent="0.45">
      <c r="A129" s="32">
        <f>COUNTA($A$3:A128)+1</f>
        <v>127</v>
      </c>
      <c r="B129" s="32">
        <v>210</v>
      </c>
      <c r="C129" s="36" t="s">
        <v>222</v>
      </c>
      <c r="D129" s="36" t="s">
        <v>1037</v>
      </c>
      <c r="E129" s="38" t="s">
        <v>1152</v>
      </c>
      <c r="F129" s="38"/>
      <c r="G129" s="32"/>
      <c r="H129" s="62"/>
      <c r="I129" s="60" t="s">
        <v>231</v>
      </c>
      <c r="J129" s="32" t="s">
        <v>231</v>
      </c>
    </row>
    <row r="130" spans="1:10" ht="20.100000000000001" customHeight="1" x14ac:dyDescent="0.45">
      <c r="A130" s="32">
        <f>COUNTA($A$3:A129)+1</f>
        <v>128</v>
      </c>
      <c r="B130" s="32">
        <v>177</v>
      </c>
      <c r="C130" s="36" t="s">
        <v>191</v>
      </c>
      <c r="D130" s="36" t="s">
        <v>938</v>
      </c>
      <c r="E130" s="38" t="s">
        <v>1152</v>
      </c>
      <c r="F130" s="38"/>
      <c r="G130" s="32" t="s">
        <v>231</v>
      </c>
      <c r="H130" s="62"/>
      <c r="I130" s="60"/>
      <c r="J130" s="32"/>
    </row>
    <row r="131" spans="1:10" ht="20.100000000000001" customHeight="1" x14ac:dyDescent="0.45">
      <c r="A131" s="32">
        <f>COUNTA($A$3:A130)+1</f>
        <v>129</v>
      </c>
      <c r="B131" s="32">
        <v>207</v>
      </c>
      <c r="C131" s="36" t="s">
        <v>219</v>
      </c>
      <c r="D131" s="36" t="s">
        <v>1038</v>
      </c>
      <c r="E131" s="38" t="s">
        <v>1152</v>
      </c>
      <c r="F131" s="38"/>
      <c r="G131" s="32" t="s">
        <v>231</v>
      </c>
      <c r="H131" s="62"/>
      <c r="I131" s="60"/>
      <c r="J131" s="32"/>
    </row>
    <row r="132" spans="1:10" ht="20.100000000000001" customHeight="1" x14ac:dyDescent="0.45">
      <c r="A132" s="32">
        <f>COUNTA($A$3:A131)+1</f>
        <v>130</v>
      </c>
      <c r="B132" s="32">
        <v>71</v>
      </c>
      <c r="C132" s="36" t="s">
        <v>1148</v>
      </c>
      <c r="D132" s="36" t="s">
        <v>894</v>
      </c>
      <c r="E132" s="38" t="s">
        <v>1170</v>
      </c>
      <c r="F132" s="38" t="s">
        <v>230</v>
      </c>
      <c r="G132" s="32" t="s">
        <v>231</v>
      </c>
      <c r="H132" s="62"/>
      <c r="I132" s="60"/>
      <c r="J132" s="32"/>
    </row>
    <row r="133" spans="1:10" ht="20.100000000000001" customHeight="1" x14ac:dyDescent="0.45">
      <c r="A133" s="32">
        <f>COUNTA($A$3:A132)+1</f>
        <v>131</v>
      </c>
      <c r="B133" s="32">
        <v>59</v>
      </c>
      <c r="C133" s="36" t="s">
        <v>1430</v>
      </c>
      <c r="D133" s="36" t="s">
        <v>888</v>
      </c>
      <c r="E133" s="38" t="s">
        <v>1155</v>
      </c>
      <c r="F133" s="38" t="s">
        <v>230</v>
      </c>
      <c r="G133" s="32"/>
      <c r="H133" s="62"/>
      <c r="I133" s="60" t="s">
        <v>231</v>
      </c>
      <c r="J133" s="32" t="s">
        <v>231</v>
      </c>
    </row>
    <row r="134" spans="1:10" ht="20.100000000000001" customHeight="1" x14ac:dyDescent="0.45">
      <c r="A134" s="32">
        <f>COUNTA($A$3:A133)+1</f>
        <v>132</v>
      </c>
      <c r="B134" s="32">
        <v>73</v>
      </c>
      <c r="C134" s="36" t="s">
        <v>61</v>
      </c>
      <c r="D134" s="36" t="s">
        <v>896</v>
      </c>
      <c r="E134" s="38" t="s">
        <v>1155</v>
      </c>
      <c r="F134" s="38" t="s">
        <v>230</v>
      </c>
      <c r="G134" s="32"/>
      <c r="H134" s="62"/>
      <c r="I134" s="60" t="s">
        <v>231</v>
      </c>
      <c r="J134" s="32" t="s">
        <v>231</v>
      </c>
    </row>
    <row r="135" spans="1:10" ht="20.100000000000001" customHeight="1" x14ac:dyDescent="0.45">
      <c r="A135" s="32">
        <f>COUNTA($A$3:A134)+1</f>
        <v>133</v>
      </c>
      <c r="B135" s="32">
        <v>72</v>
      </c>
      <c r="C135" s="36" t="s">
        <v>59</v>
      </c>
      <c r="D135" s="36" t="s">
        <v>895</v>
      </c>
      <c r="E135" s="38" t="s">
        <v>1155</v>
      </c>
      <c r="F135" s="38" t="s">
        <v>230</v>
      </c>
      <c r="G135" s="32"/>
      <c r="H135" s="62"/>
      <c r="I135" s="60" t="s">
        <v>231</v>
      </c>
      <c r="J135" s="32" t="s">
        <v>231</v>
      </c>
    </row>
    <row r="136" spans="1:10" ht="20.100000000000001" customHeight="1" x14ac:dyDescent="0.45">
      <c r="A136" s="32">
        <f>COUNTA($A$3:A135)+1</f>
        <v>134</v>
      </c>
      <c r="B136" s="32">
        <v>151</v>
      </c>
      <c r="C136" s="36" t="s">
        <v>132</v>
      </c>
      <c r="D136" s="36" t="s">
        <v>928</v>
      </c>
      <c r="E136" s="38" t="s">
        <v>1155</v>
      </c>
      <c r="F136" s="38"/>
      <c r="G136" s="32" t="s">
        <v>231</v>
      </c>
      <c r="H136" s="62"/>
      <c r="I136" s="60"/>
      <c r="J136" s="32"/>
    </row>
    <row r="137" spans="1:10" ht="20.100000000000001" customHeight="1" x14ac:dyDescent="0.45">
      <c r="A137" s="32">
        <f>COUNTA($A$3:A136)+1</f>
        <v>135</v>
      </c>
      <c r="B137" s="32">
        <v>85</v>
      </c>
      <c r="C137" s="36" t="s">
        <v>84</v>
      </c>
      <c r="D137" s="36" t="s">
        <v>903</v>
      </c>
      <c r="E137" s="38" t="s">
        <v>1157</v>
      </c>
      <c r="F137" s="38"/>
      <c r="G137" s="32"/>
      <c r="H137" s="62"/>
      <c r="I137" s="60" t="s">
        <v>231</v>
      </c>
      <c r="J137" s="32" t="s">
        <v>231</v>
      </c>
    </row>
    <row r="138" spans="1:10" ht="20.100000000000001" customHeight="1" x14ac:dyDescent="0.45">
      <c r="A138" s="32">
        <f>COUNTA($A$3:A137)+1</f>
        <v>136</v>
      </c>
      <c r="B138" s="32">
        <v>140</v>
      </c>
      <c r="C138" s="36" t="s">
        <v>110</v>
      </c>
      <c r="D138" s="36" t="s">
        <v>921</v>
      </c>
      <c r="E138" s="38" t="s">
        <v>1155</v>
      </c>
      <c r="F138" s="38"/>
      <c r="G138" s="32"/>
      <c r="H138" s="62"/>
      <c r="I138" s="60" t="s">
        <v>231</v>
      </c>
      <c r="J138" s="32" t="s">
        <v>231</v>
      </c>
    </row>
    <row r="139" spans="1:10" ht="20.100000000000001" customHeight="1" x14ac:dyDescent="0.45">
      <c r="A139" s="32">
        <f>COUNTA($A$3:A138)+1</f>
        <v>137</v>
      </c>
      <c r="B139" s="32">
        <v>116</v>
      </c>
      <c r="C139" s="36" t="s">
        <v>145</v>
      </c>
      <c r="D139" s="36" t="s">
        <v>1039</v>
      </c>
      <c r="E139" s="38" t="s">
        <v>1152</v>
      </c>
      <c r="F139" s="38"/>
      <c r="G139" s="32"/>
      <c r="H139" s="62" t="s">
        <v>231</v>
      </c>
      <c r="I139" s="60"/>
      <c r="J139" s="32" t="s">
        <v>231</v>
      </c>
    </row>
    <row r="140" spans="1:10" ht="20.100000000000001" customHeight="1" x14ac:dyDescent="0.45">
      <c r="A140" s="32">
        <f>COUNTA($A$3:A139)+1</f>
        <v>138</v>
      </c>
      <c r="B140" s="32">
        <v>126</v>
      </c>
      <c r="C140" s="36" t="s">
        <v>165</v>
      </c>
      <c r="D140" s="36" t="s">
        <v>1040</v>
      </c>
      <c r="E140" s="38" t="s">
        <v>1152</v>
      </c>
      <c r="F140" s="38"/>
      <c r="G140" s="32"/>
      <c r="H140" s="62" t="s">
        <v>231</v>
      </c>
      <c r="I140" s="60"/>
      <c r="J140" s="32" t="s">
        <v>231</v>
      </c>
    </row>
    <row r="141" spans="1:10" ht="20.100000000000001" customHeight="1" x14ac:dyDescent="0.45">
      <c r="A141" s="32">
        <f>COUNTA($A$3:A140)+1</f>
        <v>139</v>
      </c>
      <c r="B141" s="32">
        <v>166</v>
      </c>
      <c r="C141" s="36" t="s">
        <v>162</v>
      </c>
      <c r="D141" s="36" t="s">
        <v>935</v>
      </c>
      <c r="E141" s="38" t="s">
        <v>1155</v>
      </c>
      <c r="F141" s="38"/>
      <c r="G141" s="32"/>
      <c r="H141" s="62"/>
      <c r="I141" s="60" t="s">
        <v>231</v>
      </c>
      <c r="J141" s="32" t="s">
        <v>231</v>
      </c>
    </row>
    <row r="142" spans="1:10" ht="20.100000000000001" customHeight="1" x14ac:dyDescent="0.45">
      <c r="A142" s="32">
        <f>COUNTA($A$3:A141)+1</f>
        <v>140</v>
      </c>
      <c r="B142" s="32">
        <v>167</v>
      </c>
      <c r="C142" s="36" t="s">
        <v>164</v>
      </c>
      <c r="D142" s="36" t="s">
        <v>936</v>
      </c>
      <c r="E142" s="38" t="s">
        <v>1155</v>
      </c>
      <c r="F142" s="38"/>
      <c r="G142" s="32"/>
      <c r="H142" s="62"/>
      <c r="I142" s="60" t="s">
        <v>231</v>
      </c>
      <c r="J142" s="32" t="s">
        <v>231</v>
      </c>
    </row>
    <row r="143" spans="1:10" ht="20.100000000000001" customHeight="1" x14ac:dyDescent="0.45">
      <c r="A143" s="32">
        <f>COUNTA($A$3:A142)+1</f>
        <v>141</v>
      </c>
      <c r="B143" s="32">
        <v>132</v>
      </c>
      <c r="C143" s="36" t="s">
        <v>94</v>
      </c>
      <c r="D143" s="36" t="s">
        <v>1041</v>
      </c>
      <c r="E143" s="38" t="s">
        <v>1152</v>
      </c>
      <c r="F143" s="38"/>
      <c r="G143" s="32"/>
      <c r="H143" s="62"/>
      <c r="I143" s="60" t="s">
        <v>231</v>
      </c>
      <c r="J143" s="32" t="s">
        <v>231</v>
      </c>
    </row>
    <row r="144" spans="1:10" ht="20.100000000000001" customHeight="1" x14ac:dyDescent="0.45">
      <c r="A144" s="32">
        <f>COUNTA($A$3:A143)+1</f>
        <v>142</v>
      </c>
      <c r="B144" s="32">
        <v>203</v>
      </c>
      <c r="C144" s="36" t="s">
        <v>215</v>
      </c>
      <c r="D144" s="36" t="s">
        <v>948</v>
      </c>
      <c r="E144" s="38" t="s">
        <v>1155</v>
      </c>
      <c r="F144" s="38"/>
      <c r="G144" s="32" t="s">
        <v>231</v>
      </c>
      <c r="H144" s="62"/>
      <c r="I144" s="60"/>
      <c r="J144" s="32"/>
    </row>
    <row r="145" spans="1:10" ht="20.100000000000001" customHeight="1" x14ac:dyDescent="0.45">
      <c r="A145" s="32">
        <f>COUNTA($A$3:A144)+1</f>
        <v>143</v>
      </c>
      <c r="B145" s="32">
        <v>103</v>
      </c>
      <c r="C145" s="36" t="s">
        <v>119</v>
      </c>
      <c r="D145" s="36" t="s">
        <v>911</v>
      </c>
      <c r="E145" s="38" t="s">
        <v>1177</v>
      </c>
      <c r="F145" s="38"/>
      <c r="G145" s="32"/>
      <c r="H145" s="62"/>
      <c r="I145" s="60" t="s">
        <v>231</v>
      </c>
      <c r="J145" s="32" t="s">
        <v>231</v>
      </c>
    </row>
    <row r="146" spans="1:10" ht="20.100000000000001" customHeight="1" x14ac:dyDescent="0.45">
      <c r="A146" s="32">
        <f>COUNTA($A$3:A145)+1</f>
        <v>144</v>
      </c>
      <c r="B146" s="32">
        <v>27</v>
      </c>
      <c r="C146" s="36" t="s">
        <v>1147</v>
      </c>
      <c r="D146" s="36" t="s">
        <v>910</v>
      </c>
      <c r="E146" s="38" t="s">
        <v>1155</v>
      </c>
      <c r="F146" s="38" t="s">
        <v>232</v>
      </c>
      <c r="G146" s="32" t="s">
        <v>231</v>
      </c>
      <c r="H146" s="62"/>
      <c r="I146" s="60"/>
      <c r="J146" s="32"/>
    </row>
    <row r="147" spans="1:10" ht="20.100000000000001" customHeight="1" x14ac:dyDescent="0.45">
      <c r="A147" s="32">
        <f>COUNTA($A$3:A146)+1</f>
        <v>145</v>
      </c>
      <c r="B147" s="32">
        <v>184</v>
      </c>
      <c r="C147" s="36" t="s">
        <v>1190</v>
      </c>
      <c r="D147" s="36" t="s">
        <v>1191</v>
      </c>
      <c r="E147" s="38" t="s">
        <v>1186</v>
      </c>
      <c r="F147" s="38"/>
      <c r="G147" s="32" t="s">
        <v>231</v>
      </c>
      <c r="H147" s="62"/>
      <c r="I147" s="60"/>
      <c r="J147" s="32"/>
    </row>
    <row r="148" spans="1:10" ht="20.100000000000001" customHeight="1" x14ac:dyDescent="0.45">
      <c r="A148" s="32">
        <f>COUNTA($A$3:A147)+1</f>
        <v>146</v>
      </c>
      <c r="B148" s="32">
        <v>101</v>
      </c>
      <c r="C148" s="36" t="s">
        <v>115</v>
      </c>
      <c r="D148" s="36" t="s">
        <v>1042</v>
      </c>
      <c r="E148" s="38" t="s">
        <v>1155</v>
      </c>
      <c r="F148" s="38"/>
      <c r="G148" s="32" t="s">
        <v>231</v>
      </c>
      <c r="H148" s="62"/>
      <c r="I148" s="60"/>
      <c r="J148" s="32"/>
    </row>
    <row r="149" spans="1:10" ht="20.100000000000001" customHeight="1" x14ac:dyDescent="0.45">
      <c r="A149" s="32">
        <f>COUNTA($A$3:A148)+1</f>
        <v>147</v>
      </c>
      <c r="B149" s="32">
        <v>212</v>
      </c>
      <c r="C149" s="36" t="s">
        <v>224</v>
      </c>
      <c r="D149" s="36" t="s">
        <v>1043</v>
      </c>
      <c r="E149" s="38" t="s">
        <v>1155</v>
      </c>
      <c r="F149" s="38"/>
      <c r="G149" s="32"/>
      <c r="H149" s="62"/>
      <c r="I149" s="60" t="s">
        <v>231</v>
      </c>
      <c r="J149" s="32" t="s">
        <v>231</v>
      </c>
    </row>
    <row r="150" spans="1:10" ht="20.100000000000001" customHeight="1" x14ac:dyDescent="0.45">
      <c r="A150" s="32">
        <f>COUNTA($A$3:A149)+1</f>
        <v>148</v>
      </c>
      <c r="B150" s="32">
        <v>122</v>
      </c>
      <c r="C150" s="36" t="s">
        <v>1124</v>
      </c>
      <c r="D150" s="36" t="s">
        <v>1044</v>
      </c>
      <c r="E150" s="38" t="s">
        <v>1155</v>
      </c>
      <c r="F150" s="38"/>
      <c r="G150" s="32" t="s">
        <v>231</v>
      </c>
      <c r="H150" s="62"/>
      <c r="I150" s="60"/>
      <c r="J150" s="32"/>
    </row>
    <row r="151" spans="1:10" ht="20.100000000000001" customHeight="1" x14ac:dyDescent="0.45">
      <c r="A151" s="32">
        <f>COUNTA($A$3:A150)+1</f>
        <v>149</v>
      </c>
      <c r="B151" s="32">
        <v>158</v>
      </c>
      <c r="C151" s="36" t="s">
        <v>1125</v>
      </c>
      <c r="D151" s="36" t="s">
        <v>1045</v>
      </c>
      <c r="E151" s="38" t="s">
        <v>1155</v>
      </c>
      <c r="F151" s="38"/>
      <c r="G151" s="32"/>
      <c r="H151" s="62"/>
      <c r="I151" s="60" t="s">
        <v>231</v>
      </c>
      <c r="J151" s="32" t="s">
        <v>231</v>
      </c>
    </row>
    <row r="152" spans="1:10" ht="20.100000000000001" customHeight="1" x14ac:dyDescent="0.45">
      <c r="A152" s="32">
        <f>COUNTA($A$3:A151)+1</f>
        <v>150</v>
      </c>
      <c r="B152" s="32">
        <v>84</v>
      </c>
      <c r="C152" s="36" t="s">
        <v>1126</v>
      </c>
      <c r="D152" s="36" t="s">
        <v>902</v>
      </c>
      <c r="E152" s="38" t="s">
        <v>1151</v>
      </c>
      <c r="F152" s="38"/>
      <c r="G152" s="32"/>
      <c r="H152" s="62"/>
      <c r="I152" s="60" t="s">
        <v>231</v>
      </c>
      <c r="J152" s="32" t="s">
        <v>231</v>
      </c>
    </row>
    <row r="153" spans="1:10" ht="20.100000000000001" customHeight="1" x14ac:dyDescent="0.45">
      <c r="A153" s="32">
        <f>COUNTA($A$3:A152)+1</f>
        <v>151</v>
      </c>
      <c r="B153" s="32">
        <v>128</v>
      </c>
      <c r="C153" s="36" t="s">
        <v>86</v>
      </c>
      <c r="D153" s="36" t="s">
        <v>1046</v>
      </c>
      <c r="E153" s="38" t="s">
        <v>1152</v>
      </c>
      <c r="F153" s="38"/>
      <c r="G153" s="32"/>
      <c r="H153" s="62"/>
      <c r="I153" s="60" t="s">
        <v>231</v>
      </c>
      <c r="J153" s="32" t="s">
        <v>231</v>
      </c>
    </row>
    <row r="154" spans="1:10" ht="20.100000000000001" customHeight="1" x14ac:dyDescent="0.45">
      <c r="A154" s="32">
        <f>COUNTA($A$3:A153)+1</f>
        <v>152</v>
      </c>
      <c r="B154" s="32">
        <v>118</v>
      </c>
      <c r="C154" s="36" t="s">
        <v>149</v>
      </c>
      <c r="D154" s="36" t="s">
        <v>917</v>
      </c>
      <c r="E154" s="38" t="s">
        <v>1155</v>
      </c>
      <c r="F154" s="38"/>
      <c r="G154" s="32"/>
      <c r="H154" s="62"/>
      <c r="I154" s="60" t="s">
        <v>231</v>
      </c>
      <c r="J154" s="32" t="s">
        <v>231</v>
      </c>
    </row>
    <row r="155" spans="1:10" ht="20.100000000000001" customHeight="1" x14ac:dyDescent="0.45">
      <c r="A155" s="32">
        <f>COUNTA($A$3:A154)+1</f>
        <v>153</v>
      </c>
      <c r="B155" s="32">
        <v>147</v>
      </c>
      <c r="C155" s="36" t="s">
        <v>124</v>
      </c>
      <c r="D155" s="36" t="s">
        <v>925</v>
      </c>
      <c r="E155" s="38" t="s">
        <v>1155</v>
      </c>
      <c r="F155" s="38"/>
      <c r="G155" s="32"/>
      <c r="H155" s="62"/>
      <c r="I155" s="60" t="s">
        <v>231</v>
      </c>
      <c r="J155" s="32" t="s">
        <v>231</v>
      </c>
    </row>
    <row r="156" spans="1:10" ht="20.100000000000001" customHeight="1" x14ac:dyDescent="0.45">
      <c r="A156" s="32">
        <f>COUNTA($A$3:A155)+1</f>
        <v>154</v>
      </c>
      <c r="B156" s="32">
        <v>194</v>
      </c>
      <c r="C156" s="36" t="s">
        <v>206</v>
      </c>
      <c r="D156" s="36" t="s">
        <v>944</v>
      </c>
      <c r="E156" s="38" t="s">
        <v>1176</v>
      </c>
      <c r="F156" s="38"/>
      <c r="G156" s="32"/>
      <c r="H156" s="62"/>
      <c r="I156" s="60" t="s">
        <v>231</v>
      </c>
      <c r="J156" s="32" t="s">
        <v>231</v>
      </c>
    </row>
    <row r="157" spans="1:10" ht="20.100000000000001" customHeight="1" x14ac:dyDescent="0.45">
      <c r="A157" s="32">
        <f>COUNTA($A$3:A156)+1</f>
        <v>155</v>
      </c>
      <c r="B157" s="32">
        <v>41</v>
      </c>
      <c r="C157" s="36" t="s">
        <v>80</v>
      </c>
      <c r="D157" s="36" t="s">
        <v>1047</v>
      </c>
      <c r="E157" s="38" t="s">
        <v>1155</v>
      </c>
      <c r="F157" s="38" t="s">
        <v>230</v>
      </c>
      <c r="G157" s="32"/>
      <c r="H157" s="62"/>
      <c r="I157" s="60" t="s">
        <v>231</v>
      </c>
      <c r="J157" s="32" t="s">
        <v>231</v>
      </c>
    </row>
    <row r="158" spans="1:10" ht="20.100000000000001" customHeight="1" x14ac:dyDescent="0.45">
      <c r="A158" s="32">
        <f>COUNTA($A$3:A157)+1</f>
        <v>156</v>
      </c>
      <c r="B158" s="32">
        <v>9</v>
      </c>
      <c r="C158" s="36" t="s">
        <v>16</v>
      </c>
      <c r="D158" s="36" t="s">
        <v>1048</v>
      </c>
      <c r="E158" s="38" t="s">
        <v>1152</v>
      </c>
      <c r="F158" s="38" t="s">
        <v>232</v>
      </c>
      <c r="G158" s="32" t="s">
        <v>231</v>
      </c>
      <c r="H158" s="62"/>
      <c r="I158" s="60"/>
      <c r="J158" s="32"/>
    </row>
    <row r="159" spans="1:10" ht="20.100000000000001" customHeight="1" x14ac:dyDescent="0.45">
      <c r="A159" s="32">
        <f>COUNTA($A$3:A158)+1</f>
        <v>157</v>
      </c>
      <c r="B159" s="32">
        <v>142</v>
      </c>
      <c r="C159" s="36" t="s">
        <v>114</v>
      </c>
      <c r="D159" s="36" t="s">
        <v>1049</v>
      </c>
      <c r="E159" s="38" t="s">
        <v>1152</v>
      </c>
      <c r="F159" s="38"/>
      <c r="G159" s="32"/>
      <c r="H159" s="62" t="s">
        <v>231</v>
      </c>
      <c r="I159" s="60"/>
      <c r="J159" s="32" t="s">
        <v>231</v>
      </c>
    </row>
    <row r="160" spans="1:10" ht="20.100000000000001" customHeight="1" x14ac:dyDescent="0.45">
      <c r="A160" s="32">
        <f>COUNTA($A$3:A159)+1</f>
        <v>158</v>
      </c>
      <c r="B160" s="32">
        <v>97</v>
      </c>
      <c r="C160" s="36" t="s">
        <v>107</v>
      </c>
      <c r="D160" s="36" t="s">
        <v>908</v>
      </c>
      <c r="E160" s="38" t="s">
        <v>1173</v>
      </c>
      <c r="F160" s="38"/>
      <c r="G160" s="32" t="s">
        <v>231</v>
      </c>
      <c r="H160" s="62"/>
      <c r="I160" s="60"/>
      <c r="J160" s="32"/>
    </row>
    <row r="161" spans="1:10" ht="20.100000000000001" customHeight="1" x14ac:dyDescent="0.45">
      <c r="A161" s="32">
        <f>COUNTA($A$3:A160)+1</f>
        <v>159</v>
      </c>
      <c r="B161" s="32">
        <v>22</v>
      </c>
      <c r="C161" s="36" t="s">
        <v>42</v>
      </c>
      <c r="D161" s="36" t="s">
        <v>1050</v>
      </c>
      <c r="E161" s="38" t="s">
        <v>1164</v>
      </c>
      <c r="F161" s="38" t="s">
        <v>233</v>
      </c>
      <c r="G161" s="32" t="s">
        <v>231</v>
      </c>
      <c r="H161" s="62"/>
      <c r="I161" s="60"/>
      <c r="J161" s="32"/>
    </row>
    <row r="162" spans="1:10" ht="20.100000000000001" customHeight="1" x14ac:dyDescent="0.45">
      <c r="A162" s="32">
        <f>COUNTA($A$3:A161)+1</f>
        <v>160</v>
      </c>
      <c r="B162" s="32">
        <v>129</v>
      </c>
      <c r="C162" s="36" t="s">
        <v>88</v>
      </c>
      <c r="D162" s="36" t="s">
        <v>1051</v>
      </c>
      <c r="E162" s="38" t="s">
        <v>1152</v>
      </c>
      <c r="F162" s="38"/>
      <c r="G162" s="32" t="s">
        <v>231</v>
      </c>
      <c r="H162" s="62"/>
      <c r="I162" s="60"/>
      <c r="J162" s="32"/>
    </row>
    <row r="163" spans="1:10" ht="20.100000000000001" customHeight="1" x14ac:dyDescent="0.45">
      <c r="A163" s="32">
        <f>COUNTA($A$3:A162)+1</f>
        <v>161</v>
      </c>
      <c r="B163" s="32">
        <v>141</v>
      </c>
      <c r="C163" s="36" t="s">
        <v>112</v>
      </c>
      <c r="D163" s="36" t="s">
        <v>922</v>
      </c>
      <c r="E163" s="38" t="s">
        <v>1178</v>
      </c>
      <c r="F163" s="38"/>
      <c r="G163" s="32" t="s">
        <v>231</v>
      </c>
      <c r="H163" s="62"/>
      <c r="I163" s="60"/>
      <c r="J163" s="32"/>
    </row>
    <row r="164" spans="1:10" ht="20.100000000000001" customHeight="1" x14ac:dyDescent="0.45">
      <c r="A164" s="32">
        <f>COUNTA($A$3:A163)+1</f>
        <v>162</v>
      </c>
      <c r="B164" s="32">
        <v>174</v>
      </c>
      <c r="C164" s="36" t="s">
        <v>1127</v>
      </c>
      <c r="D164" s="36" t="s">
        <v>1052</v>
      </c>
      <c r="E164" s="38" t="s">
        <v>1158</v>
      </c>
      <c r="F164" s="38"/>
      <c r="G164" s="32"/>
      <c r="H164" s="62"/>
      <c r="I164" s="60" t="s">
        <v>231</v>
      </c>
      <c r="J164" s="32" t="s">
        <v>231</v>
      </c>
    </row>
    <row r="165" spans="1:10" ht="20.100000000000001" customHeight="1" x14ac:dyDescent="0.45">
      <c r="A165" s="32">
        <f>COUNTA($A$3:A164)+1</f>
        <v>163</v>
      </c>
      <c r="B165" s="32">
        <v>139</v>
      </c>
      <c r="C165" s="36" t="s">
        <v>1128</v>
      </c>
      <c r="D165" s="36" t="s">
        <v>1053</v>
      </c>
      <c r="E165" s="38" t="s">
        <v>1151</v>
      </c>
      <c r="F165" s="38"/>
      <c r="G165" s="32" t="s">
        <v>231</v>
      </c>
      <c r="H165" s="62" t="s">
        <v>231</v>
      </c>
      <c r="I165" s="60"/>
      <c r="J165" s="32" t="s">
        <v>231</v>
      </c>
    </row>
    <row r="166" spans="1:10" ht="20.100000000000001" customHeight="1" x14ac:dyDescent="0.45">
      <c r="A166" s="32">
        <f>COUNTA($A$3:A165)+1</f>
        <v>164</v>
      </c>
      <c r="B166" s="32">
        <v>38</v>
      </c>
      <c r="C166" s="36" t="s">
        <v>74</v>
      </c>
      <c r="D166" s="36" t="s">
        <v>1054</v>
      </c>
      <c r="E166" s="38" t="s">
        <v>1174</v>
      </c>
      <c r="F166" s="38" t="s">
        <v>232</v>
      </c>
      <c r="G166" s="32" t="s">
        <v>231</v>
      </c>
      <c r="H166" s="62"/>
      <c r="I166" s="60"/>
      <c r="J166" s="32"/>
    </row>
    <row r="167" spans="1:10" ht="20.100000000000001" customHeight="1" x14ac:dyDescent="0.45">
      <c r="A167" s="32">
        <f>COUNTA($A$3:A166)+1</f>
        <v>165</v>
      </c>
      <c r="B167" s="32">
        <v>74</v>
      </c>
      <c r="C167" s="36" t="s">
        <v>63</v>
      </c>
      <c r="D167" s="36" t="s">
        <v>1055</v>
      </c>
      <c r="E167" s="38" t="s">
        <v>1163</v>
      </c>
      <c r="F167" s="38" t="s">
        <v>232</v>
      </c>
      <c r="G167" s="32" t="s">
        <v>231</v>
      </c>
      <c r="H167" s="62"/>
      <c r="I167" s="60"/>
      <c r="J167" s="32"/>
    </row>
    <row r="168" spans="1:10" ht="20.100000000000001" customHeight="1" x14ac:dyDescent="0.45">
      <c r="A168" s="32">
        <f>COUNTA($A$3:A167)+1</f>
        <v>166</v>
      </c>
      <c r="B168" s="32">
        <v>33</v>
      </c>
      <c r="C168" s="36" t="s">
        <v>64</v>
      </c>
      <c r="D168" s="36" t="s">
        <v>1056</v>
      </c>
      <c r="E168" s="38" t="s">
        <v>1162</v>
      </c>
      <c r="F168" s="38" t="s">
        <v>230</v>
      </c>
      <c r="G168" s="32"/>
      <c r="H168" s="62"/>
      <c r="I168" s="60" t="s">
        <v>231</v>
      </c>
      <c r="J168" s="32" t="s">
        <v>231</v>
      </c>
    </row>
    <row r="169" spans="1:10" ht="20.100000000000001" customHeight="1" x14ac:dyDescent="0.45">
      <c r="A169" s="32">
        <f>COUNTA($A$3:A168)+1</f>
        <v>167</v>
      </c>
      <c r="B169" s="32">
        <v>148</v>
      </c>
      <c r="C169" s="36" t="s">
        <v>126</v>
      </c>
      <c r="D169" s="36" t="s">
        <v>926</v>
      </c>
      <c r="E169" s="38" t="s">
        <v>1155</v>
      </c>
      <c r="F169" s="38"/>
      <c r="G169" s="32"/>
      <c r="H169" s="62"/>
      <c r="I169" s="60" t="s">
        <v>231</v>
      </c>
      <c r="J169" s="32" t="s">
        <v>231</v>
      </c>
    </row>
    <row r="170" spans="1:10" ht="20.100000000000001" customHeight="1" x14ac:dyDescent="0.45">
      <c r="A170" s="32">
        <f>COUNTA($A$3:A169)+1</f>
        <v>168</v>
      </c>
      <c r="B170" s="32">
        <v>25</v>
      </c>
      <c r="C170" s="36" t="s">
        <v>1129</v>
      </c>
      <c r="D170" s="36" t="s">
        <v>881</v>
      </c>
      <c r="E170" s="38" t="s">
        <v>1155</v>
      </c>
      <c r="F170" s="38" t="s">
        <v>232</v>
      </c>
      <c r="G170" s="32" t="s">
        <v>231</v>
      </c>
      <c r="H170" s="62"/>
      <c r="I170" s="60"/>
      <c r="J170" s="32"/>
    </row>
    <row r="171" spans="1:10" ht="20.100000000000001" customHeight="1" x14ac:dyDescent="0.45">
      <c r="A171" s="32">
        <f>COUNTA($A$3:A170)+1</f>
        <v>169</v>
      </c>
      <c r="B171" s="32">
        <v>159</v>
      </c>
      <c r="C171" s="36" t="s">
        <v>148</v>
      </c>
      <c r="D171" s="36" t="s">
        <v>1182</v>
      </c>
      <c r="E171" s="38" t="s">
        <v>1159</v>
      </c>
      <c r="F171" s="38"/>
      <c r="G171" s="32"/>
      <c r="H171" s="62"/>
      <c r="I171" s="60" t="s">
        <v>231</v>
      </c>
      <c r="J171" s="32" t="s">
        <v>231</v>
      </c>
    </row>
    <row r="172" spans="1:10" ht="20.100000000000001" customHeight="1" x14ac:dyDescent="0.45">
      <c r="A172" s="32">
        <f>COUNTA($A$3:A171)+1</f>
        <v>170</v>
      </c>
      <c r="B172" s="32">
        <v>31</v>
      </c>
      <c r="C172" s="36" t="s">
        <v>1130</v>
      </c>
      <c r="D172" s="36" t="s">
        <v>1057</v>
      </c>
      <c r="E172" s="38" t="s">
        <v>1151</v>
      </c>
      <c r="F172" s="38" t="s">
        <v>232</v>
      </c>
      <c r="G172" s="32" t="s">
        <v>231</v>
      </c>
      <c r="H172" s="62"/>
      <c r="I172" s="60"/>
      <c r="J172" s="32"/>
    </row>
    <row r="173" spans="1:10" ht="20.100000000000001" customHeight="1" x14ac:dyDescent="0.45">
      <c r="A173" s="32">
        <f>COUNTA($A$3:A172)+1</f>
        <v>171</v>
      </c>
      <c r="B173" s="32">
        <v>30</v>
      </c>
      <c r="C173" s="36" t="s">
        <v>58</v>
      </c>
      <c r="D173" s="36" t="s">
        <v>882</v>
      </c>
      <c r="E173" s="38" t="s">
        <v>1152</v>
      </c>
      <c r="F173" s="38" t="s">
        <v>232</v>
      </c>
      <c r="G173" s="32" t="s">
        <v>231</v>
      </c>
      <c r="H173" s="62"/>
      <c r="I173" s="60"/>
      <c r="J173" s="32"/>
    </row>
    <row r="174" spans="1:10" ht="20.100000000000001" customHeight="1" x14ac:dyDescent="0.45">
      <c r="A174" s="32">
        <f>COUNTA($A$3:A173)+1</f>
        <v>172</v>
      </c>
      <c r="B174" s="32">
        <v>217</v>
      </c>
      <c r="C174" s="36" t="s">
        <v>1131</v>
      </c>
      <c r="D174" s="36" t="s">
        <v>1058</v>
      </c>
      <c r="E174" s="38" t="s">
        <v>1155</v>
      </c>
      <c r="F174" s="38"/>
      <c r="G174" s="32"/>
      <c r="H174" s="62"/>
      <c r="I174" s="60" t="s">
        <v>231</v>
      </c>
      <c r="J174" s="32" t="s">
        <v>231</v>
      </c>
    </row>
    <row r="175" spans="1:10" ht="20.100000000000001" customHeight="1" x14ac:dyDescent="0.45">
      <c r="A175" s="32">
        <f>COUNTA($A$3:A174)+1</f>
        <v>173</v>
      </c>
      <c r="B175" s="32">
        <v>77</v>
      </c>
      <c r="C175" s="36" t="s">
        <v>69</v>
      </c>
      <c r="D175" s="36" t="s">
        <v>1059</v>
      </c>
      <c r="E175" s="38" t="s">
        <v>1152</v>
      </c>
      <c r="F175" s="38"/>
      <c r="G175" s="32"/>
      <c r="H175" s="62"/>
      <c r="I175" s="60" t="s">
        <v>231</v>
      </c>
      <c r="J175" s="32" t="s">
        <v>231</v>
      </c>
    </row>
    <row r="176" spans="1:10" ht="20.100000000000001" customHeight="1" x14ac:dyDescent="0.45">
      <c r="A176" s="32">
        <f>COUNTA($A$3:A175)+1</f>
        <v>174</v>
      </c>
      <c r="B176" s="32">
        <v>57</v>
      </c>
      <c r="C176" s="36" t="s">
        <v>1132</v>
      </c>
      <c r="D176" s="36" t="s">
        <v>887</v>
      </c>
      <c r="E176" s="38" t="s">
        <v>1172</v>
      </c>
      <c r="F176" s="38" t="s">
        <v>233</v>
      </c>
      <c r="G176" s="32" t="s">
        <v>231</v>
      </c>
      <c r="H176" s="62" t="s">
        <v>231</v>
      </c>
      <c r="I176" s="60"/>
      <c r="J176" s="32" t="s">
        <v>231</v>
      </c>
    </row>
    <row r="177" spans="1:10" ht="20.100000000000001" customHeight="1" x14ac:dyDescent="0.45">
      <c r="A177" s="32">
        <f>COUNTA($A$3:A176)+1</f>
        <v>175</v>
      </c>
      <c r="B177" s="32">
        <v>100</v>
      </c>
      <c r="C177" s="36" t="s">
        <v>1133</v>
      </c>
      <c r="D177" s="36" t="s">
        <v>1060</v>
      </c>
      <c r="E177" s="38" t="s">
        <v>1152</v>
      </c>
      <c r="F177" s="38"/>
      <c r="G177" s="32"/>
      <c r="H177" s="62"/>
      <c r="I177" s="60" t="s">
        <v>231</v>
      </c>
      <c r="J177" s="32" t="s">
        <v>231</v>
      </c>
    </row>
    <row r="178" spans="1:10" ht="20.100000000000001" customHeight="1" x14ac:dyDescent="0.45">
      <c r="A178" s="32">
        <f>COUNTA($A$3:A177)+1</f>
        <v>176</v>
      </c>
      <c r="B178" s="32">
        <v>56</v>
      </c>
      <c r="C178" s="36" t="s">
        <v>1134</v>
      </c>
      <c r="D178" s="36" t="s">
        <v>1061</v>
      </c>
      <c r="E178" s="38" t="s">
        <v>1151</v>
      </c>
      <c r="F178" s="38" t="s">
        <v>232</v>
      </c>
      <c r="G178" s="32" t="s">
        <v>231</v>
      </c>
      <c r="H178" s="62"/>
      <c r="I178" s="60"/>
      <c r="J178" s="32"/>
    </row>
    <row r="179" spans="1:10" ht="20.100000000000001" customHeight="1" x14ac:dyDescent="0.45">
      <c r="A179" s="32">
        <f>COUNTA($A$3:A178)+1</f>
        <v>177</v>
      </c>
      <c r="B179" s="32">
        <v>50</v>
      </c>
      <c r="C179" s="36" t="s">
        <v>1135</v>
      </c>
      <c r="D179" s="36" t="s">
        <v>1062</v>
      </c>
      <c r="E179" s="38" t="s">
        <v>1155</v>
      </c>
      <c r="F179" s="38" t="s">
        <v>230</v>
      </c>
      <c r="G179" s="32"/>
      <c r="H179" s="62"/>
      <c r="I179" s="60" t="s">
        <v>231</v>
      </c>
      <c r="J179" s="32" t="s">
        <v>231</v>
      </c>
    </row>
    <row r="180" spans="1:10" ht="20.100000000000001" customHeight="1" x14ac:dyDescent="0.45">
      <c r="A180" s="32">
        <f>COUNTA($A$3:A179)+1</f>
        <v>178</v>
      </c>
      <c r="B180" s="32">
        <v>143</v>
      </c>
      <c r="C180" s="36" t="s">
        <v>116</v>
      </c>
      <c r="D180" s="36" t="s">
        <v>923</v>
      </c>
      <c r="E180" s="38" t="s">
        <v>1155</v>
      </c>
      <c r="F180" s="38"/>
      <c r="G180" s="32" t="s">
        <v>231</v>
      </c>
      <c r="H180" s="62"/>
      <c r="I180" s="60"/>
      <c r="J180" s="32"/>
    </row>
    <row r="181" spans="1:10" ht="20.100000000000001" customHeight="1" x14ac:dyDescent="0.45">
      <c r="A181" s="32">
        <f>COUNTA($A$3:A180)+1</f>
        <v>179</v>
      </c>
      <c r="B181" s="32">
        <v>204</v>
      </c>
      <c r="C181" s="36" t="s">
        <v>216</v>
      </c>
      <c r="D181" s="36" t="s">
        <v>1063</v>
      </c>
      <c r="E181" s="38" t="s">
        <v>1152</v>
      </c>
      <c r="F181" s="38"/>
      <c r="G181" s="32" t="s">
        <v>231</v>
      </c>
      <c r="H181" s="62"/>
      <c r="I181" s="60"/>
      <c r="J181" s="32"/>
    </row>
    <row r="182" spans="1:10" ht="20.100000000000001" customHeight="1" x14ac:dyDescent="0.45">
      <c r="A182" s="32">
        <f>COUNTA($A$3:A181)+1</f>
        <v>180</v>
      </c>
      <c r="B182" s="32">
        <v>11</v>
      </c>
      <c r="C182" s="36" t="s">
        <v>20</v>
      </c>
      <c r="D182" s="36" t="s">
        <v>874</v>
      </c>
      <c r="E182" s="38" t="s">
        <v>1174</v>
      </c>
      <c r="F182" s="38" t="s">
        <v>230</v>
      </c>
      <c r="G182" s="32"/>
      <c r="H182" s="62"/>
      <c r="I182" s="60" t="s">
        <v>231</v>
      </c>
      <c r="J182" s="32" t="s">
        <v>231</v>
      </c>
    </row>
    <row r="183" spans="1:10" ht="20.100000000000001" customHeight="1" x14ac:dyDescent="0.45">
      <c r="A183" s="32">
        <f>COUNTA($A$3:A182)+1</f>
        <v>181</v>
      </c>
      <c r="B183" s="32">
        <v>146</v>
      </c>
      <c r="C183" s="36" t="s">
        <v>1136</v>
      </c>
      <c r="D183" s="36" t="s">
        <v>1064</v>
      </c>
      <c r="E183" s="38" t="s">
        <v>1151</v>
      </c>
      <c r="F183" s="38"/>
      <c r="G183" s="32"/>
      <c r="H183" s="62" t="s">
        <v>231</v>
      </c>
      <c r="I183" s="60"/>
      <c r="J183" s="32" t="s">
        <v>231</v>
      </c>
    </row>
    <row r="184" spans="1:10" ht="20.100000000000001" customHeight="1" x14ac:dyDescent="0.45">
      <c r="A184" s="32">
        <f>COUNTA($A$3:A183)+1</f>
        <v>182</v>
      </c>
      <c r="B184" s="32">
        <v>218</v>
      </c>
      <c r="C184" s="36" t="s">
        <v>1425</v>
      </c>
      <c r="D184" s="36" t="s">
        <v>951</v>
      </c>
      <c r="E184" s="38" t="s">
        <v>1176</v>
      </c>
      <c r="F184" s="38"/>
      <c r="G184" s="32"/>
      <c r="H184" s="62"/>
      <c r="I184" s="60" t="s">
        <v>231</v>
      </c>
      <c r="J184" s="32" t="s">
        <v>231</v>
      </c>
    </row>
    <row r="185" spans="1:10" ht="20.100000000000001" customHeight="1" x14ac:dyDescent="0.45">
      <c r="A185" s="32">
        <f>COUNTA($A$3:A184)+1</f>
        <v>183</v>
      </c>
      <c r="B185" s="32">
        <v>65</v>
      </c>
      <c r="C185" s="36" t="s">
        <v>45</v>
      </c>
      <c r="D185" s="36" t="s">
        <v>1065</v>
      </c>
      <c r="E185" s="38" t="s">
        <v>1152</v>
      </c>
      <c r="F185" s="38" t="s">
        <v>230</v>
      </c>
      <c r="G185" s="32"/>
      <c r="H185" s="62"/>
      <c r="I185" s="60" t="s">
        <v>231</v>
      </c>
      <c r="J185" s="32" t="s">
        <v>231</v>
      </c>
    </row>
    <row r="186" spans="1:10" ht="20.100000000000001" customHeight="1" x14ac:dyDescent="0.45">
      <c r="A186" s="32">
        <f>COUNTA($A$3:A185)+1</f>
        <v>184</v>
      </c>
      <c r="B186" s="32">
        <v>152</v>
      </c>
      <c r="C186" s="36" t="s">
        <v>134</v>
      </c>
      <c r="D186" s="36" t="s">
        <v>929</v>
      </c>
      <c r="E186" s="38" t="s">
        <v>1152</v>
      </c>
      <c r="F186" s="38"/>
      <c r="G186" s="32"/>
      <c r="H186" s="62"/>
      <c r="I186" s="60" t="s">
        <v>231</v>
      </c>
      <c r="J186" s="32" t="s">
        <v>231</v>
      </c>
    </row>
    <row r="187" spans="1:10" ht="20.100000000000001" customHeight="1" x14ac:dyDescent="0.45">
      <c r="A187" s="32">
        <f>COUNTA($A$3:A186)+1</f>
        <v>185</v>
      </c>
      <c r="B187" s="32">
        <v>70</v>
      </c>
      <c r="C187" s="36" t="s">
        <v>55</v>
      </c>
      <c r="D187" s="36" t="s">
        <v>893</v>
      </c>
      <c r="E187" s="38" t="s">
        <v>1152</v>
      </c>
      <c r="F187" s="38" t="s">
        <v>230</v>
      </c>
      <c r="G187" s="32"/>
      <c r="H187" s="62"/>
      <c r="I187" s="60" t="s">
        <v>231</v>
      </c>
      <c r="J187" s="32" t="s">
        <v>231</v>
      </c>
    </row>
    <row r="188" spans="1:10" ht="20.100000000000001" customHeight="1" x14ac:dyDescent="0.45">
      <c r="A188" s="32">
        <f>COUNTA($A$3:A187)+1</f>
        <v>186</v>
      </c>
      <c r="B188" s="32">
        <v>37</v>
      </c>
      <c r="C188" s="36" t="s">
        <v>1137</v>
      </c>
      <c r="D188" s="36" t="s">
        <v>1066</v>
      </c>
      <c r="E188" s="38" t="s">
        <v>1152</v>
      </c>
      <c r="F188" s="38" t="s">
        <v>230</v>
      </c>
      <c r="G188" s="32"/>
      <c r="H188" s="62"/>
      <c r="I188" s="60" t="s">
        <v>231</v>
      </c>
      <c r="J188" s="32" t="s">
        <v>231</v>
      </c>
    </row>
    <row r="189" spans="1:10" ht="20.100000000000001" customHeight="1" x14ac:dyDescent="0.45">
      <c r="A189" s="32">
        <f>COUNTA($A$3:A188)+1</f>
        <v>187</v>
      </c>
      <c r="B189" s="32">
        <v>49</v>
      </c>
      <c r="C189" s="36" t="s">
        <v>1138</v>
      </c>
      <c r="D189" s="36" t="s">
        <v>1067</v>
      </c>
      <c r="E189" s="38" t="s">
        <v>1155</v>
      </c>
      <c r="F189" s="38" t="s">
        <v>230</v>
      </c>
      <c r="G189" s="32"/>
      <c r="H189" s="62"/>
      <c r="I189" s="60" t="s">
        <v>231</v>
      </c>
      <c r="J189" s="32" t="s">
        <v>231</v>
      </c>
    </row>
    <row r="190" spans="1:10" ht="20.100000000000001" customHeight="1" x14ac:dyDescent="0.45">
      <c r="A190" s="32">
        <f>COUNTA($A$3:A189)+1</f>
        <v>188</v>
      </c>
      <c r="B190" s="32">
        <v>189</v>
      </c>
      <c r="C190" s="36" t="s">
        <v>200</v>
      </c>
      <c r="D190" s="36" t="s">
        <v>1068</v>
      </c>
      <c r="E190" s="38" t="s">
        <v>1154</v>
      </c>
      <c r="F190" s="38"/>
      <c r="G190" s="32" t="s">
        <v>231</v>
      </c>
      <c r="H190" s="62"/>
      <c r="I190" s="60"/>
      <c r="J190" s="32"/>
    </row>
    <row r="191" spans="1:10" ht="20.100000000000001" customHeight="1" x14ac:dyDescent="0.45">
      <c r="A191" s="32">
        <f>COUNTA($A$3:A190)+1</f>
        <v>189</v>
      </c>
      <c r="B191" s="32">
        <v>43</v>
      </c>
      <c r="C191" s="36" t="s">
        <v>234</v>
      </c>
      <c r="D191" s="36" t="s">
        <v>1069</v>
      </c>
      <c r="E191" s="38" t="s">
        <v>1155</v>
      </c>
      <c r="F191" s="38" t="s">
        <v>230</v>
      </c>
      <c r="G191" s="32"/>
      <c r="H191" s="62"/>
      <c r="I191" s="60" t="s">
        <v>231</v>
      </c>
      <c r="J191" s="32" t="s">
        <v>231</v>
      </c>
    </row>
    <row r="192" spans="1:10" ht="20.100000000000001" customHeight="1" x14ac:dyDescent="0.45">
      <c r="A192" s="32">
        <f>COUNTA($A$3:A191)+1</f>
        <v>190</v>
      </c>
      <c r="B192" s="32">
        <v>44</v>
      </c>
      <c r="C192" s="36" t="s">
        <v>235</v>
      </c>
      <c r="D192" s="36" t="s">
        <v>1070</v>
      </c>
      <c r="E192" s="38" t="s">
        <v>1152</v>
      </c>
      <c r="F192" s="38" t="s">
        <v>232</v>
      </c>
      <c r="G192" s="32" t="s">
        <v>231</v>
      </c>
      <c r="H192" s="62"/>
      <c r="I192" s="60"/>
      <c r="J192" s="32"/>
    </row>
    <row r="193" spans="1:10" ht="20.100000000000001" customHeight="1" x14ac:dyDescent="0.45">
      <c r="A193" s="32">
        <f>COUNTA($A$3:A192)+1</f>
        <v>191</v>
      </c>
      <c r="B193" s="32">
        <v>66</v>
      </c>
      <c r="C193" s="36" t="s">
        <v>47</v>
      </c>
      <c r="D193" s="36" t="s">
        <v>892</v>
      </c>
      <c r="E193" s="38" t="s">
        <v>1152</v>
      </c>
      <c r="F193" s="38" t="s">
        <v>230</v>
      </c>
      <c r="G193" s="32"/>
      <c r="H193" s="62"/>
      <c r="I193" s="60" t="s">
        <v>231</v>
      </c>
      <c r="J193" s="32" t="s">
        <v>231</v>
      </c>
    </row>
    <row r="194" spans="1:10" ht="20.100000000000001" customHeight="1" x14ac:dyDescent="0.45">
      <c r="A194" s="32">
        <f>COUNTA($A$3:A193)+1</f>
        <v>192</v>
      </c>
      <c r="B194" s="32">
        <v>64</v>
      </c>
      <c r="C194" s="36" t="s">
        <v>1145</v>
      </c>
      <c r="D194" s="36" t="s">
        <v>891</v>
      </c>
      <c r="E194" s="38" t="s">
        <v>1152</v>
      </c>
      <c r="F194" s="38" t="s">
        <v>230</v>
      </c>
      <c r="G194" s="32"/>
      <c r="H194" s="62" t="s">
        <v>231</v>
      </c>
      <c r="I194" s="60" t="s">
        <v>231</v>
      </c>
      <c r="J194" s="32" t="s">
        <v>231</v>
      </c>
    </row>
    <row r="195" spans="1:10" ht="20.100000000000001" customHeight="1" x14ac:dyDescent="0.45">
      <c r="A195" s="32">
        <f>COUNTA($A$3:A194)+1</f>
        <v>193</v>
      </c>
      <c r="B195" s="32">
        <v>18</v>
      </c>
      <c r="C195" s="36" t="s">
        <v>34</v>
      </c>
      <c r="D195" s="36" t="s">
        <v>1071</v>
      </c>
      <c r="E195" s="38" t="s">
        <v>1152</v>
      </c>
      <c r="F195" s="38" t="s">
        <v>230</v>
      </c>
      <c r="G195" s="32"/>
      <c r="H195" s="62"/>
      <c r="I195" s="60" t="s">
        <v>231</v>
      </c>
      <c r="J195" s="32" t="s">
        <v>231</v>
      </c>
    </row>
    <row r="196" spans="1:10" ht="20.100000000000001" customHeight="1" x14ac:dyDescent="0.45">
      <c r="A196" s="32">
        <f>COUNTA($A$3:A195)+1</f>
        <v>194</v>
      </c>
      <c r="B196" s="32">
        <v>195</v>
      </c>
      <c r="C196" s="36" t="s">
        <v>1139</v>
      </c>
      <c r="D196" s="36" t="s">
        <v>1072</v>
      </c>
      <c r="E196" s="38" t="s">
        <v>1152</v>
      </c>
      <c r="F196" s="38"/>
      <c r="G196" s="32"/>
      <c r="H196" s="62"/>
      <c r="I196" s="60" t="s">
        <v>231</v>
      </c>
      <c r="J196" s="32" t="s">
        <v>231</v>
      </c>
    </row>
    <row r="197" spans="1:10" ht="20.100000000000001" customHeight="1" x14ac:dyDescent="0.45">
      <c r="A197" s="32">
        <f>COUNTA($A$3:A196)+1</f>
        <v>195</v>
      </c>
      <c r="B197" s="32">
        <v>123</v>
      </c>
      <c r="C197" s="36" t="s">
        <v>159</v>
      </c>
      <c r="D197" s="36" t="s">
        <v>918</v>
      </c>
      <c r="E197" s="38" t="s">
        <v>1157</v>
      </c>
      <c r="F197" s="38"/>
      <c r="G197" s="32" t="s">
        <v>231</v>
      </c>
      <c r="H197" s="62"/>
      <c r="I197" s="60"/>
      <c r="J197" s="32"/>
    </row>
    <row r="198" spans="1:10" ht="20.100000000000001" customHeight="1" x14ac:dyDescent="0.45">
      <c r="A198" s="32">
        <f>COUNTA($A$3:A197)+1</f>
        <v>196</v>
      </c>
      <c r="B198" s="32">
        <v>136</v>
      </c>
      <c r="C198" s="36" t="s">
        <v>1140</v>
      </c>
      <c r="D198" s="36" t="s">
        <v>1073</v>
      </c>
      <c r="E198" s="38" t="s">
        <v>1169</v>
      </c>
      <c r="F198" s="38"/>
      <c r="G198" s="32" t="s">
        <v>231</v>
      </c>
      <c r="H198" s="62"/>
      <c r="I198" s="60"/>
      <c r="J198" s="32"/>
    </row>
    <row r="199" spans="1:10" ht="20.100000000000001" customHeight="1" x14ac:dyDescent="0.45">
      <c r="A199" s="32">
        <f>COUNTA($A$3:A198)+1</f>
        <v>197</v>
      </c>
      <c r="B199" s="32">
        <v>40</v>
      </c>
      <c r="C199" s="36" t="s">
        <v>78</v>
      </c>
      <c r="D199" s="36" t="s">
        <v>886</v>
      </c>
      <c r="E199" s="38" t="s">
        <v>1155</v>
      </c>
      <c r="F199" s="38" t="s">
        <v>230</v>
      </c>
      <c r="G199" s="32"/>
      <c r="H199" s="62"/>
      <c r="I199" s="60" t="s">
        <v>231</v>
      </c>
      <c r="J199" s="32" t="s">
        <v>231</v>
      </c>
    </row>
    <row r="200" spans="1:10" ht="20.100000000000001" customHeight="1" x14ac:dyDescent="0.45">
      <c r="A200" s="32">
        <f>COUNTA($A$3:A199)+1</f>
        <v>198</v>
      </c>
      <c r="B200" s="32">
        <v>186</v>
      </c>
      <c r="C200" s="36" t="s">
        <v>194</v>
      </c>
      <c r="D200" s="36" t="s">
        <v>941</v>
      </c>
      <c r="E200" s="38" t="s">
        <v>1164</v>
      </c>
      <c r="F200" s="38"/>
      <c r="G200" s="32"/>
      <c r="H200" s="62"/>
      <c r="I200" s="60" t="s">
        <v>231</v>
      </c>
      <c r="J200" s="32" t="s">
        <v>231</v>
      </c>
    </row>
    <row r="201" spans="1:10" ht="20.100000000000001" customHeight="1" x14ac:dyDescent="0.45">
      <c r="A201" s="32">
        <f>COUNTA($A$3:A200)+1</f>
        <v>199</v>
      </c>
      <c r="B201" s="32">
        <v>48</v>
      </c>
      <c r="C201" s="36" t="s">
        <v>11</v>
      </c>
      <c r="D201" s="36" t="s">
        <v>1074</v>
      </c>
      <c r="E201" s="38" t="s">
        <v>1158</v>
      </c>
      <c r="F201" s="38" t="s">
        <v>230</v>
      </c>
      <c r="G201" s="32"/>
      <c r="H201" s="62"/>
      <c r="I201" s="60" t="s">
        <v>231</v>
      </c>
      <c r="J201" s="32" t="s">
        <v>231</v>
      </c>
    </row>
    <row r="202" spans="1:10" ht="20.100000000000001" customHeight="1" x14ac:dyDescent="0.45">
      <c r="A202" s="32">
        <f>COUNTA($A$3:A201)+1</f>
        <v>200</v>
      </c>
      <c r="B202" s="32">
        <v>127</v>
      </c>
      <c r="C202" s="36" t="s">
        <v>236</v>
      </c>
      <c r="D202" s="36" t="s">
        <v>1075</v>
      </c>
      <c r="E202" s="38" t="s">
        <v>1152</v>
      </c>
      <c r="F202" s="38"/>
      <c r="G202" s="32" t="s">
        <v>231</v>
      </c>
      <c r="H202" s="62" t="s">
        <v>231</v>
      </c>
      <c r="I202" s="60"/>
      <c r="J202" s="32" t="s">
        <v>231</v>
      </c>
    </row>
    <row r="203" spans="1:10" ht="20.100000000000001" customHeight="1" x14ac:dyDescent="0.45">
      <c r="A203" s="32">
        <f>COUNTA($A$3:A202)+1</f>
        <v>201</v>
      </c>
      <c r="B203" s="32">
        <v>130</v>
      </c>
      <c r="C203" s="36" t="s">
        <v>90</v>
      </c>
      <c r="D203" s="36" t="s">
        <v>919</v>
      </c>
      <c r="E203" s="38" t="s">
        <v>1176</v>
      </c>
      <c r="F203" s="38"/>
      <c r="G203" s="32"/>
      <c r="H203" s="62" t="s">
        <v>231</v>
      </c>
      <c r="I203" s="60" t="s">
        <v>231</v>
      </c>
      <c r="J203" s="32" t="s">
        <v>231</v>
      </c>
    </row>
    <row r="204" spans="1:10" ht="20.100000000000001" customHeight="1" x14ac:dyDescent="0.45">
      <c r="A204" s="32">
        <f>COUNTA($A$3:A203)+1</f>
        <v>202</v>
      </c>
      <c r="B204" s="32">
        <v>209</v>
      </c>
      <c r="C204" s="36" t="s">
        <v>221</v>
      </c>
      <c r="D204" s="36" t="s">
        <v>949</v>
      </c>
      <c r="E204" s="38" t="s">
        <v>1155</v>
      </c>
      <c r="F204" s="38"/>
      <c r="G204" s="32" t="s">
        <v>231</v>
      </c>
      <c r="H204" s="62"/>
      <c r="I204" s="60"/>
      <c r="J204" s="32"/>
    </row>
    <row r="205" spans="1:10" ht="20.100000000000001" customHeight="1" x14ac:dyDescent="0.45">
      <c r="A205" s="32">
        <f>COUNTA($A$3:A204)+1</f>
        <v>203</v>
      </c>
      <c r="B205" s="32">
        <v>131</v>
      </c>
      <c r="C205" s="36" t="s">
        <v>92</v>
      </c>
      <c r="D205" s="36" t="s">
        <v>1076</v>
      </c>
      <c r="E205" s="38" t="s">
        <v>1151</v>
      </c>
      <c r="F205" s="38"/>
      <c r="G205" s="32"/>
      <c r="H205" s="62"/>
      <c r="I205" s="60" t="s">
        <v>231</v>
      </c>
      <c r="J205" s="32" t="s">
        <v>231</v>
      </c>
    </row>
    <row r="206" spans="1:10" ht="20.100000000000001" customHeight="1" x14ac:dyDescent="0.45">
      <c r="A206" s="32">
        <f>COUNTA($A$3:A205)+1</f>
        <v>204</v>
      </c>
      <c r="B206" s="32">
        <v>190</v>
      </c>
      <c r="C206" s="36" t="s">
        <v>202</v>
      </c>
      <c r="D206" s="36" t="s">
        <v>1077</v>
      </c>
      <c r="E206" s="38" t="s">
        <v>1156</v>
      </c>
      <c r="F206" s="38"/>
      <c r="G206" s="32" t="s">
        <v>231</v>
      </c>
      <c r="H206" s="62"/>
      <c r="I206" s="60"/>
      <c r="J206" s="32"/>
    </row>
    <row r="207" spans="1:10" ht="20.100000000000001" customHeight="1" x14ac:dyDescent="0.45">
      <c r="A207" s="32">
        <f>COUNTA($A$3:A206)+1</f>
        <v>205</v>
      </c>
      <c r="B207" s="32">
        <v>117</v>
      </c>
      <c r="C207" s="36" t="s">
        <v>147</v>
      </c>
      <c r="D207" s="36" t="s">
        <v>916</v>
      </c>
      <c r="E207" s="38" t="s">
        <v>1178</v>
      </c>
      <c r="F207" s="38"/>
      <c r="G207" s="32"/>
      <c r="H207" s="62"/>
      <c r="I207" s="60" t="s">
        <v>231</v>
      </c>
      <c r="J207" s="32" t="s">
        <v>231</v>
      </c>
    </row>
    <row r="208" spans="1:10" ht="20.100000000000001" customHeight="1" x14ac:dyDescent="0.45">
      <c r="A208" s="32">
        <f>COUNTA($A$3:A207)+1</f>
        <v>206</v>
      </c>
      <c r="B208" s="32">
        <v>223</v>
      </c>
      <c r="C208" s="36" t="s">
        <v>1141</v>
      </c>
      <c r="D208" s="36" t="s">
        <v>1078</v>
      </c>
      <c r="E208" s="38" t="s">
        <v>1152</v>
      </c>
      <c r="F208" s="38"/>
      <c r="G208" s="32" t="s">
        <v>231</v>
      </c>
      <c r="H208" s="62" t="s">
        <v>231</v>
      </c>
      <c r="I208" s="60"/>
      <c r="J208" s="32" t="s">
        <v>231</v>
      </c>
    </row>
    <row r="209" spans="1:10" ht="20.100000000000001" customHeight="1" x14ac:dyDescent="0.45">
      <c r="A209" s="32">
        <f>COUNTA($A$3:A208)+1</f>
        <v>207</v>
      </c>
      <c r="B209" s="32">
        <v>96</v>
      </c>
      <c r="C209" s="36" t="s">
        <v>105</v>
      </c>
      <c r="D209" s="36" t="s">
        <v>1079</v>
      </c>
      <c r="E209" s="38" t="s">
        <v>1152</v>
      </c>
      <c r="F209" s="38"/>
      <c r="G209" s="32"/>
      <c r="H209" s="62"/>
      <c r="I209" s="60" t="s">
        <v>231</v>
      </c>
      <c r="J209" s="32" t="s">
        <v>231</v>
      </c>
    </row>
    <row r="210" spans="1:10" ht="20.100000000000001" customHeight="1" x14ac:dyDescent="0.45">
      <c r="A210" s="32">
        <f>COUNTA($A$3:A209)+1</f>
        <v>208</v>
      </c>
      <c r="B210" s="32">
        <v>115</v>
      </c>
      <c r="C210" s="36" t="s">
        <v>143</v>
      </c>
      <c r="D210" s="36" t="s">
        <v>1080</v>
      </c>
      <c r="E210" s="38" t="s">
        <v>1152</v>
      </c>
      <c r="F210" s="38"/>
      <c r="G210" s="32" t="s">
        <v>231</v>
      </c>
      <c r="H210" s="62"/>
      <c r="I210" s="60" t="s">
        <v>231</v>
      </c>
      <c r="J210" s="32" t="s">
        <v>231</v>
      </c>
    </row>
    <row r="211" spans="1:10" ht="20.100000000000001" customHeight="1" x14ac:dyDescent="0.45">
      <c r="A211" s="32">
        <f>COUNTA($A$3:A210)+1</f>
        <v>209</v>
      </c>
      <c r="B211" s="32">
        <v>227</v>
      </c>
      <c r="C211" s="36" t="s">
        <v>199</v>
      </c>
      <c r="D211" s="36" t="s">
        <v>1081</v>
      </c>
      <c r="E211" s="38" t="s">
        <v>1152</v>
      </c>
      <c r="F211" s="38"/>
      <c r="G211" s="32"/>
      <c r="H211" s="62"/>
      <c r="I211" s="60" t="s">
        <v>231</v>
      </c>
      <c r="J211" s="32" t="s">
        <v>231</v>
      </c>
    </row>
    <row r="212" spans="1:10" ht="20.100000000000001" customHeight="1" x14ac:dyDescent="0.45">
      <c r="A212" s="32">
        <f>COUNTA($A$3:A211)+1</f>
        <v>210</v>
      </c>
      <c r="B212" s="32">
        <v>214</v>
      </c>
      <c r="C212" s="36" t="s">
        <v>168</v>
      </c>
      <c r="D212" s="36" t="s">
        <v>1082</v>
      </c>
      <c r="E212" s="38" t="s">
        <v>1152</v>
      </c>
      <c r="F212" s="38"/>
      <c r="G212" s="32"/>
      <c r="H212" s="62"/>
      <c r="I212" s="60" t="s">
        <v>231</v>
      </c>
      <c r="J212" s="32" t="s">
        <v>231</v>
      </c>
    </row>
    <row r="213" spans="1:10" ht="20.100000000000001" customHeight="1" x14ac:dyDescent="0.45">
      <c r="A213" s="32">
        <f>COUNTA($A$3:A212)+1</f>
        <v>211</v>
      </c>
      <c r="B213" s="32">
        <v>1</v>
      </c>
      <c r="C213" s="36" t="s">
        <v>3</v>
      </c>
      <c r="D213" s="36" t="s">
        <v>1083</v>
      </c>
      <c r="E213" s="38" t="s">
        <v>1152</v>
      </c>
      <c r="F213" s="38" t="s">
        <v>230</v>
      </c>
      <c r="G213" s="32"/>
      <c r="H213" s="62"/>
      <c r="I213" s="60" t="s">
        <v>231</v>
      </c>
      <c r="J213" s="32" t="s">
        <v>231</v>
      </c>
    </row>
    <row r="214" spans="1:10" ht="20.100000000000001" customHeight="1" x14ac:dyDescent="0.45">
      <c r="A214" s="32">
        <f>COUNTA($A$3:A213)+1</f>
        <v>212</v>
      </c>
      <c r="B214" s="32">
        <v>78</v>
      </c>
      <c r="C214" s="36" t="s">
        <v>71</v>
      </c>
      <c r="D214" s="36" t="s">
        <v>897</v>
      </c>
      <c r="E214" s="38" t="s">
        <v>1152</v>
      </c>
      <c r="F214" s="38"/>
      <c r="G214" s="32" t="s">
        <v>231</v>
      </c>
      <c r="H214" s="62"/>
      <c r="I214" s="60"/>
      <c r="J214" s="32"/>
    </row>
    <row r="215" spans="1:10" ht="20.100000000000001" customHeight="1" x14ac:dyDescent="0.45">
      <c r="A215" s="32">
        <f>COUNTA($A$3:A214)+1</f>
        <v>213</v>
      </c>
      <c r="B215" s="32">
        <v>182</v>
      </c>
      <c r="C215" s="36" t="s">
        <v>1144</v>
      </c>
      <c r="D215" s="36" t="s">
        <v>940</v>
      </c>
      <c r="E215" s="38" t="s">
        <v>1152</v>
      </c>
      <c r="F215" s="38"/>
      <c r="G215" s="32" t="s">
        <v>231</v>
      </c>
      <c r="H215" s="62"/>
      <c r="I215" s="60"/>
      <c r="J215" s="32"/>
    </row>
    <row r="216" spans="1:10" ht="20.100000000000001" customHeight="1" x14ac:dyDescent="0.45">
      <c r="A216" s="32">
        <f>COUNTA($A$3:A215)+1</f>
        <v>214</v>
      </c>
      <c r="B216" s="32">
        <v>133</v>
      </c>
      <c r="C216" s="36" t="s">
        <v>96</v>
      </c>
      <c r="D216" s="36" t="s">
        <v>1084</v>
      </c>
      <c r="E216" s="38" t="s">
        <v>1152</v>
      </c>
      <c r="F216" s="38"/>
      <c r="G216" s="32"/>
      <c r="H216" s="62"/>
      <c r="I216" s="60" t="s">
        <v>231</v>
      </c>
      <c r="J216" s="32" t="s">
        <v>231</v>
      </c>
    </row>
    <row r="217" spans="1:10" ht="20.100000000000001" customHeight="1" x14ac:dyDescent="0.45">
      <c r="A217" s="32">
        <f>COUNTA($A$3:A216)+1</f>
        <v>215</v>
      </c>
      <c r="B217" s="32">
        <v>36</v>
      </c>
      <c r="C217" s="36" t="s">
        <v>70</v>
      </c>
      <c r="D217" s="36" t="s">
        <v>1085</v>
      </c>
      <c r="E217" s="38" t="s">
        <v>1174</v>
      </c>
      <c r="F217" s="38" t="s">
        <v>232</v>
      </c>
      <c r="G217" s="32" t="s">
        <v>231</v>
      </c>
      <c r="H217" s="62"/>
      <c r="I217" s="60"/>
      <c r="J217" s="32"/>
    </row>
    <row r="218" spans="1:10" ht="20.100000000000001" customHeight="1" x14ac:dyDescent="0.45">
      <c r="A218" s="32">
        <f>COUNTA($A$3:A217)+1</f>
        <v>216</v>
      </c>
      <c r="B218" s="32">
        <v>79</v>
      </c>
      <c r="C218" s="36" t="s">
        <v>73</v>
      </c>
      <c r="D218" s="36" t="s">
        <v>898</v>
      </c>
      <c r="E218" s="38" t="s">
        <v>1174</v>
      </c>
      <c r="F218" s="38"/>
      <c r="G218" s="32" t="s">
        <v>231</v>
      </c>
      <c r="H218" s="62"/>
      <c r="I218" s="60"/>
      <c r="J218" s="32"/>
    </row>
    <row r="219" spans="1:10" ht="20.100000000000001" customHeight="1" x14ac:dyDescent="0.45">
      <c r="A219" s="32">
        <f>COUNTA($A$3:A218)+1</f>
        <v>217</v>
      </c>
      <c r="B219" s="32">
        <v>24</v>
      </c>
      <c r="C219" s="36" t="s">
        <v>46</v>
      </c>
      <c r="D219" s="36" t="s">
        <v>880</v>
      </c>
      <c r="E219" s="38" t="s">
        <v>1163</v>
      </c>
      <c r="F219" s="38" t="s">
        <v>230</v>
      </c>
      <c r="G219" s="32"/>
      <c r="H219" s="62" t="s">
        <v>231</v>
      </c>
      <c r="I219" s="60"/>
      <c r="J219" s="32" t="s">
        <v>231</v>
      </c>
    </row>
    <row r="220" spans="1:10" ht="20.100000000000001" customHeight="1" x14ac:dyDescent="0.45">
      <c r="A220" s="32">
        <f>COUNTA($A$3:A219)+1</f>
        <v>218</v>
      </c>
      <c r="B220" s="32">
        <v>94</v>
      </c>
      <c r="C220" s="36" t="s">
        <v>1146</v>
      </c>
      <c r="D220" s="36" t="s">
        <v>907</v>
      </c>
      <c r="E220" s="38" t="s">
        <v>1155</v>
      </c>
      <c r="F220" s="38"/>
      <c r="G220" s="32" t="s">
        <v>231</v>
      </c>
      <c r="H220" s="62"/>
      <c r="I220" s="60"/>
      <c r="J220" s="32"/>
    </row>
    <row r="221" spans="1:10" ht="20.100000000000001" customHeight="1" x14ac:dyDescent="0.45">
      <c r="A221" s="32">
        <f>COUNTA($A$3:A220)+1</f>
        <v>219</v>
      </c>
      <c r="B221" s="32">
        <v>138</v>
      </c>
      <c r="C221" s="36" t="s">
        <v>1142</v>
      </c>
      <c r="D221" s="36" t="s">
        <v>920</v>
      </c>
      <c r="E221" s="38" t="s">
        <v>1174</v>
      </c>
      <c r="F221" s="38"/>
      <c r="G221" s="32" t="s">
        <v>231</v>
      </c>
      <c r="H221" s="62"/>
      <c r="I221" s="60"/>
      <c r="J221" s="32"/>
    </row>
    <row r="222" spans="1:10" ht="20.100000000000001" customHeight="1" x14ac:dyDescent="0.45">
      <c r="A222" s="32">
        <f>COUNTA($A$3:A221)+1</f>
        <v>220</v>
      </c>
      <c r="B222" s="32">
        <v>213</v>
      </c>
      <c r="C222" s="36" t="s">
        <v>225</v>
      </c>
      <c r="D222" s="36" t="s">
        <v>950</v>
      </c>
      <c r="E222" s="38" t="s">
        <v>1177</v>
      </c>
      <c r="F222" s="38"/>
      <c r="G222" s="32"/>
      <c r="H222" s="62"/>
      <c r="I222" s="60" t="s">
        <v>231</v>
      </c>
      <c r="J222" s="32" t="s">
        <v>231</v>
      </c>
    </row>
    <row r="223" spans="1:10" ht="20.100000000000001" customHeight="1" x14ac:dyDescent="0.45">
      <c r="A223" s="32">
        <f>COUNTA($A$3:A222)+1</f>
        <v>221</v>
      </c>
      <c r="B223" s="32">
        <v>205</v>
      </c>
      <c r="C223" s="36" t="s">
        <v>217</v>
      </c>
      <c r="D223" s="36" t="s">
        <v>1086</v>
      </c>
      <c r="E223" s="38" t="s">
        <v>1152</v>
      </c>
      <c r="F223" s="38"/>
      <c r="G223" s="32" t="s">
        <v>231</v>
      </c>
      <c r="H223" s="62"/>
      <c r="I223" s="60"/>
      <c r="J223" s="32"/>
    </row>
    <row r="224" spans="1:10" ht="20.100000000000001" customHeight="1" x14ac:dyDescent="0.45">
      <c r="A224" s="32">
        <f>COUNTA($A$3:A223)+1</f>
        <v>222</v>
      </c>
      <c r="B224" s="85">
        <v>58</v>
      </c>
      <c r="C224" s="86" t="s">
        <v>1464</v>
      </c>
      <c r="D224" s="86"/>
      <c r="E224" s="87" t="s">
        <v>1155</v>
      </c>
      <c r="F224" s="87" t="s">
        <v>233</v>
      </c>
      <c r="G224" s="85"/>
      <c r="H224" s="88"/>
      <c r="I224" s="89" t="s">
        <v>231</v>
      </c>
      <c r="J224" s="85" t="s">
        <v>231</v>
      </c>
    </row>
    <row r="225" spans="1:10" ht="20.100000000000001" customHeight="1" x14ac:dyDescent="0.45">
      <c r="A225" s="32">
        <f>COUNTA($A$3:A224)+1</f>
        <v>223</v>
      </c>
      <c r="B225" s="85">
        <v>58</v>
      </c>
      <c r="C225" s="86" t="s">
        <v>1465</v>
      </c>
      <c r="D225" s="86"/>
      <c r="E225" s="87" t="s">
        <v>1155</v>
      </c>
      <c r="F225" s="87" t="s">
        <v>233</v>
      </c>
      <c r="G225" s="85"/>
      <c r="H225" s="88"/>
      <c r="I225" s="89" t="s">
        <v>231</v>
      </c>
      <c r="J225" s="85" t="s">
        <v>231</v>
      </c>
    </row>
    <row r="226" spans="1:10" ht="20.100000000000001" customHeight="1" x14ac:dyDescent="0.45">
      <c r="A226" s="32">
        <f>COUNTA($A$3:A225)+1</f>
        <v>224</v>
      </c>
      <c r="B226" s="41">
        <v>206</v>
      </c>
      <c r="C226" s="42" t="s">
        <v>1466</v>
      </c>
      <c r="D226" s="42"/>
      <c r="E226" s="43" t="s">
        <v>1150</v>
      </c>
      <c r="F226" s="43"/>
      <c r="G226" s="41" t="s">
        <v>231</v>
      </c>
      <c r="H226" s="63"/>
      <c r="I226" s="61"/>
      <c r="J226" s="41"/>
    </row>
    <row r="227" spans="1:10" ht="20.100000000000001" customHeight="1" x14ac:dyDescent="0.45">
      <c r="A227" s="32">
        <f>COUNTA($A$3:A226)+1</f>
        <v>225</v>
      </c>
      <c r="B227" s="41">
        <v>88</v>
      </c>
      <c r="C227" s="86" t="s">
        <v>1610</v>
      </c>
      <c r="D227" s="42"/>
      <c r="E227" s="43" t="s">
        <v>1152</v>
      </c>
      <c r="F227" s="43"/>
      <c r="G227" s="41" t="s">
        <v>231</v>
      </c>
      <c r="H227" s="63"/>
      <c r="I227" s="61"/>
      <c r="J227" s="41"/>
    </row>
    <row r="228" spans="1:10" ht="20.100000000000001" customHeight="1" x14ac:dyDescent="0.45">
      <c r="A228" s="32">
        <f>COUNTA($A$3:A227)+1</f>
        <v>226</v>
      </c>
      <c r="B228" s="41">
        <v>90</v>
      </c>
      <c r="C228" s="42" t="s">
        <v>1467</v>
      </c>
      <c r="D228" s="42"/>
      <c r="E228" s="43" t="s">
        <v>1155</v>
      </c>
      <c r="F228" s="43"/>
      <c r="G228" s="41" t="s">
        <v>231</v>
      </c>
      <c r="H228" s="63"/>
      <c r="I228" s="61"/>
      <c r="J228" s="41"/>
    </row>
    <row r="229" spans="1:10" ht="20.100000000000001" customHeight="1" x14ac:dyDescent="0.45">
      <c r="A229" s="120"/>
      <c r="B229" s="120">
        <v>199</v>
      </c>
      <c r="C229" s="121" t="s">
        <v>211</v>
      </c>
      <c r="D229" s="121" t="s">
        <v>1010</v>
      </c>
      <c r="E229" s="122" t="s">
        <v>1152</v>
      </c>
      <c r="F229" s="122"/>
      <c r="G229" s="120"/>
      <c r="H229" s="123"/>
      <c r="I229" s="124" t="s">
        <v>231</v>
      </c>
      <c r="J229" s="120" t="s">
        <v>231</v>
      </c>
    </row>
    <row r="230" spans="1:10" ht="20.100000000000001" customHeight="1" x14ac:dyDescent="0.45">
      <c r="A230" s="80"/>
      <c r="B230" s="80">
        <v>165</v>
      </c>
      <c r="C230" s="81" t="s">
        <v>1192</v>
      </c>
      <c r="D230" s="81" t="s">
        <v>934</v>
      </c>
      <c r="E230" s="82" t="s">
        <v>1155</v>
      </c>
      <c r="F230" s="82"/>
      <c r="G230" s="80" t="s">
        <v>231</v>
      </c>
      <c r="H230" s="83"/>
      <c r="I230" s="84"/>
      <c r="J230" s="80"/>
    </row>
    <row r="231" spans="1:10" ht="20.100000000000001" customHeight="1" x14ac:dyDescent="0.45">
      <c r="A231" s="80"/>
      <c r="B231" s="80">
        <v>124</v>
      </c>
      <c r="C231" s="81" t="s">
        <v>1468</v>
      </c>
      <c r="D231" s="81"/>
      <c r="E231" s="82" t="s">
        <v>1176</v>
      </c>
      <c r="F231" s="82"/>
      <c r="G231" s="80" t="s">
        <v>231</v>
      </c>
      <c r="H231" s="83"/>
      <c r="I231" s="84"/>
      <c r="J231" s="80"/>
    </row>
  </sheetData>
  <autoFilter ref="A2:J2" xr:uid="{8C8E8156-FD3D-4EC7-8B88-357B955BE94E}"/>
  <mergeCells count="1">
    <mergeCell ref="A1:J1"/>
  </mergeCells>
  <phoneticPr fontId="2"/>
  <conditionalFormatting sqref="C2:C1048576">
    <cfRule type="duplicateValues" dxfId="2" priority="1"/>
  </conditionalFormatting>
  <dataValidations count="1">
    <dataValidation type="list" allowBlank="1" showInputMessage="1" showErrorMessage="1" sqref="F3:F231" xr:uid="{5A0588CE-7982-4CEA-97D4-B6111066F5B1}">
      <formula1>"屋外,屋内,屋外・屋内"</formula1>
    </dataValidation>
  </dataValidations>
  <pageMargins left="0.70866141732283472" right="0.70866141732283472" top="0.74803149606299213" bottom="0.74803149606299213" header="0.31496062992125984" footer="0.3149606299212598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F1AF-1AF8-4242-8C22-2A30082AFD57}">
  <sheetPr codeName="Sheet20">
    <tabColor rgb="FF92D050"/>
  </sheetPr>
  <dimension ref="A1:D127"/>
  <sheetViews>
    <sheetView showWhiteSpace="0" view="pageBreakPreview" zoomScale="70" zoomScaleNormal="120" zoomScaleSheetLayoutView="70" workbookViewId="0">
      <selection activeCell="C125" sqref="C125"/>
    </sheetView>
  </sheetViews>
  <sheetFormatPr defaultColWidth="9" defaultRowHeight="16.2" x14ac:dyDescent="0.45"/>
  <cols>
    <col min="1" max="1" width="8.19921875" style="7" bestFit="1" customWidth="1"/>
    <col min="2" max="2" width="80.69921875" style="4" customWidth="1"/>
    <col min="3" max="3" width="8.19921875" style="40" customWidth="1"/>
    <col min="4" max="4" width="80.69921875" style="4" customWidth="1"/>
    <col min="5" max="16384" width="9" style="4"/>
  </cols>
  <sheetData>
    <row r="1" spans="1:4" s="45" customFormat="1" ht="40.200000000000003" customHeight="1" x14ac:dyDescent="0.45">
      <c r="A1" s="328" t="s">
        <v>1205</v>
      </c>
      <c r="B1" s="328"/>
      <c r="C1" s="328"/>
      <c r="D1" s="328"/>
    </row>
    <row r="2" spans="1:4" s="45" customFormat="1" ht="25.2" customHeight="1" x14ac:dyDescent="0.45">
      <c r="A2" s="46" t="s">
        <v>1194</v>
      </c>
      <c r="B2" s="47"/>
      <c r="C2" s="47"/>
      <c r="D2" s="48" t="s">
        <v>1195</v>
      </c>
    </row>
    <row r="3" spans="1:4" s="45" customFormat="1" ht="25.2" customHeight="1" x14ac:dyDescent="0.45">
      <c r="A3" s="49" t="s">
        <v>0</v>
      </c>
      <c r="B3" s="50" t="s">
        <v>1</v>
      </c>
      <c r="C3" s="50" t="s">
        <v>0</v>
      </c>
      <c r="D3" s="50" t="s">
        <v>2</v>
      </c>
    </row>
    <row r="4" spans="1:4" s="45" customFormat="1" ht="25.2" customHeight="1" x14ac:dyDescent="0.45">
      <c r="A4" s="51">
        <v>1</v>
      </c>
      <c r="B4" s="52" t="s">
        <v>1196</v>
      </c>
      <c r="C4" s="51">
        <v>5</v>
      </c>
      <c r="D4" s="52" t="s">
        <v>1197</v>
      </c>
    </row>
    <row r="5" spans="1:4" s="45" customFormat="1" ht="25.2" customHeight="1" x14ac:dyDescent="0.45">
      <c r="A5" s="51">
        <f>A4+1</f>
        <v>2</v>
      </c>
      <c r="B5" s="52" t="s">
        <v>1198</v>
      </c>
      <c r="C5" s="51">
        <f t="shared" ref="C5" si="0">C4+1</f>
        <v>6</v>
      </c>
      <c r="D5" s="52" t="s">
        <v>1199</v>
      </c>
    </row>
    <row r="6" spans="1:4" s="45" customFormat="1" ht="25.2" customHeight="1" x14ac:dyDescent="0.45">
      <c r="A6" s="51">
        <f t="shared" ref="A6" si="1">A5+1</f>
        <v>3</v>
      </c>
      <c r="B6" s="52" t="s">
        <v>1200</v>
      </c>
      <c r="C6" s="51">
        <v>7</v>
      </c>
      <c r="D6" s="52" t="s">
        <v>1201</v>
      </c>
    </row>
    <row r="7" spans="1:4" s="45" customFormat="1" ht="25.2" customHeight="1" x14ac:dyDescent="0.45">
      <c r="A7" s="51">
        <v>4</v>
      </c>
      <c r="B7" s="52" t="s">
        <v>1202</v>
      </c>
      <c r="C7" s="51">
        <f t="shared" ref="C7" si="2">C6+1</f>
        <v>8</v>
      </c>
      <c r="D7" s="52" t="s">
        <v>1203</v>
      </c>
    </row>
    <row r="8" spans="1:4" s="45" customFormat="1" ht="25.2" customHeight="1" x14ac:dyDescent="0.45">
      <c r="A8" s="53"/>
      <c r="B8" s="54"/>
      <c r="C8" s="53"/>
      <c r="D8" s="54"/>
    </row>
    <row r="9" spans="1:4" s="45" customFormat="1" ht="25.2" customHeight="1" x14ac:dyDescent="0.45">
      <c r="A9" s="46" t="s">
        <v>1204</v>
      </c>
      <c r="B9" s="47"/>
      <c r="C9" s="47"/>
      <c r="D9" s="48" t="s">
        <v>1195</v>
      </c>
    </row>
    <row r="10" spans="1:4" s="45" customFormat="1" ht="25.2" customHeight="1" x14ac:dyDescent="0.45">
      <c r="A10" s="49" t="s">
        <v>0</v>
      </c>
      <c r="B10" s="50" t="s">
        <v>1</v>
      </c>
      <c r="C10" s="50" t="s">
        <v>0</v>
      </c>
      <c r="D10" s="50" t="s">
        <v>2</v>
      </c>
    </row>
    <row r="11" spans="1:4" s="45" customFormat="1" ht="25.2" customHeight="1" x14ac:dyDescent="0.45">
      <c r="A11" s="51">
        <v>1</v>
      </c>
      <c r="B11" s="52" t="str">
        <f>VLOOKUP(A11,'【元データ】一次内定者リスト（出展内定発表会用）'!$A:$C,3,FALSE)</f>
        <v>アース製薬株式会社</v>
      </c>
      <c r="C11" s="51">
        <v>56</v>
      </c>
      <c r="D11" s="55" t="str">
        <f>VLOOKUP(C11,'【元データ】一次内定者リスト（出展内定発表会用）'!$A:$C,3,FALSE)</f>
        <v>株式会社　Kei’s</v>
      </c>
    </row>
    <row r="12" spans="1:4" s="45" customFormat="1" ht="25.2" customHeight="1" x14ac:dyDescent="0.45">
      <c r="A12" s="51">
        <f>A11+1</f>
        <v>2</v>
      </c>
      <c r="B12" s="52" t="str">
        <f>VLOOKUP(A12,'【元データ】一次内定者リスト（出展内定発表会用）'!$A:$C,3,FALSE)</f>
        <v>アーティフィシャルフラワーズ協会</v>
      </c>
      <c r="C12" s="51">
        <f>C11+1</f>
        <v>57</v>
      </c>
      <c r="D12" s="52" t="str">
        <f>VLOOKUP(C12,'【元データ】一次内定者リスト（出展内定発表会用）'!$A:$C,3,FALSE)</f>
        <v>原色ドライフラワー研究会</v>
      </c>
    </row>
    <row r="13" spans="1:4" s="45" customFormat="1" ht="25.2" customHeight="1" x14ac:dyDescent="0.45">
      <c r="A13" s="51">
        <f t="shared" ref="A13:A66" si="3">A12+1</f>
        <v>3</v>
      </c>
      <c r="B13" s="52" t="str">
        <f>VLOOKUP(A13,'【元データ】一次内定者リスト（出展内定発表会用）'!$A:$C,3,FALSE)</f>
        <v>有限会社　アオキ・グリーン</v>
      </c>
      <c r="C13" s="51">
        <f t="shared" ref="C13:C50" si="4">C12+1</f>
        <v>58</v>
      </c>
      <c r="D13" s="52" t="str">
        <f>VLOOKUP(C13,'【元データ】一次内定者リスト（出展内定発表会用）'!$A:$C,3,FALSE)</f>
        <v>一般財団法人　公園財団</v>
      </c>
    </row>
    <row r="14" spans="1:4" s="45" customFormat="1" ht="25.2" customHeight="1" x14ac:dyDescent="0.45">
      <c r="A14" s="51">
        <f t="shared" si="3"/>
        <v>4</v>
      </c>
      <c r="B14" s="52" t="str">
        <f>VLOOKUP(A14,'【元データ】一次内定者リスト（出展内定発表会用）'!$A:$C,3,FALSE)</f>
        <v>株式会社　赤塚植物園</v>
      </c>
      <c r="C14" s="51">
        <f t="shared" si="4"/>
        <v>59</v>
      </c>
      <c r="D14" s="52" t="str">
        <f>VLOOKUP(C14,'【元データ】一次内定者リスト（出展内定発表会用）'!$A:$C,3,FALSE)</f>
        <v>有限会社　幸徳園</v>
      </c>
    </row>
    <row r="15" spans="1:4" s="45" customFormat="1" ht="25.2" customHeight="1" x14ac:dyDescent="0.45">
      <c r="A15" s="51">
        <f t="shared" si="3"/>
        <v>5</v>
      </c>
      <c r="B15" s="52" t="str">
        <f>VLOOKUP(A15,'【元データ】一次内定者リスト（出展内定発表会用）'!$A:$C,3,FALSE)</f>
        <v>株式会社　アジャイルエナジーＸ</v>
      </c>
      <c r="C15" s="51">
        <f t="shared" si="4"/>
        <v>60</v>
      </c>
      <c r="D15" s="52" t="str">
        <f>VLOOKUP(C15,'【元データ】一次内定者リスト（出展内定発表会用）'!$A:$C,3,FALSE)</f>
        <v>港南植木ガーデン・福岡造園</v>
      </c>
    </row>
    <row r="16" spans="1:4" s="45" customFormat="1" ht="25.2" customHeight="1" x14ac:dyDescent="0.45">
      <c r="A16" s="51">
        <f t="shared" si="3"/>
        <v>6</v>
      </c>
      <c r="B16" s="52" t="str">
        <f>VLOOKUP(A16,'【元データ】一次内定者リスト（出展内定発表会用）'!$A:$C,3,FALSE)</f>
        <v>足立原造園土木株式会社</v>
      </c>
      <c r="C16" s="51">
        <f t="shared" si="4"/>
        <v>61</v>
      </c>
      <c r="D16" s="52" t="str">
        <f>VLOOKUP(C16,'【元データ】一次内定者リスト（出展内定発表会用）'!$A:$C,3,FALSE)</f>
        <v>小菊盆栽芸術協会長生会</v>
      </c>
    </row>
    <row r="17" spans="1:4" s="45" customFormat="1" ht="25.2" customHeight="1" x14ac:dyDescent="0.45">
      <c r="A17" s="51">
        <f t="shared" si="3"/>
        <v>7</v>
      </c>
      <c r="B17" s="52" t="str">
        <f>VLOOKUP(A17,'【元データ】一次内定者リスト（出展内定発表会用）'!$A:$C,3,FALSE)</f>
        <v>アトリエ十色</v>
      </c>
      <c r="C17" s="51">
        <f t="shared" si="4"/>
        <v>62</v>
      </c>
      <c r="D17" s="55" t="str">
        <f>VLOOKUP(C17,'【元データ】一次内定者リスト（出展内定発表会用）'!$A:$C,3,FALSE)</f>
        <v>一般財団法人　国際花と緑のセラピー協議会</v>
      </c>
    </row>
    <row r="18" spans="1:4" s="45" customFormat="1" ht="25.2" customHeight="1" x14ac:dyDescent="0.45">
      <c r="A18" s="51">
        <f t="shared" si="3"/>
        <v>8</v>
      </c>
      <c r="B18" s="52" t="str">
        <f>VLOOKUP(A18,'【元データ】一次内定者リスト（出展内定発表会用）'!$A:$C,3,FALSE)</f>
        <v>有限会社　アミノ</v>
      </c>
      <c r="C18" s="51">
        <f t="shared" si="4"/>
        <v>63</v>
      </c>
      <c r="D18" s="52" t="str">
        <f>VLOOKUP(C18,'【元データ】一次内定者リスト（出展内定発表会用）'!$A:$C,3,FALSE)</f>
        <v>国際雪割草協会</v>
      </c>
    </row>
    <row r="19" spans="1:4" s="45" customFormat="1" ht="25.2" customHeight="1" x14ac:dyDescent="0.45">
      <c r="A19" s="51">
        <f t="shared" si="3"/>
        <v>9</v>
      </c>
      <c r="B19" s="52" t="str">
        <f>VLOOKUP(A19,'【元データ】一次内定者リスト（出展内定発表会用）'!$A:$C,3,FALSE)</f>
        <v>アライグリーン株式会社</v>
      </c>
      <c r="C19" s="51">
        <f t="shared" si="4"/>
        <v>64</v>
      </c>
      <c r="D19" s="52" t="str">
        <f>VLOOKUP(C19,'【元データ】一次内定者リスト（出展内定発表会用）'!$A:$C,3,FALSE)</f>
        <v>苔むすび合同会社</v>
      </c>
    </row>
    <row r="20" spans="1:4" s="45" customFormat="1" ht="25.2" customHeight="1" x14ac:dyDescent="0.45">
      <c r="A20" s="51">
        <f t="shared" si="3"/>
        <v>10</v>
      </c>
      <c r="B20" s="52" t="str">
        <f>VLOOKUP(A20,'【元データ】一次内定者リスト（出展内定発表会用）'!$A:$C,3,FALSE)</f>
        <v>Anti kukka</v>
      </c>
      <c r="C20" s="51">
        <f t="shared" si="4"/>
        <v>65</v>
      </c>
      <c r="D20" s="52" t="str">
        <f>VLOOKUP(C20,'【元データ】一次内定者リスト（出展内定発表会用）'!$A:$C,3,FALSE)</f>
        <v>小杉造園株式会社</v>
      </c>
    </row>
    <row r="21" spans="1:4" s="45" customFormat="1" ht="25.2" customHeight="1" x14ac:dyDescent="0.45">
      <c r="A21" s="51">
        <f t="shared" si="3"/>
        <v>11</v>
      </c>
      <c r="B21" s="52" t="str">
        <f>VLOOKUP(A21,'【元データ】一次内定者リスト（出展内定発表会用）'!$A:$C,3,FALSE)</f>
        <v>and now合同会社</v>
      </c>
      <c r="C21" s="51">
        <f t="shared" si="4"/>
        <v>66</v>
      </c>
      <c r="D21" s="52" t="str">
        <f>VLOOKUP(C21,'【元データ】一次内定者リスト（出展内定発表会用）'!$A:$C,3,FALSE)</f>
        <v>株式会社　小林園</v>
      </c>
    </row>
    <row r="22" spans="1:4" s="45" customFormat="1" ht="25.2" customHeight="1" x14ac:dyDescent="0.45">
      <c r="A22" s="51">
        <f t="shared" si="3"/>
        <v>12</v>
      </c>
      <c r="B22" s="52" t="str">
        <f>VLOOKUP(A22,'【元データ】一次内定者リスト（出展内定発表会用）'!$A:$C,3,FALSE)</f>
        <v>EPFD協会</v>
      </c>
      <c r="C22" s="51">
        <f t="shared" si="4"/>
        <v>67</v>
      </c>
      <c r="D22" s="52" t="str">
        <f>VLOOKUP(C22,'【元データ】一次内定者リスト（出展内定発表会用）'!$A:$C,3,FALSE)</f>
        <v>これからのいけばなを考える会</v>
      </c>
    </row>
    <row r="23" spans="1:4" s="45" customFormat="1" ht="25.2" customHeight="1" x14ac:dyDescent="0.45">
      <c r="A23" s="51">
        <f t="shared" si="3"/>
        <v>13</v>
      </c>
      <c r="B23" s="52" t="str">
        <f>VLOOKUP(A23,'【元データ】一次内定者リスト（出展内定発表会用）'!$A:$C,3,FALSE)</f>
        <v>生きる庭</v>
      </c>
      <c r="C23" s="51">
        <f t="shared" si="4"/>
        <v>68</v>
      </c>
      <c r="D23" s="52" t="str">
        <f>VLOOKUP(C23,'【元データ】一次内定者リスト（出展内定発表会用）'!$A:$C,3,FALSE)</f>
        <v>株式会社　サカタのタネ</v>
      </c>
    </row>
    <row r="24" spans="1:4" s="45" customFormat="1" ht="25.2" customHeight="1" x14ac:dyDescent="0.45">
      <c r="A24" s="51">
        <f t="shared" si="3"/>
        <v>14</v>
      </c>
      <c r="B24" s="52" t="str">
        <f>VLOOKUP(A24,'【元データ】一次内定者リスト（出展内定発表会用）'!$A:$C,3,FALSE)</f>
        <v>一般社団法人　いけばな協会</v>
      </c>
      <c r="C24" s="51">
        <f t="shared" si="4"/>
        <v>69</v>
      </c>
      <c r="D24" s="52" t="str">
        <f>VLOOKUP(C24,'【元データ】一次内定者リスト（出展内定発表会用）'!$A:$C,3,FALSE)</f>
        <v>サカタのタネ　グリーンサービス株式会社</v>
      </c>
    </row>
    <row r="25" spans="1:4" s="45" customFormat="1" ht="25.2" customHeight="1" x14ac:dyDescent="0.45">
      <c r="A25" s="51">
        <f t="shared" si="3"/>
        <v>15</v>
      </c>
      <c r="B25" s="52" t="str">
        <f>VLOOKUP(A25,'【元データ】一次内定者リスト（出展内定発表会用）'!$A:$C,3,FALSE)</f>
        <v>いけばな文化振興普及協會　いけはなｗｏｒｋｓ</v>
      </c>
      <c r="C25" s="51">
        <f t="shared" si="4"/>
        <v>70</v>
      </c>
      <c r="D25" s="52" t="str">
        <f>VLOOKUP(C25,'【元データ】一次内定者リスト（出展内定発表会用）'!$A:$C,3,FALSE)</f>
        <v>作庭志稲田株式会社</v>
      </c>
    </row>
    <row r="26" spans="1:4" s="45" customFormat="1" ht="25.2" customHeight="1" x14ac:dyDescent="0.45">
      <c r="A26" s="51">
        <f t="shared" si="3"/>
        <v>16</v>
      </c>
      <c r="B26" s="52" t="str">
        <f>VLOOKUP(A26,'【元データ】一次内定者リスト（出展内定発表会用）'!$A:$C,3,FALSE)</f>
        <v>生駒造園土木株式会社</v>
      </c>
      <c r="C26" s="51">
        <f t="shared" si="4"/>
        <v>71</v>
      </c>
      <c r="D26" s="52" t="str">
        <f>VLOOKUP(C26,'【元データ】一次内定者リスト（出展内定発表会用）'!$A:$C,3,FALSE)</f>
        <v>櫻井造園土木株式会社</v>
      </c>
    </row>
    <row r="27" spans="1:4" s="45" customFormat="1" ht="25.2" customHeight="1" x14ac:dyDescent="0.45">
      <c r="A27" s="51">
        <f t="shared" si="3"/>
        <v>17</v>
      </c>
      <c r="B27" s="52" t="str">
        <f>VLOOKUP(A27,'【元データ】一次内定者リスト（出展内定発表会用）'!$A:$C,3,FALSE)</f>
        <v>石井造園株式会社</v>
      </c>
      <c r="C27" s="51">
        <f t="shared" si="4"/>
        <v>72</v>
      </c>
      <c r="D27" s="52" t="str">
        <f>VLOOKUP(C27,'【元データ】一次内定者リスト（出展内定発表会用）'!$A:$C,3,FALSE)</f>
        <v>佐橋造園</v>
      </c>
    </row>
    <row r="28" spans="1:4" s="45" customFormat="1" ht="25.2" customHeight="1" x14ac:dyDescent="0.45">
      <c r="A28" s="51">
        <f t="shared" si="3"/>
        <v>18</v>
      </c>
      <c r="B28" s="52" t="str">
        <f>VLOOKUP(A28,'【元データ】一次内定者リスト（出展内定発表会用）'!$A:$C,3,FALSE)</f>
        <v>石原産業株式会社</v>
      </c>
      <c r="C28" s="51">
        <f t="shared" si="4"/>
        <v>73</v>
      </c>
      <c r="D28" s="52" t="str">
        <f>VLOOKUP(C28,'【元データ】一次内定者リスト（出展内定発表会用）'!$A:$C,3,FALSE)</f>
        <v>有限会社　座間洋らんセンター</v>
      </c>
    </row>
    <row r="29" spans="1:4" s="45" customFormat="1" ht="25.2" customHeight="1" x14ac:dyDescent="0.45">
      <c r="A29" s="51">
        <f t="shared" si="3"/>
        <v>19</v>
      </c>
      <c r="B29" s="52" t="str">
        <f>VLOOKUP(A29,'【元データ】一次内定者リスト（出展内定発表会用）'!$A:$C,3,FALSE)</f>
        <v>株式会社　伊藤商事</v>
      </c>
      <c r="C29" s="51">
        <f t="shared" si="4"/>
        <v>74</v>
      </c>
      <c r="D29" s="52" t="str">
        <f>VLOOKUP(C29,'【元データ】一次内定者リスト（出展内定発表会用）'!$A:$C,3,FALSE)</f>
        <v>サントリーフラワーズ株式会社</v>
      </c>
    </row>
    <row r="30" spans="1:4" s="45" customFormat="1" ht="25.2" customHeight="1" x14ac:dyDescent="0.45">
      <c r="A30" s="51">
        <f t="shared" si="3"/>
        <v>20</v>
      </c>
      <c r="B30" s="52" t="str">
        <f>VLOOKUP(A30,'【元データ】一次内定者リスト（出展内定発表会用）'!$A:$C,3,FALSE)</f>
        <v>イノチオ精興園株式会社</v>
      </c>
      <c r="C30" s="51">
        <f t="shared" si="4"/>
        <v>75</v>
      </c>
      <c r="D30" s="52" t="str">
        <f>VLOOKUP(C30,'【元データ】一次内定者リスト（出展内定発表会用）'!$A:$C,3,FALSE)</f>
        <v>三楽衆</v>
      </c>
    </row>
    <row r="31" spans="1:4" s="45" customFormat="1" ht="25.2" customHeight="1" x14ac:dyDescent="0.45">
      <c r="A31" s="51">
        <f t="shared" si="3"/>
        <v>21</v>
      </c>
      <c r="B31" s="52" t="str">
        <f>VLOOKUP(A31,'【元データ】一次内定者リスト（出展内定発表会用）'!$A:$C,3,FALSE)</f>
        <v>有限会社　今井ナーセリー</v>
      </c>
      <c r="C31" s="51">
        <f t="shared" si="4"/>
        <v>76</v>
      </c>
      <c r="D31" s="52" t="str">
        <f>VLOOKUP(C31,'【元データ】一次内定者リスト（出展内定発表会用）'!$A:$C,3,FALSE)</f>
        <v>JEJアステージ株式会社</v>
      </c>
    </row>
    <row r="32" spans="1:4" s="45" customFormat="1" ht="25.2" customHeight="1" x14ac:dyDescent="0.45">
      <c r="A32" s="51">
        <f t="shared" si="3"/>
        <v>22</v>
      </c>
      <c r="B32" s="52" t="str">
        <f>VLOOKUP(A32,'【元データ】一次内定者リスト（出展内定発表会用）'!$A:$C,3,FALSE)</f>
        <v>岩間造園株式会社</v>
      </c>
      <c r="C32" s="51">
        <f t="shared" si="4"/>
        <v>77</v>
      </c>
      <c r="D32" s="52" t="str">
        <f>VLOOKUP(C32,'【元データ】一次内定者リスト（出展内定発表会用）'!$A:$C,3,FALSE)</f>
        <v>一般社団法人　JFTD</v>
      </c>
    </row>
    <row r="33" spans="1:4" s="45" customFormat="1" ht="25.2" customHeight="1" x14ac:dyDescent="0.45">
      <c r="A33" s="51">
        <f t="shared" si="3"/>
        <v>23</v>
      </c>
      <c r="B33" s="52" t="str">
        <f>VLOOKUP(A33,'【元データ】一次内定者リスト（出展内定発表会用）'!$A:$C,3,FALSE)</f>
        <v>インターフローラルデザイナー協会</v>
      </c>
      <c r="C33" s="51">
        <f t="shared" si="4"/>
        <v>78</v>
      </c>
      <c r="D33" s="52" t="str">
        <f>VLOOKUP(C33,'【元データ】一次内定者リスト（出展内定発表会用）'!$A:$C,3,FALSE)</f>
        <v>JA足利　花き部会</v>
      </c>
    </row>
    <row r="34" spans="1:4" s="45" customFormat="1" ht="25.2" customHeight="1" x14ac:dyDescent="0.45">
      <c r="A34" s="51">
        <f t="shared" si="3"/>
        <v>24</v>
      </c>
      <c r="B34" s="52" t="str">
        <f>VLOOKUP(A34,'【元データ】一次内定者リスト（出展内定発表会用）'!$A:$C,3,FALSE)</f>
        <v>株式会社　ヴェルデ</v>
      </c>
      <c r="C34" s="51">
        <f t="shared" si="4"/>
        <v>79</v>
      </c>
      <c r="D34" s="52" t="str">
        <f>VLOOKUP(C34,'【元データ】一次内定者リスト（出展内定発表会用）'!$A:$C,3,FALSE)</f>
        <v>ジェーピーエス製薬株式会社</v>
      </c>
    </row>
    <row r="35" spans="1:4" s="45" customFormat="1" ht="25.2" customHeight="1" x14ac:dyDescent="0.45">
      <c r="A35" s="51">
        <f t="shared" si="3"/>
        <v>25</v>
      </c>
      <c r="B35" s="52" t="str">
        <f>VLOOKUP(A35,'【元データ】一次内定者リスト（出展内定発表会用）'!$A:$C,3,FALSE)</f>
        <v>株式会社　内田造園</v>
      </c>
      <c r="C35" s="51">
        <f t="shared" si="4"/>
        <v>80</v>
      </c>
      <c r="D35" s="52" t="str">
        <f>VLOOKUP(C35,'【元データ】一次内定者リスト（出展内定発表会用）'!$A:$C,3,FALSE)</f>
        <v>四季彩庵</v>
      </c>
    </row>
    <row r="36" spans="1:4" s="45" customFormat="1" ht="25.2" customHeight="1" x14ac:dyDescent="0.45">
      <c r="A36" s="51">
        <f t="shared" si="3"/>
        <v>26</v>
      </c>
      <c r="B36" s="52" t="str">
        <f>VLOOKUP(A36,'【元データ】一次内定者リスト（出展内定発表会用）'!$A:$C,3,FALSE)</f>
        <v>内山緑地建設株式会社</v>
      </c>
      <c r="C36" s="51">
        <f t="shared" si="4"/>
        <v>81</v>
      </c>
      <c r="D36" s="52" t="str">
        <f>VLOOKUP(C36,'【元データ】一次内定者リスト（出展内定発表会用）'!$A:$C,3,FALSE)</f>
        <v>有限会社　四季の企画社</v>
      </c>
    </row>
    <row r="37" spans="1:4" s="45" customFormat="1" ht="25.2" customHeight="1" x14ac:dyDescent="0.45">
      <c r="A37" s="51">
        <f t="shared" si="3"/>
        <v>27</v>
      </c>
      <c r="B37" s="52" t="str">
        <f>VLOOKUP(A37,'【元データ】一次内定者リスト（出展内定発表会用）'!$A:$C,3,FALSE)</f>
        <v>株式会社　エコ・ファーム鳥取</v>
      </c>
      <c r="C37" s="51">
        <f t="shared" si="4"/>
        <v>82</v>
      </c>
      <c r="D37" s="52" t="str">
        <f>VLOOKUP(C37,'【元データ】一次内定者リスト（出展内定発表会用）'!$A:$C,3,FALSE)</f>
        <v>四国庭石株式会社</v>
      </c>
    </row>
    <row r="38" spans="1:4" s="45" customFormat="1" ht="25.2" customHeight="1" x14ac:dyDescent="0.45">
      <c r="A38" s="51">
        <f t="shared" si="3"/>
        <v>28</v>
      </c>
      <c r="B38" s="52" t="str">
        <f>VLOOKUP(A38,'【元データ】一次内定者リスト（出展内定発表会用）'!$A:$C,3,FALSE)</f>
        <v>江崎真吾　グリーンプラザみやま</v>
      </c>
      <c r="C38" s="51">
        <f t="shared" si="4"/>
        <v>83</v>
      </c>
      <c r="D38" s="52" t="str">
        <f>VLOOKUP(C38,'【元データ】一次内定者リスト（出展内定発表会用）'!$A:$C,3,FALSE)</f>
        <v>シドモア桜の会　横浜</v>
      </c>
    </row>
    <row r="39" spans="1:4" s="45" customFormat="1" ht="25.2" customHeight="1" x14ac:dyDescent="0.45">
      <c r="A39" s="51">
        <f t="shared" si="3"/>
        <v>29</v>
      </c>
      <c r="B39" s="52" t="str">
        <f>VLOOKUP(A39,'【元データ】一次内定者リスト（出展内定発表会用）'!$A:$C,3,FALSE)</f>
        <v>ENEGGO株式会社</v>
      </c>
      <c r="C39" s="51">
        <f t="shared" si="4"/>
        <v>84</v>
      </c>
      <c r="D39" s="52" t="str">
        <f>VLOOKUP(C39,'【元データ】一次内定者リスト（出展内定発表会用）'!$A:$C,3,FALSE)</f>
        <v>有限会社　清水工業ガーデン</v>
      </c>
    </row>
    <row r="40" spans="1:4" s="45" customFormat="1" ht="25.2" customHeight="1" x14ac:dyDescent="0.45">
      <c r="A40" s="51">
        <f t="shared" si="3"/>
        <v>30</v>
      </c>
      <c r="B40" s="52" t="str">
        <f>VLOOKUP(A40,'【元データ】一次内定者リスト（出展内定発表会用）'!$A:$C,3,FALSE)</f>
        <v>FSブルーム株式会社</v>
      </c>
      <c r="C40" s="51">
        <f t="shared" si="4"/>
        <v>85</v>
      </c>
      <c r="D40" s="52" t="str">
        <f>VLOOKUP(C40,'【元データ】一次内定者リスト（出展内定発表会用）'!$A:$C,3,FALSE)</f>
        <v>株式会社　ジャクエツ</v>
      </c>
    </row>
    <row r="41" spans="1:4" s="45" customFormat="1" ht="25.2" customHeight="1" x14ac:dyDescent="0.45">
      <c r="A41" s="51">
        <f t="shared" si="3"/>
        <v>31</v>
      </c>
      <c r="B41" s="52" t="str">
        <f>VLOOKUP(A41,'【元データ】一次内定者リスト（出展内定発表会用）'!$A:$C,3,FALSE)</f>
        <v>公益社団法人　園芸文化協会</v>
      </c>
      <c r="C41" s="51">
        <f t="shared" si="4"/>
        <v>86</v>
      </c>
      <c r="D41" s="52" t="str">
        <f>VLOOKUP(C41,'【元データ】一次内定者リスト（出展内定発表会用）'!$A:$C,3,FALSE)</f>
        <v>合同会社　シフトガーデニングアンドグリーン</v>
      </c>
    </row>
    <row r="42" spans="1:4" s="45" customFormat="1" ht="25.2" customHeight="1" x14ac:dyDescent="0.45">
      <c r="A42" s="51">
        <f t="shared" si="3"/>
        <v>32</v>
      </c>
      <c r="B42" s="52" t="str">
        <f>VLOOKUP(A42,'【元データ】一次内定者リスト（出展内定発表会用）'!$A:$C,3,FALSE)</f>
        <v>圓修造園</v>
      </c>
      <c r="C42" s="51">
        <f t="shared" si="4"/>
        <v>87</v>
      </c>
      <c r="D42" s="52" t="str">
        <f>VLOOKUP(C42,'【元データ】一次内定者リスト（出展内定発表会用）'!$A:$C,3,FALSE)</f>
        <v>一般社団法人　ジャパン・フラワー&amp;コミュニケーションズ</v>
      </c>
    </row>
    <row r="43" spans="1:4" s="45" customFormat="1" ht="25.2" customHeight="1" x14ac:dyDescent="0.45">
      <c r="A43" s="51">
        <f t="shared" si="3"/>
        <v>33</v>
      </c>
      <c r="B43" s="52" t="str">
        <f>VLOOKUP(A43,'【元データ】一次内定者リスト（出展内定発表会用）'!$A:$C,3,FALSE)</f>
        <v>欧風花インスティテュート</v>
      </c>
      <c r="C43" s="51">
        <f t="shared" si="4"/>
        <v>88</v>
      </c>
      <c r="D43" s="52" t="str">
        <f>VLOOKUP(C43,'【元データ】一次内定者リスト（出展内定発表会用）'!$A:$C,3,FALSE)</f>
        <v>シャン　フルーリー　イズミ</v>
      </c>
    </row>
    <row r="44" spans="1:4" s="45" customFormat="1" ht="25.2" customHeight="1" x14ac:dyDescent="0.45">
      <c r="A44" s="51">
        <f t="shared" si="3"/>
        <v>34</v>
      </c>
      <c r="B44" s="52" t="str">
        <f>VLOOKUP(A44,'【元データ】一次内定者リスト（出展内定発表会用）'!$A:$C,3,FALSE)</f>
        <v>大島造園土木株式会社</v>
      </c>
      <c r="C44" s="51">
        <f t="shared" si="4"/>
        <v>89</v>
      </c>
      <c r="D44" s="52" t="str">
        <f>VLOOKUP(C44,'【元データ】一次内定者リスト（出展内定発表会用）'!$A:$C,3,FALSE)</f>
        <v>株式会社　春峰園</v>
      </c>
    </row>
    <row r="45" spans="1:4" s="45" customFormat="1" ht="25.2" customHeight="1" x14ac:dyDescent="0.45">
      <c r="A45" s="51">
        <f t="shared" si="3"/>
        <v>35</v>
      </c>
      <c r="B45" s="52" t="str">
        <f>VLOOKUP(A45,'【元データ】一次内定者リスト（出展内定発表会用）'!$A:$C,3,FALSE)</f>
        <v>オーストラリアプリザーブドフラワー協会（APA）</v>
      </c>
      <c r="C45" s="51">
        <f t="shared" si="4"/>
        <v>90</v>
      </c>
      <c r="D45" s="52" t="str">
        <f>VLOOKUP(C45,'【元データ】一次内定者リスト（出展内定発表会用）'!$A:$C,3,FALSE)</f>
        <v>湘南造園株式会社</v>
      </c>
    </row>
    <row r="46" spans="1:4" s="45" customFormat="1" ht="25.2" customHeight="1" x14ac:dyDescent="0.45">
      <c r="A46" s="51">
        <f t="shared" si="3"/>
        <v>36</v>
      </c>
      <c r="B46" s="52" t="str">
        <f>VLOOKUP(A46,'【元データ】一次内定者リスト（出展内定発表会用）'!$A:$C,3,FALSE)</f>
        <v>大田市場花き部代表者会</v>
      </c>
      <c r="C46" s="51">
        <f t="shared" si="4"/>
        <v>91</v>
      </c>
      <c r="D46" s="52" t="str">
        <f>VLOOKUP(C46,'【元データ】一次内定者リスト（出展内定発表会用）'!$A:$C,3,FALSE)</f>
        <v>中島　大輔</v>
      </c>
    </row>
    <row r="47" spans="1:4" s="45" customFormat="1" ht="25.2" customHeight="1" x14ac:dyDescent="0.45">
      <c r="A47" s="51">
        <f t="shared" si="3"/>
        <v>37</v>
      </c>
      <c r="B47" s="52" t="str">
        <f>VLOOKUP(A47,'【元データ】一次内定者リスト（出展内定発表会用）'!$A:$C,3,FALSE)</f>
        <v>岡田茂吉美術文化財団　神奈川支部</v>
      </c>
      <c r="C47" s="51">
        <f t="shared" si="4"/>
        <v>92</v>
      </c>
      <c r="D47" s="52" t="str">
        <f>VLOOKUP(C47,'【元データ】一次内定者リスト（出展内定発表会用）'!$A:$C,3,FALSE)</f>
        <v>株式会社　新松戸造園</v>
      </c>
    </row>
    <row r="48" spans="1:4" s="45" customFormat="1" ht="25.2" customHeight="1" x14ac:dyDescent="0.45">
      <c r="A48" s="51">
        <f t="shared" si="3"/>
        <v>38</v>
      </c>
      <c r="B48" s="52" t="str">
        <f>VLOOKUP(A48,'【元データ】一次内定者リスト（出展内定発表会用）'!$A:$C,3,FALSE)</f>
        <v>一般財団法人　沖縄美ら島財団</v>
      </c>
      <c r="C48" s="51">
        <f t="shared" si="4"/>
        <v>93</v>
      </c>
      <c r="D48" s="52" t="str">
        <f>VLOOKUP(C48,'【元データ】一次内定者リスト（出展内定発表会用）'!$A:$C,3,FALSE)</f>
        <v>有限会社　スープ</v>
      </c>
    </row>
    <row r="49" spans="1:4" s="45" customFormat="1" ht="25.2" customHeight="1" x14ac:dyDescent="0.45">
      <c r="A49" s="51">
        <f t="shared" si="3"/>
        <v>39</v>
      </c>
      <c r="B49" s="52" t="str">
        <f>VLOOKUP(A49,'【元データ】一次内定者リスト（出展内定発表会用）'!$A:$C,3,FALSE)</f>
        <v>屋内緑化推進協議会</v>
      </c>
      <c r="C49" s="51">
        <f t="shared" si="4"/>
        <v>94</v>
      </c>
      <c r="D49" s="52" t="str">
        <f>VLOOKUP(C49,'【元データ】一次内定者リスト（出展内定発表会用）'!$A:$C,3,FALSE)</f>
        <v>株式会社　鈴木造園土木</v>
      </c>
    </row>
    <row r="50" spans="1:4" s="45" customFormat="1" ht="25.2" customHeight="1" x14ac:dyDescent="0.45">
      <c r="A50" s="51">
        <f t="shared" si="3"/>
        <v>40</v>
      </c>
      <c r="B50" s="52" t="str">
        <f>VLOOKUP(A50,'【元データ】一次内定者リスト（出展内定発表会用）'!$A:$C,3,FALSE)</f>
        <v>一般財団法人　小原流　横浜支部</v>
      </c>
      <c r="C50" s="51">
        <f t="shared" si="4"/>
        <v>95</v>
      </c>
      <c r="D50" s="52" t="str">
        <f>VLOOKUP(C50,'【元データ】一次内定者リスト（出展内定発表会用）'!$A:$C,3,FALSE)</f>
        <v>株式会社　鈴鍵</v>
      </c>
    </row>
    <row r="51" spans="1:4" s="45" customFormat="1" ht="25.2" customHeight="1" x14ac:dyDescent="0.45">
      <c r="A51" s="51">
        <f t="shared" si="3"/>
        <v>41</v>
      </c>
      <c r="B51" s="52" t="str">
        <f>VLOOKUP(A51,'【元データ】一次内定者リスト（出展内定発表会用）'!$A:$C,3,FALSE)</f>
        <v>NPO法人　ガーデンを考える会</v>
      </c>
      <c r="C51" s="51">
        <f t="shared" ref="C51:C66" si="5">C50+1</f>
        <v>96</v>
      </c>
      <c r="D51" s="52" t="str">
        <f>VLOOKUP(C51,'【元データ】一次内定者リスト（出展内定発表会用）'!$A:$C,3,FALSE)</f>
        <v>住友化学園芸株式会社</v>
      </c>
    </row>
    <row r="52" spans="1:4" s="45" customFormat="1" ht="25.2" customHeight="1" x14ac:dyDescent="0.45">
      <c r="A52" s="399">
        <f>A51+1</f>
        <v>42</v>
      </c>
      <c r="B52" s="322" t="str">
        <f>VLOOKUP(A52,'【元データ】一次内定者リスト（出展内定発表会用）'!$A:$C,3,FALSE)</f>
        <v>株式会社　貝塚造園・GREENCALMHOUSE・植和造園・PLANTED・田野井造園株式会社・株式会社　きたむら園</v>
      </c>
      <c r="C52" s="51">
        <f t="shared" si="5"/>
        <v>97</v>
      </c>
      <c r="D52" s="52" t="str">
        <f>VLOOKUP(C52,'【元データ】一次内定者リスト（出展内定発表会用）'!$A:$C,3,FALSE)</f>
        <v>住友林業緑化株式会社</v>
      </c>
    </row>
    <row r="53" spans="1:4" s="45" customFormat="1" ht="25.2" customHeight="1" x14ac:dyDescent="0.45">
      <c r="A53" s="400"/>
      <c r="B53" s="323"/>
      <c r="C53" s="51">
        <f t="shared" si="5"/>
        <v>98</v>
      </c>
      <c r="D53" s="52" t="str">
        <f>VLOOKUP(C53,'【元データ】一次内定者リスト（出展内定発表会用）'!$A:$C,3,FALSE)</f>
        <v>晴照造園</v>
      </c>
    </row>
    <row r="54" spans="1:4" s="45" customFormat="1" ht="25.2" customHeight="1" x14ac:dyDescent="0.45">
      <c r="A54" s="51">
        <f>A52+1</f>
        <v>43</v>
      </c>
      <c r="B54" s="52" t="str">
        <f>VLOOKUP(A54,'【元データ】一次内定者リスト（出展内定発表会用）'!$A:$C,3,FALSE)</f>
        <v>一般社団法人　神奈川県園芸協会</v>
      </c>
      <c r="C54" s="51">
        <f t="shared" si="5"/>
        <v>99</v>
      </c>
      <c r="D54" s="52" t="str">
        <f>VLOOKUP(C54,'【元データ】一次内定者リスト（出展内定発表会用）'!$A:$C,3,FALSE)</f>
        <v>全国女性造園技術者の会</v>
      </c>
    </row>
    <row r="55" spans="1:4" s="45" customFormat="1" ht="25.2" customHeight="1" x14ac:dyDescent="0.45">
      <c r="A55" s="51">
        <f t="shared" si="3"/>
        <v>44</v>
      </c>
      <c r="B55" s="52" t="str">
        <f>VLOOKUP(A55,'【元データ】一次内定者リスト（出展内定発表会用）'!$A:$C,3,FALSE)</f>
        <v>一般社団法人　神奈川県造園業協会</v>
      </c>
      <c r="C55" s="51">
        <f t="shared" si="5"/>
        <v>100</v>
      </c>
      <c r="D55" s="52" t="str">
        <f>VLOOKUP(C55,'【元データ】一次内定者リスト（出展内定発表会用）'!$A:$C,3,FALSE)</f>
        <v>全国花みどり協会</v>
      </c>
    </row>
    <row r="56" spans="1:4" s="45" customFormat="1" ht="25.2" customHeight="1" x14ac:dyDescent="0.45">
      <c r="A56" s="51">
        <f t="shared" si="3"/>
        <v>45</v>
      </c>
      <c r="B56" s="52" t="str">
        <f>VLOOKUP(A56,'【元データ】一次内定者リスト（出展内定発表会用）'!$A:$C,3,FALSE)</f>
        <v>株式会社　金沢臨海サービス</v>
      </c>
      <c r="C56" s="51">
        <f t="shared" si="5"/>
        <v>101</v>
      </c>
      <c r="D56" s="52" t="str">
        <f>VLOOKUP(C56,'【元データ】一次内定者リスト（出展内定発表会用）'!$A:$C,3,FALSE)</f>
        <v>特定非営利活動法人　全日本愛瓢会</v>
      </c>
    </row>
    <row r="57" spans="1:4" s="45" customFormat="1" ht="25.2" customHeight="1" x14ac:dyDescent="0.45">
      <c r="A57" s="51">
        <f t="shared" si="3"/>
        <v>46</v>
      </c>
      <c r="B57" s="52" t="str">
        <f>VLOOKUP(A57,'【元データ】一次内定者リスト（出展内定発表会用）'!$A:$C,3,FALSE)</f>
        <v>株式会社　庭師生樹</v>
      </c>
      <c r="C57" s="51">
        <f t="shared" si="5"/>
        <v>102</v>
      </c>
      <c r="D57" s="52" t="str">
        <f>VLOOKUP(C57,'【元データ】一次内定者リスト（出展内定発表会用）'!$A:$C,3,FALSE)</f>
        <v>宣法未生流 with DAKTEN</v>
      </c>
    </row>
    <row r="58" spans="1:4" s="45" customFormat="1" ht="25.2" customHeight="1" x14ac:dyDescent="0.45">
      <c r="A58" s="51">
        <f t="shared" si="3"/>
        <v>47</v>
      </c>
      <c r="B58" s="52" t="str">
        <f>VLOOKUP(A58,'【元データ】一次内定者リスト（出展内定発表会用）'!$A:$C,3,FALSE)</f>
        <v>カレンフジ株式会社</v>
      </c>
      <c r="C58" s="51">
        <f t="shared" si="5"/>
        <v>103</v>
      </c>
      <c r="D58" s="52" t="str">
        <f>VLOOKUP(C58,'【元データ】一次内定者リスト（出展内定発表会用）'!$A:$C,3,FALSE)</f>
        <v>造園作家展組合</v>
      </c>
    </row>
    <row r="59" spans="1:4" s="45" customFormat="1" ht="25.2" customHeight="1" x14ac:dyDescent="0.45">
      <c r="A59" s="51">
        <f t="shared" si="3"/>
        <v>48</v>
      </c>
      <c r="B59" s="52" t="str">
        <f>VLOOKUP(A59,'【元データ】一次内定者リスト（出展内定発表会用）'!$A:$C,3,FALSE)</f>
        <v>有限会社　季織苑</v>
      </c>
      <c r="C59" s="51">
        <f t="shared" si="5"/>
        <v>104</v>
      </c>
      <c r="D59" s="52" t="str">
        <f>VLOOKUP(C59,'【元データ】一次内定者リスト（出展内定発表会用）'!$A:$C,3,FALSE)</f>
        <v>相武造園土木株式会社</v>
      </c>
    </row>
    <row r="60" spans="1:4" s="45" customFormat="1" ht="25.2" customHeight="1" x14ac:dyDescent="0.45">
      <c r="A60" s="51">
        <f t="shared" si="3"/>
        <v>49</v>
      </c>
      <c r="B60" s="52" t="str">
        <f>VLOOKUP(A60,'【元データ】一次内定者リスト（出展内定発表会用）'!$A:$C,3,FALSE)</f>
        <v>岸田園芸株式会社</v>
      </c>
      <c r="C60" s="51">
        <f t="shared" si="5"/>
        <v>105</v>
      </c>
      <c r="D60" s="52" t="str">
        <f>VLOOKUP(C60,'【元データ】一次内定者リスト（出展内定発表会用）'!$A:$C,3,FALSE)</f>
        <v>ソラフラワーズ協会</v>
      </c>
    </row>
    <row r="61" spans="1:4" s="45" customFormat="1" ht="25.2" customHeight="1" x14ac:dyDescent="0.45">
      <c r="A61" s="51">
        <f t="shared" si="3"/>
        <v>50</v>
      </c>
      <c r="B61" s="52" t="str">
        <f>VLOOKUP(A61,'【元データ】一次内定者リスト（出展内定発表会用）'!$A:$C,3,FALSE)</f>
        <v>株式会社　kinoiro</v>
      </c>
      <c r="C61" s="51">
        <f t="shared" si="5"/>
        <v>106</v>
      </c>
      <c r="D61" s="55" t="str">
        <f>VLOOKUP(C61,'【元データ】一次内定者リスト（出展内定発表会用）'!$A:$C,3,FALSE)</f>
        <v>有限会社　ダイカツプラント</v>
      </c>
    </row>
    <row r="62" spans="1:4" s="45" customFormat="1" ht="25.2" customHeight="1" x14ac:dyDescent="0.45">
      <c r="A62" s="51">
        <f t="shared" si="3"/>
        <v>51</v>
      </c>
      <c r="B62" s="52" t="str">
        <f>VLOOKUP(A62,'【元データ】一次内定者リスト（出展内定発表会用）'!$A:$C,3,FALSE)</f>
        <v>株式会社　岐阜造園</v>
      </c>
      <c r="C62" s="51">
        <f t="shared" si="5"/>
        <v>107</v>
      </c>
      <c r="D62" s="52" t="str">
        <f>VLOOKUP(C62,'【元データ】一次内定者リスト（出展内定発表会用）'!$A:$C,3,FALSE)</f>
        <v>株式会社　泰山園</v>
      </c>
    </row>
    <row r="63" spans="1:4" s="45" customFormat="1" ht="25.2" customHeight="1" x14ac:dyDescent="0.45">
      <c r="A63" s="51">
        <f t="shared" si="3"/>
        <v>52</v>
      </c>
      <c r="B63" s="52" t="str">
        <f>VLOOKUP(A63,'【元データ】一次内定者リスト（出展内定発表会用）'!$A:$C,3,FALSE)</f>
        <v>株式会社　クォンタムフラワーズ＆フーズ</v>
      </c>
      <c r="C63" s="51">
        <f t="shared" si="5"/>
        <v>108</v>
      </c>
      <c r="D63" s="52" t="str">
        <f>VLOOKUP(C63,'【元データ】一次内定者リスト（出展内定発表会用）'!$A:$C,3,FALSE)</f>
        <v>株式会社　タカショー</v>
      </c>
    </row>
    <row r="64" spans="1:4" s="45" customFormat="1" ht="25.2" customHeight="1" x14ac:dyDescent="0.45">
      <c r="A64" s="51">
        <f t="shared" si="3"/>
        <v>53</v>
      </c>
      <c r="B64" s="52" t="str">
        <f>VLOOKUP(A64,'【元データ】一次内定者リスト（出展内定発表会用）'!$A:$C,3,FALSE)</f>
        <v>有限会社　グラスハウス</v>
      </c>
      <c r="C64" s="51">
        <f t="shared" si="5"/>
        <v>109</v>
      </c>
      <c r="D64" s="52" t="str">
        <f>VLOOKUP(C64,'【元データ】一次内定者リスト（出展内定発表会用）'!$A:$C,3,FALSE)</f>
        <v>高梨庭園</v>
      </c>
    </row>
    <row r="65" spans="1:4" s="45" customFormat="1" ht="25.2" customHeight="1" x14ac:dyDescent="0.45">
      <c r="A65" s="51">
        <f t="shared" si="3"/>
        <v>54</v>
      </c>
      <c r="B65" s="52" t="str">
        <f>VLOOKUP(A65,'【元データ】一次内定者リスト（出展内定発表会用）'!$A:$C,3,FALSE)</f>
        <v>株式会社　グリーンアンドアーツ</v>
      </c>
      <c r="C65" s="51">
        <f t="shared" si="5"/>
        <v>110</v>
      </c>
      <c r="D65" s="52" t="str">
        <f>VLOOKUP(C65,'【元データ】一次内定者リスト（出展内定発表会用）'!$A:$C,3,FALSE)</f>
        <v>株式会社　竹内庭苑</v>
      </c>
    </row>
    <row r="66" spans="1:4" s="45" customFormat="1" ht="25.2" customHeight="1" x14ac:dyDescent="0.45">
      <c r="A66" s="51">
        <f t="shared" si="3"/>
        <v>55</v>
      </c>
      <c r="B66" s="52" t="str">
        <f>VLOOKUP(A66,'【元データ】一次内定者リスト（出展内定発表会用）'!$A:$C,3,FALSE)</f>
        <v>株式会社　グリーンファーム</v>
      </c>
      <c r="C66" s="51">
        <f t="shared" si="5"/>
        <v>111</v>
      </c>
      <c r="D66" s="52" t="str">
        <f>VLOOKUP(C66,'【元データ】一次内定者リスト（出展内定発表会用）'!$A:$C,3,FALSE)</f>
        <v>株式会社　田澤園</v>
      </c>
    </row>
    <row r="67" spans="1:4" s="45" customFormat="1" ht="25.2" customHeight="1" x14ac:dyDescent="0.45">
      <c r="A67" s="46" t="s">
        <v>1204</v>
      </c>
      <c r="B67" s="47"/>
      <c r="C67" s="47"/>
      <c r="D67" s="48" t="s">
        <v>1195</v>
      </c>
    </row>
    <row r="68" spans="1:4" s="45" customFormat="1" ht="25.2" customHeight="1" x14ac:dyDescent="0.45">
      <c r="A68" s="49" t="s">
        <v>0</v>
      </c>
      <c r="B68" s="50" t="s">
        <v>1</v>
      </c>
      <c r="C68" s="50" t="s">
        <v>0</v>
      </c>
      <c r="D68" s="50" t="s">
        <v>2</v>
      </c>
    </row>
    <row r="69" spans="1:4" s="45" customFormat="1" ht="25.2" customHeight="1" x14ac:dyDescent="0.45">
      <c r="A69" s="51">
        <v>112</v>
      </c>
      <c r="B69" s="52" t="str">
        <f>VLOOKUP(A69,'【元データ】一次内定者リスト（出展内定発表会用）'!$A:$C,3,FALSE)</f>
        <v>多肉スタイリング協会®</v>
      </c>
      <c r="C69" s="56">
        <v>169</v>
      </c>
      <c r="D69" s="52" t="str">
        <f>VLOOKUP(C69,'【元データ】一次内定者リスト（出展内定発表会用）'!$A:$C,3,FALSE)</f>
        <v>花ＬＩＮＫＳ株式会社</v>
      </c>
    </row>
    <row r="70" spans="1:4" s="45" customFormat="1" ht="25.2" customHeight="1" x14ac:dyDescent="0.45">
      <c r="A70" s="51">
        <f t="shared" ref="A70:A118" si="6">A69+1</f>
        <v>113</v>
      </c>
      <c r="B70" s="52" t="str">
        <f>VLOOKUP(A70,'【元データ】一次内定者リスト（出展内定発表会用）'!$A:$C,3,FALSE)</f>
        <v>玉川大学・玉川学園</v>
      </c>
      <c r="C70" s="56">
        <f t="shared" ref="C70:C73" si="7">C69+1</f>
        <v>170</v>
      </c>
      <c r="D70" s="52" t="str">
        <f>VLOOKUP(C70,'【元データ】一次内定者リスト（出展内定発表会用）'!$A:$C,3,FALSE)</f>
        <v>株式会社　HAMART Indonesia</v>
      </c>
    </row>
    <row r="71" spans="1:4" s="45" customFormat="1" ht="25.2" customHeight="1" x14ac:dyDescent="0.45">
      <c r="A71" s="51">
        <f t="shared" si="6"/>
        <v>114</v>
      </c>
      <c r="B71" s="52" t="str">
        <f>VLOOKUP(A71,'【元データ】一次内定者リスト（出展内定発表会用）'!$A:$C,3,FALSE)</f>
        <v>地域共創　造園有志チーム</v>
      </c>
      <c r="C71" s="56">
        <f t="shared" si="7"/>
        <v>171</v>
      </c>
      <c r="D71" s="52" t="str">
        <f>VLOOKUP(C71,'【元データ】一次内定者リスト（出展内定発表会用）'!$A:$C,3,FALSE)</f>
        <v>株式会社　濱田園</v>
      </c>
    </row>
    <row r="72" spans="1:4" s="45" customFormat="1" ht="25.2" customHeight="1" x14ac:dyDescent="0.45">
      <c r="A72" s="51">
        <f t="shared" si="6"/>
        <v>115</v>
      </c>
      <c r="B72" s="52" t="str">
        <f>VLOOKUP(A72,'【元データ】一次内定者リスト（出展内定発表会用）'!$A:$C,3,FALSE)</f>
        <v>千葉大学大学院園芸学研究院</v>
      </c>
      <c r="C72" s="56">
        <f t="shared" si="7"/>
        <v>172</v>
      </c>
      <c r="D72" s="55" t="str">
        <f>VLOOKUP(C72,'【元データ】一次内定者リスト（出展内定発表会用）'!$A:$C,3,FALSE)</f>
        <v>株式会社　日比谷花壇</v>
      </c>
    </row>
    <row r="73" spans="1:4" s="45" customFormat="1" ht="25.2" customHeight="1" x14ac:dyDescent="0.45">
      <c r="A73" s="51">
        <f t="shared" si="6"/>
        <v>116</v>
      </c>
      <c r="B73" s="52" t="str">
        <f>VLOOKUP(A73,'【元データ】一次内定者リスト（出展内定発表会用）'!$A:$C,3,FALSE)</f>
        <v>有限会社　DFAフローリスト資格認定協会</v>
      </c>
      <c r="C73" s="56">
        <f t="shared" si="7"/>
        <v>173</v>
      </c>
      <c r="D73" s="52" t="str">
        <f>VLOOKUP(C73,'【元データ】一次内定者リスト（出展内定発表会用）'!$A:$C,3,FALSE)</f>
        <v>viridiflora</v>
      </c>
    </row>
    <row r="74" spans="1:4" s="45" customFormat="1" ht="25.2" customHeight="1" x14ac:dyDescent="0.45">
      <c r="A74" s="399">
        <f t="shared" si="6"/>
        <v>117</v>
      </c>
      <c r="B74" s="322" t="str">
        <f>VLOOKUP(A74,'【元データ】一次内定者リスト（出展内定発表会用）'!$A:$C,3,FALSE)</f>
        <v>テクノ・ホルティ園芸専門学校</v>
      </c>
      <c r="C74" s="56">
        <f t="shared" ref="C74:C105" si="8">C73+1</f>
        <v>174</v>
      </c>
      <c r="D74" s="52" t="str">
        <f>VLOOKUP(C74,'【元データ】一次内定者リスト（出展内定発表会用）'!$A:$C,3,FALSE)</f>
        <v>株式会社　HIRO GARDENING</v>
      </c>
    </row>
    <row r="75" spans="1:4" s="45" customFormat="1" ht="25.2" customHeight="1" x14ac:dyDescent="0.45">
      <c r="A75" s="400"/>
      <c r="B75" s="323"/>
      <c r="C75" s="56">
        <f t="shared" si="8"/>
        <v>175</v>
      </c>
      <c r="D75" s="52" t="str">
        <f>VLOOKUP(C75,'【元データ】一次内定者リスト（出展内定発表会用）'!$A:$C,3,FALSE)</f>
        <v>有限会社　ファイブ・アイランド</v>
      </c>
    </row>
    <row r="76" spans="1:4" s="45" customFormat="1" ht="25.2" customHeight="1" x14ac:dyDescent="0.45">
      <c r="A76" s="51">
        <f>A74+1</f>
        <v>118</v>
      </c>
      <c r="B76" s="52" t="str">
        <f>VLOOKUP(A76,'【元データ】一次内定者リスト（出展内定発表会用）'!$A:$C,3,FALSE)</f>
        <v>デザインで未来を拓く！日本園芸文化研究会</v>
      </c>
      <c r="C76" s="56">
        <f t="shared" si="8"/>
        <v>176</v>
      </c>
      <c r="D76" s="52" t="str">
        <f>VLOOKUP(C76,'【元データ】一次内定者リスト（出展内定発表会用）'!$A:$C,3,FALSE)</f>
        <v>株式会社　フィーカ</v>
      </c>
    </row>
    <row r="77" spans="1:4" s="45" customFormat="1" ht="25.2" customHeight="1" x14ac:dyDescent="0.45">
      <c r="A77" s="51">
        <f t="shared" si="6"/>
        <v>119</v>
      </c>
      <c r="B77" s="52" t="str">
        <f>VLOOKUP(A77,'【元データ】一次内定者リスト（出展内定発表会用）'!$A:$C,3,FALSE)</f>
        <v>Temple Japan</v>
      </c>
      <c r="C77" s="56">
        <f t="shared" si="8"/>
        <v>177</v>
      </c>
      <c r="D77" s="52" t="str">
        <f>VLOOKUP(C77,'【元データ】一次内定者リスト（出展内定発表会用）'!$A:$C,3,FALSE)</f>
        <v>株式会社　フォーシーズンズプレス</v>
      </c>
    </row>
    <row r="78" spans="1:4" s="45" customFormat="1" ht="25.2" customHeight="1" x14ac:dyDescent="0.45">
      <c r="A78" s="51">
        <f t="shared" si="6"/>
        <v>120</v>
      </c>
      <c r="B78" s="52" t="str">
        <f>VLOOKUP(A78,'【元データ】一次内定者リスト（出展内定発表会用）'!$A:$C,3,FALSE)</f>
        <v>天龍造園建設株式会社</v>
      </c>
      <c r="C78" s="56">
        <f t="shared" si="8"/>
        <v>178</v>
      </c>
      <c r="D78" s="52" t="str">
        <f>VLOOKUP(C78,'【元データ】一次内定者リスト（出展内定発表会用）'!$A:$C,3,FALSE)</f>
        <v>株式会社　富士植木</v>
      </c>
    </row>
    <row r="79" spans="1:4" s="45" customFormat="1" ht="25.2" customHeight="1" x14ac:dyDescent="0.45">
      <c r="A79" s="51">
        <f t="shared" si="6"/>
        <v>121</v>
      </c>
      <c r="B79" s="52" t="str">
        <f>VLOOKUP(A79,'【元データ】一次内定者リスト（出展内定発表会用）'!$A:$C,3,FALSE)</f>
        <v>株式会社　東海グローバルグリーニング</v>
      </c>
      <c r="C79" s="56">
        <f t="shared" si="8"/>
        <v>179</v>
      </c>
      <c r="D79" s="52" t="str">
        <f>VLOOKUP(C79,'【元データ】一次内定者リスト（出展内定発表会用）'!$A:$C,3,FALSE)</f>
        <v>藤造園建設株式会社</v>
      </c>
    </row>
    <row r="80" spans="1:4" s="45" customFormat="1" ht="25.2" customHeight="1" x14ac:dyDescent="0.45">
      <c r="A80" s="51">
        <f t="shared" si="6"/>
        <v>122</v>
      </c>
      <c r="B80" s="52" t="str">
        <f>VLOOKUP(A80,'【元データ】一次内定者リスト（出展内定発表会用）'!$A:$C,3,FALSE)</f>
        <v>株式会社　東京堂</v>
      </c>
      <c r="C80" s="56">
        <f t="shared" si="8"/>
        <v>180</v>
      </c>
      <c r="D80" s="52" t="str">
        <f>VLOOKUP(C80,'【元データ】一次内定者リスト（出展内定発表会用）'!$A:$C,3,FALSE)</f>
        <v>一般社団法人　ブラッサムアート協会</v>
      </c>
    </row>
    <row r="81" spans="1:4" s="45" customFormat="1" ht="25.2" customHeight="1" x14ac:dyDescent="0.45">
      <c r="A81" s="51">
        <f t="shared" si="6"/>
        <v>123</v>
      </c>
      <c r="B81" s="52" t="str">
        <f>VLOOKUP(A81,'【元データ】一次内定者リスト（出展内定発表会用）'!$A:$C,3,FALSE)</f>
        <v>東都造園株式会社</v>
      </c>
      <c r="C81" s="56">
        <f t="shared" si="8"/>
        <v>181</v>
      </c>
      <c r="D81" s="52" t="str">
        <f>VLOOKUP(C81,'【元データ】一次内定者リスト（出展内定発表会用）'!$A:$C,3,FALSE)</f>
        <v>株式会社　プラネット</v>
      </c>
    </row>
    <row r="82" spans="1:4" s="45" customFormat="1" ht="25.2" customHeight="1" x14ac:dyDescent="0.45">
      <c r="A82" s="51">
        <f t="shared" si="6"/>
        <v>124</v>
      </c>
      <c r="B82" s="52" t="str">
        <f>VLOOKUP(A82,'【元データ】一次内定者リスト（出展内定発表会用）'!$A:$C,3,FALSE)</f>
        <v>とう美緑化株式会社</v>
      </c>
      <c r="C82" s="56">
        <f t="shared" si="8"/>
        <v>182</v>
      </c>
      <c r="D82" s="52" t="str">
        <f>VLOOKUP(C82,'【元データ】一次内定者リスト（出展内定発表会用）'!$A:$C,3,FALSE)</f>
        <v>Flower Japan実行委員会</v>
      </c>
    </row>
    <row r="83" spans="1:4" s="45" customFormat="1" ht="25.2" customHeight="1" x14ac:dyDescent="0.45">
      <c r="A83" s="51">
        <f t="shared" si="6"/>
        <v>125</v>
      </c>
      <c r="B83" s="52" t="str">
        <f>VLOOKUP(A83,'【元データ】一次内定者リスト（出展内定発表会用）'!$A:$C,3,FALSE)</f>
        <v>株式会社　杜若園芸</v>
      </c>
      <c r="C83" s="56">
        <f t="shared" si="8"/>
        <v>183</v>
      </c>
      <c r="D83" s="52" t="str">
        <f>VLOOKUP(C83,'【元データ】一次内定者リスト（出展内定発表会用）'!$A:$C,3,FALSE)</f>
        <v>プリザービングフラワーズ協会</v>
      </c>
    </row>
    <row r="84" spans="1:4" s="45" customFormat="1" ht="25.2" customHeight="1" x14ac:dyDescent="0.45">
      <c r="A84" s="51">
        <f t="shared" si="6"/>
        <v>126</v>
      </c>
      <c r="B84" s="52" t="str">
        <f>VLOOKUP(A84,'【元データ】一次内定者リスト（出展内定発表会用）'!$A:$C,3,FALSE)</f>
        <v>トロッケンゲシュテック（木の実とスパイスの飾り花）協会</v>
      </c>
      <c r="C84" s="56">
        <f t="shared" si="8"/>
        <v>184</v>
      </c>
      <c r="D84" s="52" t="str">
        <f>VLOOKUP(C84,'【元データ】一次内定者リスト（出展内定発表会用）'!$A:$C,3,FALSE)</f>
        <v>プリザーブドフラワーショップ　ラスフローレス</v>
      </c>
    </row>
    <row r="85" spans="1:4" s="45" customFormat="1" ht="25.2" customHeight="1" x14ac:dyDescent="0.45">
      <c r="A85" s="51">
        <f t="shared" si="6"/>
        <v>127</v>
      </c>
      <c r="B85" s="52" t="str">
        <f>VLOOKUP(A85,'【元データ】一次内定者リスト（出展内定発表会用）'!$A:$C,3,FALSE)</f>
        <v>なか区民クラブ（元町百段公園愛護会）</v>
      </c>
      <c r="C85" s="56">
        <f t="shared" si="8"/>
        <v>185</v>
      </c>
      <c r="D85" s="52" t="str">
        <f>VLOOKUP(C85,'【元データ】一次内定者リスト（出展内定発表会用）'!$A:$C,3,FALSE)</f>
        <v>一般社団法人　プリザーブドフラワー全国協議会</v>
      </c>
    </row>
    <row r="86" spans="1:4" s="45" customFormat="1" ht="25.2" customHeight="1" x14ac:dyDescent="0.45">
      <c r="A86" s="51">
        <f t="shared" si="6"/>
        <v>128</v>
      </c>
      <c r="B86" s="52" t="str">
        <f>VLOOKUP(A86,'【元データ】一次内定者リスト（出展内定発表会用）'!$A:$C,3,FALSE)</f>
        <v>株式会社　並木園</v>
      </c>
      <c r="C86" s="56">
        <f t="shared" si="8"/>
        <v>186</v>
      </c>
      <c r="D86" s="52" t="str">
        <f>VLOOKUP(C86,'【元データ】一次内定者リスト（出展内定発表会用）'!$A:$C,3,FALSE)</f>
        <v>株式会社　Flos Orientalium</v>
      </c>
    </row>
    <row r="87" spans="1:4" s="45" customFormat="1" ht="25.2" customHeight="1" x14ac:dyDescent="0.45">
      <c r="A87" s="51">
        <f t="shared" si="6"/>
        <v>129</v>
      </c>
      <c r="B87" s="52" t="str">
        <f>VLOOKUP(A87,'【元データ】一次内定者リスト（出展内定発表会用）'!$A:$C,3,FALSE)</f>
        <v>奈良造園土木株式会社</v>
      </c>
      <c r="C87" s="56">
        <f t="shared" si="8"/>
        <v>187</v>
      </c>
      <c r="D87" s="52" t="str">
        <f>VLOOKUP(C87,'【元データ】一次内定者リスト（出展内定発表会用）'!$A:$C,3,FALSE)</f>
        <v>株式会社　プロトリーフ</v>
      </c>
    </row>
    <row r="88" spans="1:4" s="45" customFormat="1" ht="25.2" customHeight="1" x14ac:dyDescent="0.45">
      <c r="A88" s="51">
        <f t="shared" si="6"/>
        <v>130</v>
      </c>
      <c r="B88" s="52" t="str">
        <f>VLOOKUP(A88,'【元データ】一次内定者リスト（出展内定発表会用）'!$A:$C,3,FALSE)</f>
        <v>NICOガーデン</v>
      </c>
      <c r="C88" s="56">
        <f t="shared" si="8"/>
        <v>188</v>
      </c>
      <c r="D88" s="52" t="str">
        <f>VLOOKUP(C88,'【元データ】一次内定者リスト（出展内定発表会用）'!$A:$C,3,FALSE)</f>
        <v>ベルグアース株式会社</v>
      </c>
    </row>
    <row r="89" spans="1:4" s="45" customFormat="1" ht="25.2" customHeight="1" x14ac:dyDescent="0.45">
      <c r="A89" s="51">
        <f t="shared" si="6"/>
        <v>131</v>
      </c>
      <c r="B89" s="52" t="str">
        <f>VLOOKUP(A89,'【元データ】一次内定者リスト（出展内定発表会用）'!$A:$C,3,FALSE)</f>
        <v>池坊のいけばなを魅せる会「咲ら-SAKURA-」</v>
      </c>
      <c r="C89" s="56">
        <f t="shared" si="8"/>
        <v>189</v>
      </c>
      <c r="D89" s="52" t="str">
        <f>VLOOKUP(C89,'【元データ】一次内定者リスト（出展内定発表会用）'!$A:$C,3,FALSE)</f>
        <v>一般財団法人　細川流盆石</v>
      </c>
    </row>
    <row r="90" spans="1:4" s="45" customFormat="1" ht="25.2" customHeight="1" x14ac:dyDescent="0.45">
      <c r="A90" s="51">
        <f t="shared" si="6"/>
        <v>132</v>
      </c>
      <c r="B90" s="52" t="str">
        <f>VLOOKUP(A90,'【元データ】一次内定者リスト（出展内定発表会用）'!$A:$C,3,FALSE)</f>
        <v>公益財団法人　日本いけばな芸術協会</v>
      </c>
      <c r="C90" s="56">
        <f t="shared" si="8"/>
        <v>190</v>
      </c>
      <c r="D90" s="52" t="str">
        <f>VLOOKUP(C90,'【元データ】一次内定者リスト（出展内定発表会用）'!$A:$C,3,FALSE)</f>
        <v>有限会社　細野植産</v>
      </c>
    </row>
    <row r="91" spans="1:4" s="45" customFormat="1" ht="25.2" customHeight="1" x14ac:dyDescent="0.45">
      <c r="A91" s="399">
        <f t="shared" si="6"/>
        <v>133</v>
      </c>
      <c r="B91" s="322" t="str">
        <f>VLOOKUP(A91,'【元データ】一次内定者リスト（出展内定発表会用）'!$A:$C,3,FALSE)</f>
        <v>一般社団法人　日本インドア・グリーン協会</v>
      </c>
      <c r="C91" s="56">
        <f t="shared" si="8"/>
        <v>191</v>
      </c>
      <c r="D91" s="52" t="str">
        <f>VLOOKUP(C91,'【元データ】一次内定者リスト（出展内定発表会用）'!$A:$C,3,FALSE)</f>
        <v>MAFD AMINO (生花デザイナーズ団体）</v>
      </c>
    </row>
    <row r="92" spans="1:4" s="45" customFormat="1" ht="25.2" customHeight="1" x14ac:dyDescent="0.45">
      <c r="A92" s="400"/>
      <c r="B92" s="323"/>
      <c r="C92" s="56">
        <f t="shared" si="8"/>
        <v>192</v>
      </c>
      <c r="D92" s="52" t="str">
        <f>VLOOKUP(C92,'【元データ】一次内定者リスト（出展内定発表会用）'!$A:$C,3,FALSE)</f>
        <v>MAFD AMINO／ロサ蓼科（有機JAS認証農園）</v>
      </c>
    </row>
    <row r="93" spans="1:4" s="45" customFormat="1" ht="25.2" customHeight="1" x14ac:dyDescent="0.45">
      <c r="A93" s="51">
        <f>A91+1</f>
        <v>134</v>
      </c>
      <c r="B93" s="55" t="str">
        <f>VLOOKUP(A93,'【元データ】一次内定者リスト（出展内定発表会用）'!$A:$C,3,FALSE)</f>
        <v>一般社団法人　日本植木協会</v>
      </c>
      <c r="C93" s="56">
        <f t="shared" si="8"/>
        <v>193</v>
      </c>
      <c r="D93" s="52" t="str">
        <f>VLOOKUP(C93,'【元データ】一次内定者リスト（出展内定発表会用）'!$A:$C,3,FALSE)</f>
        <v>水だけで育てる観葉植物ブランド「WOOTANG（ウータン）」</v>
      </c>
    </row>
    <row r="94" spans="1:4" s="45" customFormat="1" ht="25.2" customHeight="1" x14ac:dyDescent="0.45">
      <c r="A94" s="51">
        <f t="shared" si="6"/>
        <v>135</v>
      </c>
      <c r="B94" s="52" t="str">
        <f>VLOOKUP(A94,'【元データ】一次内定者リスト（出展内定発表会用）'!$A:$C,3,FALSE)</f>
        <v>一般社団法人　日本花き生産協会</v>
      </c>
      <c r="C94" s="56">
        <f t="shared" si="8"/>
        <v>194</v>
      </c>
      <c r="D94" s="52" t="str">
        <f>VLOOKUP(C94,'【元データ】一次内定者リスト（出展内定発表会用）'!$A:$C,3,FALSE)</f>
        <v>株式会社　ミスティックフラワー</v>
      </c>
    </row>
    <row r="95" spans="1:4" s="45" customFormat="1" ht="25.2" customHeight="1" x14ac:dyDescent="0.45">
      <c r="A95" s="51">
        <f t="shared" si="6"/>
        <v>136</v>
      </c>
      <c r="B95" s="52" t="str">
        <f>VLOOKUP(A95,'【元データ】一次内定者リスト（出展内定発表会用）'!$A:$C,3,FALSE)</f>
        <v>公益社団法人　日本家庭園芸普及協会</v>
      </c>
      <c r="C95" s="56">
        <f t="shared" si="8"/>
        <v>195</v>
      </c>
      <c r="D95" s="52" t="str">
        <f>VLOOKUP(C95,'【元データ】一次内定者リスト（出展内定発表会用）'!$A:$C,3,FALSE)</f>
        <v>三ヶ日みかん狩り　つづさき観光</v>
      </c>
    </row>
    <row r="96" spans="1:4" s="45" customFormat="1" ht="25.2" customHeight="1" x14ac:dyDescent="0.45">
      <c r="A96" s="51">
        <f t="shared" si="6"/>
        <v>137</v>
      </c>
      <c r="B96" s="52" t="str">
        <f>VLOOKUP(A96,'【元データ】一次内定者リスト（出展内定発表会用）'!$A:$C,3,FALSE)</f>
        <v>日本クラフト盆栽作家協会</v>
      </c>
      <c r="C96" s="56">
        <f t="shared" si="8"/>
        <v>196</v>
      </c>
      <c r="D96" s="52" t="str">
        <f>VLOOKUP(C96,'【元データ】一次内定者リスト（出展内定発表会用）'!$A:$C,3,FALSE)</f>
        <v>株式会社　ミヨシグループ</v>
      </c>
    </row>
    <row r="97" spans="1:4" s="45" customFormat="1" ht="25.2" customHeight="1" x14ac:dyDescent="0.45">
      <c r="A97" s="51">
        <f t="shared" si="6"/>
        <v>138</v>
      </c>
      <c r="B97" s="52" t="str">
        <f>VLOOKUP(A97,'【元データ】一次内定者リスト（出展内定発表会用）'!$A:$C,3,FALSE)</f>
        <v>日本サステナブルフラワー協会</v>
      </c>
      <c r="C97" s="56">
        <f t="shared" si="8"/>
        <v>197</v>
      </c>
      <c r="D97" s="52" t="str">
        <f>VLOOKUP(C97,'【元データ】一次内定者リスト（出展内定発表会用）'!$A:$C,3,FALSE)</f>
        <v>学校法人　明治薬科大学</v>
      </c>
    </row>
    <row r="98" spans="1:4" s="45" customFormat="1" ht="25.2" customHeight="1" x14ac:dyDescent="0.45">
      <c r="A98" s="51">
        <f t="shared" si="6"/>
        <v>139</v>
      </c>
      <c r="B98" s="52" t="str">
        <f>VLOOKUP(A98,'【元データ】一次内定者リスト（出展内定発表会用）'!$A:$C,3,FALSE)</f>
        <v>一般社団法人　日本皐月協会</v>
      </c>
      <c r="C98" s="56">
        <f t="shared" si="8"/>
        <v>198</v>
      </c>
      <c r="D98" s="52" t="str">
        <f>VLOOKUP(C98,'【元データ】一次内定者リスト（出展内定発表会用）'!$A:$C,3,FALSE)</f>
        <v>MAISON DE PEONY</v>
      </c>
    </row>
    <row r="99" spans="1:4" s="45" customFormat="1" ht="25.2" customHeight="1" x14ac:dyDescent="0.45">
      <c r="A99" s="51">
        <f t="shared" si="6"/>
        <v>140</v>
      </c>
      <c r="B99" s="52" t="str">
        <f>VLOOKUP(A99,'【元データ】一次内定者リスト（出展内定発表会用）'!$A:$C,3,FALSE)</f>
        <v>一般社団法人　日本種苗協会</v>
      </c>
      <c r="C99" s="56">
        <f t="shared" si="8"/>
        <v>199</v>
      </c>
      <c r="D99" s="52" t="str">
        <f>VLOOKUP(C99,'【元データ】一次内定者リスト（出展内定発表会用）'!$A:$C,3,FALSE)</f>
        <v>メネデール株式会社</v>
      </c>
    </row>
    <row r="100" spans="1:4" s="45" customFormat="1" ht="25.2" customHeight="1" x14ac:dyDescent="0.45">
      <c r="A100" s="51">
        <f t="shared" si="6"/>
        <v>141</v>
      </c>
      <c r="B100" s="52" t="str">
        <f>VLOOKUP(A100,'【元データ】一次内定者リスト（出展内定発表会用）'!$A:$C,3,FALSE)</f>
        <v>日本樹木医会神奈川県支部</v>
      </c>
      <c r="C100" s="56">
        <f t="shared" si="8"/>
        <v>200</v>
      </c>
      <c r="D100" s="52" t="str">
        <f>VLOOKUP(C100,'【元データ】一次内定者リスト（出展内定発表会用）'!$A:$C,3,FALSE)</f>
        <v>もちづき植木株式会社</v>
      </c>
    </row>
    <row r="101" spans="1:4" s="45" customFormat="1" ht="25.2" customHeight="1" x14ac:dyDescent="0.45">
      <c r="A101" s="51">
        <f t="shared" si="6"/>
        <v>142</v>
      </c>
      <c r="B101" s="52" t="str">
        <f>VLOOKUP(A101,'【元データ】一次内定者リスト（出展内定発表会用）'!$A:$C,3,FALSE)</f>
        <v>一般社団法人　日本造園組合連合会</v>
      </c>
      <c r="C101" s="56">
        <f t="shared" si="8"/>
        <v>201</v>
      </c>
      <c r="D101" s="52" t="str">
        <f>VLOOKUP(C101,'【元データ】一次内定者リスト（出展内定発表会用）'!$A:$C,3,FALSE)</f>
        <v>本園　皐二</v>
      </c>
    </row>
    <row r="102" spans="1:4" s="45" customFormat="1" ht="25.2" customHeight="1" x14ac:dyDescent="0.45">
      <c r="A102" s="51">
        <f t="shared" si="6"/>
        <v>143</v>
      </c>
      <c r="B102" s="52" t="str">
        <f>VLOOKUP(A102,'【元データ】一次内定者リスト（出展内定発表会用）'!$A:$C,3,FALSE)</f>
        <v>一般社団法人　日本造園組合連合会大阪府支部</v>
      </c>
      <c r="C102" s="56">
        <f t="shared" si="8"/>
        <v>202</v>
      </c>
      <c r="D102" s="52" t="str">
        <f>VLOOKUP(C102,'【元データ】一次内定者リスト（出展内定発表会用）'!$A:$C,3,FALSE)</f>
        <v>特定非営利活動法人　藪会</v>
      </c>
    </row>
    <row r="103" spans="1:4" s="45" customFormat="1" ht="25.2" customHeight="1" x14ac:dyDescent="0.45">
      <c r="A103" s="51">
        <f t="shared" si="6"/>
        <v>144</v>
      </c>
      <c r="B103" s="52" t="str">
        <f>VLOOKUP(A103,'【元データ】一次内定者リスト（出展内定発表会用）'!$A:$C,3,FALSE)</f>
        <v>一般社団法人　日本造園建設業協会</v>
      </c>
      <c r="C103" s="56">
        <f t="shared" si="8"/>
        <v>203</v>
      </c>
      <c r="D103" s="52" t="str">
        <f>VLOOKUP(C103,'【元データ】一次内定者リスト（出展内定発表会用）'!$A:$C,3,FALSE)</f>
        <v>やました園芸</v>
      </c>
    </row>
    <row r="104" spans="1:4" s="45" customFormat="1" ht="25.2" customHeight="1" x14ac:dyDescent="0.45">
      <c r="A104" s="51">
        <f t="shared" si="6"/>
        <v>145</v>
      </c>
      <c r="B104" s="52" t="str">
        <f>VLOOKUP(A104,'【元データ】一次内定者リスト（出展内定発表会用）'!$A:$C,3,FALSE)</f>
        <v>一般社団法人　日本造園建設業協会東北総支部（東北地区緑化団体協議会）</v>
      </c>
      <c r="C104" s="56">
        <f t="shared" si="8"/>
        <v>204</v>
      </c>
      <c r="D104" s="52" t="str">
        <f>VLOOKUP(C104,'【元データ】一次内定者リスト（出展内定発表会用）'!$A:$C,3,FALSE)</f>
        <v>やまやす呉藤</v>
      </c>
    </row>
    <row r="105" spans="1:4" s="45" customFormat="1" ht="25.2" customHeight="1" x14ac:dyDescent="0.45">
      <c r="A105" s="51">
        <f t="shared" si="6"/>
        <v>146</v>
      </c>
      <c r="B105" s="52" t="str">
        <f>VLOOKUP(A105,'【元データ】一次内定者リスト（出展内定発表会用）'!$A:$C,3,FALSE)</f>
        <v>日本ナチュロック株式会社</v>
      </c>
      <c r="C105" s="56">
        <f t="shared" si="8"/>
        <v>205</v>
      </c>
      <c r="D105" s="52" t="str">
        <f>VLOOKUP(C105,'【元データ】一次内定者リスト（出展内定発表会用）'!$A:$C,3,FALSE)</f>
        <v>雪印種苗株式会社</v>
      </c>
    </row>
    <row r="106" spans="1:4" s="45" customFormat="1" ht="25.2" customHeight="1" x14ac:dyDescent="0.45">
      <c r="A106" s="51">
        <f t="shared" si="6"/>
        <v>147</v>
      </c>
      <c r="B106" s="52" t="str">
        <f>VLOOKUP(A106,'【元データ】一次内定者リスト（出展内定発表会用）'!$A:$C,3,FALSE)</f>
        <v>日本花あしらい普及協会</v>
      </c>
      <c r="C106" s="56">
        <f t="shared" ref="C106:C123" si="9">C105+1</f>
        <v>206</v>
      </c>
      <c r="D106" s="52" t="str">
        <f>VLOOKUP(C106,'【元データ】一次内定者リスト（出展内定発表会用）'!$A:$C,3,FALSE)</f>
        <v>株式会社　ユニバーサル園芸社</v>
      </c>
    </row>
    <row r="107" spans="1:4" s="45" customFormat="1" ht="25.2" customHeight="1" x14ac:dyDescent="0.45">
      <c r="A107" s="51">
        <f t="shared" si="6"/>
        <v>148</v>
      </c>
      <c r="B107" s="52" t="str">
        <f>VLOOKUP(A107,'【元データ】一次内定者リスト（出展内定発表会用）'!$A:$C,3,FALSE)</f>
        <v>公益財団法人　日本花の会</v>
      </c>
      <c r="C107" s="56">
        <f t="shared" si="9"/>
        <v>207</v>
      </c>
      <c r="D107" s="52" t="str">
        <f>VLOOKUP(C107,'【元データ】一次内定者リスト（出展内定発表会用）'!$A:$C,3,FALSE)</f>
        <v>横浜朝顔会</v>
      </c>
    </row>
    <row r="108" spans="1:4" s="45" customFormat="1" ht="25.2" customHeight="1" x14ac:dyDescent="0.45">
      <c r="A108" s="51">
        <f t="shared" si="6"/>
        <v>149</v>
      </c>
      <c r="B108" s="52" t="str">
        <f>VLOOKUP(A108,'【元データ】一次内定者リスト（出展内定発表会用）'!$A:$C,3,FALSE)</f>
        <v>公益財団法人　日本ばら会</v>
      </c>
      <c r="C108" s="56">
        <f t="shared" si="9"/>
        <v>208</v>
      </c>
      <c r="D108" s="52" t="str">
        <f>VLOOKUP(C108,'【元データ】一次内定者リスト（出展内定発表会用）'!$A:$C,3,FALSE)</f>
        <v>横浜植木株式会社</v>
      </c>
    </row>
    <row r="109" spans="1:4" s="45" customFormat="1" ht="25.2" customHeight="1" x14ac:dyDescent="0.45">
      <c r="A109" s="51">
        <f t="shared" si="6"/>
        <v>150</v>
      </c>
      <c r="B109" s="52" t="str">
        <f>VLOOKUP(A109,'【元データ】一次内定者リスト（出展内定発表会用）'!$A:$C,3,FALSE)</f>
        <v>一般社団法人　日本ハンギングバスケット協会</v>
      </c>
      <c r="C109" s="56">
        <f t="shared" si="9"/>
        <v>209</v>
      </c>
      <c r="D109" s="52" t="str">
        <f>VLOOKUP(C109,'【元データ】一次内定者リスト（出展内定発表会用）'!$A:$C,3,FALSE)</f>
        <v>横浜えびね会</v>
      </c>
    </row>
    <row r="110" spans="1:4" s="45" customFormat="1" ht="25.2" customHeight="1" x14ac:dyDescent="0.45">
      <c r="A110" s="51">
        <f t="shared" si="6"/>
        <v>151</v>
      </c>
      <c r="B110" s="52" t="str">
        <f>VLOOKUP(A110,'【元データ】一次内定者リスト（出展内定発表会用）'!$A:$C,3,FALSE)</f>
        <v>日本フラワー作家協会</v>
      </c>
      <c r="C110" s="56">
        <f t="shared" si="9"/>
        <v>210</v>
      </c>
      <c r="D110" s="52" t="str">
        <f>VLOOKUP(C110,'【元データ】一次内定者リスト（出展内定発表会用）'!$A:$C,3,FALSE)</f>
        <v>横浜華道協会</v>
      </c>
    </row>
    <row r="111" spans="1:4" s="45" customFormat="1" ht="25.2" customHeight="1" x14ac:dyDescent="0.45">
      <c r="A111" s="51">
        <f t="shared" si="6"/>
        <v>152</v>
      </c>
      <c r="B111" s="52" t="str">
        <f>VLOOKUP(A111,'【元データ】一次内定者リスト（出展内定発表会用）'!$A:$C,3,FALSE)</f>
        <v>公益社団法人　日本フラワーデザイナー協会</v>
      </c>
      <c r="C111" s="56">
        <f t="shared" si="9"/>
        <v>211</v>
      </c>
      <c r="D111" s="52" t="str">
        <f>VLOOKUP(C111,'【元データ】一次内定者リスト（出展内定発表会用）'!$A:$C,3,FALSE)</f>
        <v>横浜山草会</v>
      </c>
    </row>
    <row r="112" spans="1:4" s="45" customFormat="1" ht="25.2" customHeight="1" x14ac:dyDescent="0.45">
      <c r="A112" s="51">
        <f t="shared" si="6"/>
        <v>153</v>
      </c>
      <c r="B112" s="52" t="str">
        <f>VLOOKUP(A112,'【元データ】一次内定者リスト（出展内定発表会用）'!$A:$C,3,FALSE)</f>
        <v>一般社団法人　日本盆栽協会</v>
      </c>
      <c r="C112" s="56">
        <f t="shared" si="9"/>
        <v>212</v>
      </c>
      <c r="D112" s="52" t="str">
        <f>VLOOKUP(C112,'【元データ】一次内定者リスト（出展内定発表会用）'!$A:$C,3,FALSE)</f>
        <v>一般社団法人　横浜市造園協会</v>
      </c>
    </row>
    <row r="113" spans="1:4" s="45" customFormat="1" ht="25.2" customHeight="1" x14ac:dyDescent="0.45">
      <c r="A113" s="51">
        <f t="shared" si="6"/>
        <v>154</v>
      </c>
      <c r="B113" s="52" t="str">
        <f>VLOOKUP(A113,'【元データ】一次内定者リスト（出展内定発表会用）'!$A:$C,3,FALSE)</f>
        <v>特定非営利活動法人　日本メディカルハーブ協会</v>
      </c>
      <c r="C113" s="56">
        <f t="shared" si="9"/>
        <v>213</v>
      </c>
      <c r="D113" s="52" t="str">
        <f>VLOOKUP(C113,'【元データ】一次内定者リスト（出展内定発表会用）'!$A:$C,3,FALSE)</f>
        <v>横浜庭苑株式会社</v>
      </c>
    </row>
    <row r="114" spans="1:4" s="45" customFormat="1" ht="25.2" customHeight="1" x14ac:dyDescent="0.45">
      <c r="A114" s="51">
        <f t="shared" si="6"/>
        <v>155</v>
      </c>
      <c r="B114" s="52" t="str">
        <f>VLOOKUP(A114,'【元データ】一次内定者リスト（出展内定発表会用）'!$A:$C,3,FALSE)</f>
        <v>日本レミコ押し花学院・国際プレスドフラワーデザイナー協会</v>
      </c>
      <c r="C114" s="56">
        <f t="shared" si="9"/>
        <v>214</v>
      </c>
      <c r="D114" s="52" t="str">
        <f>VLOOKUP(C114,'【元データ】一次内定者リスト（出展内定発表会用）'!$A:$C,3,FALSE)</f>
        <v>横浜ばら会</v>
      </c>
    </row>
    <row r="115" spans="1:4" s="45" customFormat="1" ht="25.2" customHeight="1" x14ac:dyDescent="0.45">
      <c r="A115" s="51">
        <f t="shared" si="6"/>
        <v>156</v>
      </c>
      <c r="B115" s="52" t="str">
        <f>VLOOKUP(A115,'【元データ】一次内定者リスト（出展内定発表会用）'!$A:$C,3,FALSE)</f>
        <v>庭工荒川・霧が丘緑舎</v>
      </c>
      <c r="C115" s="56">
        <f t="shared" si="9"/>
        <v>215</v>
      </c>
      <c r="D115" s="52" t="str">
        <f>VLOOKUP(C115,'【元データ】一次内定者リスト（出展内定発表会用）'!$A:$C,3,FALSE)</f>
        <v>横浜薬科大学</v>
      </c>
    </row>
    <row r="116" spans="1:4" s="45" customFormat="1" ht="25.2" customHeight="1" x14ac:dyDescent="0.45">
      <c r="A116" s="51">
        <f t="shared" si="6"/>
        <v>157</v>
      </c>
      <c r="B116" s="52" t="str">
        <f>VLOOKUP(A116,'【元データ】一次内定者リスト（出展内定発表会用）'!$A:$C,3,FALSE)</f>
        <v>庭咲桜</v>
      </c>
      <c r="C116" s="56">
        <f t="shared" si="9"/>
        <v>216</v>
      </c>
      <c r="D116" s="52" t="str">
        <f>VLOOKUP(C116,'【元データ】一次内定者リスト（出展内定発表会用）'!$A:$C,3,FALSE)</f>
        <v>株式会社　米山庭苑</v>
      </c>
    </row>
    <row r="117" spans="1:4" s="45" customFormat="1" ht="25.2" customHeight="1" x14ac:dyDescent="0.45">
      <c r="A117" s="51">
        <f t="shared" si="6"/>
        <v>158</v>
      </c>
      <c r="B117" s="52" t="str">
        <f>VLOOKUP(A117,'【元データ】一次内定者リスト（出展内定発表会用）'!$A:$C,3,FALSE)</f>
        <v>株式会社　庭作す森</v>
      </c>
      <c r="C117" s="56">
        <f t="shared" si="9"/>
        <v>217</v>
      </c>
      <c r="D117" s="52" t="str">
        <f>VLOOKUP(C117,'【元データ】一次内定者リスト（出展内定発表会用）'!$A:$C,3,FALSE)</f>
        <v>株式会社　ランドサット</v>
      </c>
    </row>
    <row r="118" spans="1:4" s="45" customFormat="1" ht="25.2" customHeight="1" x14ac:dyDescent="0.45">
      <c r="A118" s="51">
        <f t="shared" si="6"/>
        <v>159</v>
      </c>
      <c r="B118" s="52" t="str">
        <f>VLOOKUP(A118,'【元データ】一次内定者リスト（出展内定発表会用）'!$A:$C,3,FALSE)</f>
        <v>庭屋遠舟</v>
      </c>
      <c r="C118" s="56">
        <f t="shared" si="9"/>
        <v>218</v>
      </c>
      <c r="D118" s="52" t="str">
        <f>VLOOKUP(C118,'【元データ】一次内定者リスト（出展内定発表会用）'!$A:$C,3,FALSE)</f>
        <v>一般社団法人　ランドスケープコンサルタンツ協会</v>
      </c>
    </row>
    <row r="119" spans="1:4" s="45" customFormat="1" ht="25.2" customHeight="1" x14ac:dyDescent="0.45">
      <c r="A119" s="51">
        <f t="shared" ref="A119:A125" si="10">A118+1</f>
        <v>160</v>
      </c>
      <c r="B119" s="52" t="str">
        <f>VLOOKUP(A119,'【元データ】一次内定者リスト（出展内定発表会用）'!$A:$C,3,FALSE)</f>
        <v>庭屋mohey</v>
      </c>
      <c r="C119" s="56">
        <f t="shared" si="9"/>
        <v>219</v>
      </c>
      <c r="D119" s="52" t="str">
        <f>VLOOKUP(C119,'【元データ】一次内定者リスト（出展内定発表会用）'!$A:$C,3,FALSE)</f>
        <v>株式会社　LAND-H.A.G</v>
      </c>
    </row>
    <row r="120" spans="1:4" s="45" customFormat="1" ht="25.2" customHeight="1" x14ac:dyDescent="0.45">
      <c r="A120" s="51">
        <f t="shared" si="10"/>
        <v>161</v>
      </c>
      <c r="B120" s="52" t="str">
        <f>VLOOKUP(A120,'【元データ】一次内定者リスト（出展内定発表会用）'!$A:$C,3,FALSE)</f>
        <v>株式会社　庭屋の関</v>
      </c>
      <c r="C120" s="56">
        <f t="shared" si="9"/>
        <v>220</v>
      </c>
      <c r="D120" s="52" t="str">
        <f>VLOOKUP(C120,'【元データ】一次内定者リスト（出展内定発表会用）'!$A:$C,3,FALSE)</f>
        <v>立命館大学･日本バイオ炭研究センター</v>
      </c>
    </row>
    <row r="121" spans="1:4" s="45" customFormat="1" ht="25.2" customHeight="1" x14ac:dyDescent="0.45">
      <c r="A121" s="51">
        <f t="shared" si="10"/>
        <v>162</v>
      </c>
      <c r="B121" s="52" t="str">
        <f>VLOOKUP(A121,'【元データ】一次内定者リスト（出展内定発表会用）'!$A:$C,3,FALSE)</f>
        <v>株式会社　ハイポネックスジャパン</v>
      </c>
      <c r="C121" s="56">
        <f t="shared" si="9"/>
        <v>221</v>
      </c>
      <c r="D121" s="52" t="str">
        <f>VLOOKUP(C121,'【元データ】一次内定者リスト（出展内定発表会用）'!$A:$C,3,FALSE)</f>
        <v>ワクワクプラント株式会社</v>
      </c>
    </row>
    <row r="122" spans="1:4" s="45" customFormat="1" ht="25.2" customHeight="1" x14ac:dyDescent="0.45">
      <c r="A122" s="51">
        <f t="shared" si="10"/>
        <v>163</v>
      </c>
      <c r="B122" s="52" t="str">
        <f>VLOOKUP(A122,'【元データ】一次内定者リスト（出展内定発表会用）'!$A:$C,3,FALSE)</f>
        <v>株式会社　ハクサン</v>
      </c>
      <c r="C122" s="56">
        <f t="shared" si="9"/>
        <v>222</v>
      </c>
      <c r="D122" s="52" t="str">
        <f>VLOOKUP(C122,'【元データ】一次内定者リスト（出展内定発表会用）'!$A:$C,3,FALSE)</f>
        <v>アイバルブ・ジャパン</v>
      </c>
    </row>
    <row r="123" spans="1:4" s="45" customFormat="1" ht="25.2" customHeight="1" x14ac:dyDescent="0.45">
      <c r="A123" s="51">
        <f t="shared" si="10"/>
        <v>164</v>
      </c>
      <c r="B123" s="52" t="str">
        <f>VLOOKUP(A123,'【元データ】一次内定者リスト（出展内定発表会用）'!$A:$C,3,FALSE)</f>
        <v>一造園土木株式会社</v>
      </c>
      <c r="C123" s="56">
        <f t="shared" si="9"/>
        <v>223</v>
      </c>
      <c r="D123" s="52" t="str">
        <f>VLOOKUP(C123,'【元データ】一次内定者リスト（出展内定発表会用）'!$A:$C,3,FALSE)</f>
        <v>リリープロモーション・ジャパン</v>
      </c>
    </row>
    <row r="124" spans="1:4" s="45" customFormat="1" ht="25.2" customHeight="1" x14ac:dyDescent="0.45">
      <c r="A124" s="51">
        <f t="shared" si="10"/>
        <v>165</v>
      </c>
      <c r="B124" s="52" t="str">
        <f>VLOOKUP(A124,'【元データ】一次内定者リスト（出展内定発表会用）'!$A:$C,3,FALSE)</f>
        <v>花鏡</v>
      </c>
    </row>
    <row r="125" spans="1:4" s="45" customFormat="1" ht="25.2" customHeight="1" x14ac:dyDescent="0.45">
      <c r="A125" s="51">
        <f t="shared" si="10"/>
        <v>166</v>
      </c>
      <c r="B125" s="52" t="str">
        <f>VLOOKUP(A125,'【元データ】一次内定者リスト（出展内定発表会用）'!$A:$C,3,FALSE)</f>
        <v>はなじゅく／フェリシテフラワー</v>
      </c>
      <c r="C125" s="57"/>
      <c r="D125" s="57"/>
    </row>
    <row r="126" spans="1:4" s="45" customFormat="1" ht="25.2" customHeight="1" x14ac:dyDescent="0.45">
      <c r="A126" s="51">
        <f>A125+1</f>
        <v>167</v>
      </c>
      <c r="B126" s="52" t="str">
        <f>VLOOKUP(A126,'【元データ】一次内定者リスト（出展内定発表会用）'!$A:$C,3,FALSE)</f>
        <v>一般社団法人　花の国日本協議会</v>
      </c>
      <c r="C126" s="397" t="s">
        <v>1206</v>
      </c>
      <c r="D126" s="398"/>
    </row>
    <row r="127" spans="1:4" s="45" customFormat="1" ht="25.2" customHeight="1" x14ac:dyDescent="0.45">
      <c r="A127" s="51">
        <f t="shared" ref="A127" si="11">A126+1</f>
        <v>168</v>
      </c>
      <c r="B127" s="52" t="str">
        <f>VLOOKUP(A127,'【元データ】一次内定者リスト（出展内定発表会用）'!$A:$C,3,FALSE)</f>
        <v>花屋　Fcrown</v>
      </c>
      <c r="C127" s="397" t="s">
        <v>1207</v>
      </c>
      <c r="D127" s="398"/>
    </row>
  </sheetData>
  <autoFilter ref="A10:B10" xr:uid="{83262951-25C7-4F83-9EB2-23DA2F2E266D}"/>
  <mergeCells count="9">
    <mergeCell ref="C127:D127"/>
    <mergeCell ref="C126:D126"/>
    <mergeCell ref="A74:A75"/>
    <mergeCell ref="B74:B75"/>
    <mergeCell ref="A1:D1"/>
    <mergeCell ref="A52:A53"/>
    <mergeCell ref="B52:B53"/>
    <mergeCell ref="A91:A92"/>
    <mergeCell ref="B91:B92"/>
  </mergeCells>
  <phoneticPr fontId="2"/>
  <printOptions horizontalCentered="1" verticalCentered="1"/>
  <pageMargins left="0.70866141732283472" right="0.70866141732283472" top="0.62992125984251968" bottom="0.62992125984251968" header="0.31496062992125984" footer="0.31496062992125984"/>
  <pageSetup paperSize="9" scale="46" fitToWidth="4" fitToHeight="2" orientation="portrait" r:id="rId1"/>
  <headerFooter scaleWithDoc="0">
    <oddFooter>&amp;C&amp;"BIZ UDPゴシック,標準"&amp;P/&amp;N</oddFooter>
  </headerFooter>
  <rowBreaks count="1" manualBreakCount="1">
    <brk id="66" max="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E5BB-21A7-4081-B747-D89B158B28A0}">
  <sheetPr codeName="Sheet21">
    <tabColor rgb="FF92D050"/>
  </sheetPr>
  <dimension ref="A1:H129"/>
  <sheetViews>
    <sheetView showWhiteSpace="0" view="pageBreakPreview" zoomScale="55" zoomScaleNormal="120" zoomScaleSheetLayoutView="55" workbookViewId="0">
      <selection sqref="A1:H1"/>
    </sheetView>
  </sheetViews>
  <sheetFormatPr defaultColWidth="9" defaultRowHeight="16.2" x14ac:dyDescent="0.45"/>
  <cols>
    <col min="1" max="1" width="8.19921875" style="7" bestFit="1" customWidth="1"/>
    <col min="2" max="2" width="80.69921875" style="4" customWidth="1"/>
    <col min="3" max="4" width="8.19921875" style="4" customWidth="1"/>
    <col min="5" max="5" width="8.19921875" style="40" customWidth="1"/>
    <col min="6" max="6" width="80.69921875" style="4" customWidth="1"/>
    <col min="7" max="8" width="8.19921875" style="4" customWidth="1"/>
    <col min="9" max="16384" width="9" style="4"/>
  </cols>
  <sheetData>
    <row r="1" spans="1:8" s="45" customFormat="1" ht="40.200000000000003" customHeight="1" x14ac:dyDescent="0.45">
      <c r="A1" s="328" t="s">
        <v>1205</v>
      </c>
      <c r="B1" s="328"/>
      <c r="C1" s="328"/>
      <c r="D1" s="328"/>
      <c r="E1" s="328"/>
      <c r="F1" s="328"/>
      <c r="G1" s="328"/>
      <c r="H1" s="328"/>
    </row>
    <row r="2" spans="1:8" s="45" customFormat="1" ht="25.2" customHeight="1" x14ac:dyDescent="0.45">
      <c r="A2" s="46" t="s">
        <v>1194</v>
      </c>
      <c r="B2" s="47"/>
      <c r="C2" s="47"/>
      <c r="D2" s="47"/>
      <c r="E2" s="47"/>
      <c r="F2" s="329" t="s">
        <v>1195</v>
      </c>
      <c r="G2" s="329"/>
      <c r="H2" s="329"/>
    </row>
    <row r="3" spans="1:8" s="45" customFormat="1" ht="25.2" customHeight="1" x14ac:dyDescent="0.45">
      <c r="A3" s="49" t="s">
        <v>0</v>
      </c>
      <c r="B3" s="307" t="s">
        <v>1</v>
      </c>
      <c r="C3" s="335"/>
      <c r="D3" s="308"/>
      <c r="E3" s="50" t="s">
        <v>0</v>
      </c>
      <c r="F3" s="307" t="s">
        <v>2</v>
      </c>
      <c r="G3" s="335"/>
      <c r="H3" s="308"/>
    </row>
    <row r="4" spans="1:8" s="45" customFormat="1" ht="25.2" customHeight="1" x14ac:dyDescent="0.45">
      <c r="A4" s="51">
        <v>1</v>
      </c>
      <c r="B4" s="336" t="s">
        <v>1196</v>
      </c>
      <c r="C4" s="337"/>
      <c r="D4" s="338"/>
      <c r="E4" s="51">
        <v>5</v>
      </c>
      <c r="F4" s="336" t="s">
        <v>1197</v>
      </c>
      <c r="G4" s="337"/>
      <c r="H4" s="338"/>
    </row>
    <row r="5" spans="1:8" s="45" customFormat="1" ht="25.2" customHeight="1" x14ac:dyDescent="0.45">
      <c r="A5" s="51">
        <v>2</v>
      </c>
      <c r="B5" s="336" t="s">
        <v>1281</v>
      </c>
      <c r="C5" s="337"/>
      <c r="D5" s="338"/>
      <c r="E5" s="51">
        <v>6</v>
      </c>
      <c r="F5" s="336" t="s">
        <v>1199</v>
      </c>
      <c r="G5" s="337"/>
      <c r="H5" s="338"/>
    </row>
    <row r="6" spans="1:8" s="45" customFormat="1" ht="25.2" customHeight="1" x14ac:dyDescent="0.45">
      <c r="A6" s="51">
        <v>3</v>
      </c>
      <c r="B6" s="336" t="s">
        <v>1280</v>
      </c>
      <c r="C6" s="337"/>
      <c r="D6" s="338"/>
      <c r="E6" s="51">
        <v>7</v>
      </c>
      <c r="F6" s="336" t="s">
        <v>1201</v>
      </c>
      <c r="G6" s="337"/>
      <c r="H6" s="338"/>
    </row>
    <row r="7" spans="1:8" s="45" customFormat="1" ht="25.2" customHeight="1" x14ac:dyDescent="0.45">
      <c r="A7" s="51">
        <v>4</v>
      </c>
      <c r="B7" s="336" t="s">
        <v>1202</v>
      </c>
      <c r="C7" s="337"/>
      <c r="D7" s="338"/>
      <c r="E7" s="51">
        <v>8</v>
      </c>
      <c r="F7" s="336" t="s">
        <v>1203</v>
      </c>
      <c r="G7" s="337"/>
      <c r="H7" s="338"/>
    </row>
    <row r="8" spans="1:8" s="45" customFormat="1" ht="25.2" customHeight="1" x14ac:dyDescent="0.45">
      <c r="A8" s="53"/>
      <c r="B8" s="54"/>
      <c r="C8" s="54"/>
      <c r="D8" s="54"/>
      <c r="E8" s="53"/>
      <c r="F8" s="54"/>
      <c r="G8" s="54"/>
      <c r="H8" s="54"/>
    </row>
    <row r="9" spans="1:8" s="45" customFormat="1" ht="25.2" customHeight="1" x14ac:dyDescent="0.45">
      <c r="A9" s="46" t="s">
        <v>1204</v>
      </c>
      <c r="B9" s="47"/>
      <c r="C9" s="47"/>
      <c r="D9" s="47"/>
      <c r="E9" s="47"/>
      <c r="F9" s="329" t="s">
        <v>1195</v>
      </c>
      <c r="G9" s="329"/>
      <c r="H9" s="329"/>
    </row>
    <row r="10" spans="1:8" s="45" customFormat="1" ht="25.2" customHeight="1" x14ac:dyDescent="0.45">
      <c r="A10" s="319" t="s">
        <v>0</v>
      </c>
      <c r="B10" s="305" t="s">
        <v>1</v>
      </c>
      <c r="C10" s="307" t="s">
        <v>1298</v>
      </c>
      <c r="D10" s="308"/>
      <c r="E10" s="319" t="s">
        <v>0</v>
      </c>
      <c r="F10" s="305" t="s">
        <v>1</v>
      </c>
      <c r="G10" s="307" t="s">
        <v>1298</v>
      </c>
      <c r="H10" s="308"/>
    </row>
    <row r="11" spans="1:8" s="45" customFormat="1" ht="25.2" customHeight="1" x14ac:dyDescent="0.45">
      <c r="A11" s="320"/>
      <c r="B11" s="306"/>
      <c r="C11" s="50" t="s">
        <v>227</v>
      </c>
      <c r="D11" s="50" t="s">
        <v>1282</v>
      </c>
      <c r="E11" s="320"/>
      <c r="F11" s="306"/>
      <c r="G11" s="50" t="s">
        <v>227</v>
      </c>
      <c r="H11" s="50" t="s">
        <v>1282</v>
      </c>
    </row>
    <row r="12" spans="1:8" s="45" customFormat="1" ht="25.2" customHeight="1" x14ac:dyDescent="0.45">
      <c r="A12" s="51">
        <v>1</v>
      </c>
      <c r="B12" s="52" t="s">
        <v>163</v>
      </c>
      <c r="C12" s="64"/>
      <c r="D12" s="64" t="s">
        <v>1297</v>
      </c>
      <c r="E12" s="51">
        <v>56</v>
      </c>
      <c r="F12" s="55" t="s">
        <v>1283</v>
      </c>
      <c r="G12" s="64" t="s">
        <v>1297</v>
      </c>
      <c r="H12" s="64"/>
    </row>
    <row r="13" spans="1:8" s="45" customFormat="1" ht="25.2" customHeight="1" x14ac:dyDescent="0.45">
      <c r="A13" s="51">
        <v>2</v>
      </c>
      <c r="B13" s="52" t="s">
        <v>49</v>
      </c>
      <c r="C13" s="64"/>
      <c r="D13" s="64" t="s">
        <v>1297</v>
      </c>
      <c r="E13" s="51">
        <v>57</v>
      </c>
      <c r="F13" s="52" t="s">
        <v>197</v>
      </c>
      <c r="G13" s="64"/>
      <c r="H13" s="64" t="s">
        <v>1297</v>
      </c>
    </row>
    <row r="14" spans="1:8" s="45" customFormat="1" ht="25.2" customHeight="1" x14ac:dyDescent="0.45">
      <c r="A14" s="51">
        <v>3</v>
      </c>
      <c r="B14" s="52" t="s">
        <v>1208</v>
      </c>
      <c r="C14" s="64" t="s">
        <v>1297</v>
      </c>
      <c r="D14" s="64"/>
      <c r="E14" s="51">
        <v>58</v>
      </c>
      <c r="F14" s="52" t="s">
        <v>829</v>
      </c>
      <c r="G14" s="64"/>
      <c r="H14" s="64" t="s">
        <v>1297</v>
      </c>
    </row>
    <row r="15" spans="1:8" s="45" customFormat="1" ht="25.2" customHeight="1" x14ac:dyDescent="0.45">
      <c r="A15" s="51">
        <v>4</v>
      </c>
      <c r="B15" s="52" t="s">
        <v>28</v>
      </c>
      <c r="C15" s="64" t="s">
        <v>1297</v>
      </c>
      <c r="D15" s="64" t="s">
        <v>1297</v>
      </c>
      <c r="E15" s="51">
        <v>59</v>
      </c>
      <c r="F15" s="52" t="s">
        <v>118</v>
      </c>
      <c r="G15" s="64" t="s">
        <v>1297</v>
      </c>
      <c r="H15" s="64"/>
    </row>
    <row r="16" spans="1:8" s="45" customFormat="1" ht="25.2" customHeight="1" x14ac:dyDescent="0.45">
      <c r="A16" s="51">
        <v>5</v>
      </c>
      <c r="B16" s="52" t="s">
        <v>1209</v>
      </c>
      <c r="C16" s="64"/>
      <c r="D16" s="64" t="s">
        <v>1297</v>
      </c>
      <c r="E16" s="51">
        <v>60</v>
      </c>
      <c r="F16" s="52" t="s">
        <v>91</v>
      </c>
      <c r="G16" s="64" t="s">
        <v>1297</v>
      </c>
      <c r="H16" s="64"/>
    </row>
    <row r="17" spans="1:8" s="45" customFormat="1" ht="25.2" customHeight="1" x14ac:dyDescent="0.45">
      <c r="A17" s="51">
        <v>6</v>
      </c>
      <c r="B17" s="52" t="s">
        <v>1210</v>
      </c>
      <c r="C17" s="64" t="s">
        <v>1297</v>
      </c>
      <c r="D17" s="64"/>
      <c r="E17" s="51">
        <v>61</v>
      </c>
      <c r="F17" s="52" t="s">
        <v>201</v>
      </c>
      <c r="G17" s="64"/>
      <c r="H17" s="64" t="s">
        <v>1297</v>
      </c>
    </row>
    <row r="18" spans="1:8" s="45" customFormat="1" ht="25.2" customHeight="1" x14ac:dyDescent="0.45">
      <c r="A18" s="51">
        <v>7</v>
      </c>
      <c r="B18" s="52" t="s">
        <v>144</v>
      </c>
      <c r="C18" s="64"/>
      <c r="D18" s="64" t="s">
        <v>1297</v>
      </c>
      <c r="E18" s="51">
        <v>62</v>
      </c>
      <c r="F18" s="55" t="s">
        <v>109</v>
      </c>
      <c r="G18" s="64"/>
      <c r="H18" s="64" t="s">
        <v>1297</v>
      </c>
    </row>
    <row r="19" spans="1:8" s="45" customFormat="1" ht="25.2" customHeight="1" x14ac:dyDescent="0.45">
      <c r="A19" s="51">
        <v>8</v>
      </c>
      <c r="B19" s="52" t="s">
        <v>1211</v>
      </c>
      <c r="C19" s="64" t="s">
        <v>1297</v>
      </c>
      <c r="D19" s="64"/>
      <c r="E19" s="51">
        <v>63</v>
      </c>
      <c r="F19" s="52" t="s">
        <v>111</v>
      </c>
      <c r="G19" s="64"/>
      <c r="H19" s="64" t="s">
        <v>1297</v>
      </c>
    </row>
    <row r="20" spans="1:8" s="45" customFormat="1" ht="25.2" customHeight="1" x14ac:dyDescent="0.45">
      <c r="A20" s="51">
        <v>9</v>
      </c>
      <c r="B20" s="52" t="s">
        <v>14</v>
      </c>
      <c r="C20" s="64" t="s">
        <v>1297</v>
      </c>
      <c r="D20" s="64"/>
      <c r="E20" s="51">
        <v>64</v>
      </c>
      <c r="F20" s="52" t="s">
        <v>805</v>
      </c>
      <c r="G20" s="64"/>
      <c r="H20" s="64" t="s">
        <v>1297</v>
      </c>
    </row>
    <row r="21" spans="1:8" s="45" customFormat="1" ht="25.2" customHeight="1" x14ac:dyDescent="0.45">
      <c r="A21" s="51">
        <v>10</v>
      </c>
      <c r="B21" s="52" t="s">
        <v>10</v>
      </c>
      <c r="C21" s="64"/>
      <c r="D21" s="64" t="s">
        <v>1297</v>
      </c>
      <c r="E21" s="51">
        <v>65</v>
      </c>
      <c r="F21" s="52" t="s">
        <v>131</v>
      </c>
      <c r="G21" s="64" t="s">
        <v>1297</v>
      </c>
      <c r="H21" s="64"/>
    </row>
    <row r="22" spans="1:8" s="45" customFormat="1" ht="25.2" customHeight="1" x14ac:dyDescent="0.45">
      <c r="A22" s="51">
        <v>11</v>
      </c>
      <c r="B22" s="52" t="s">
        <v>1212</v>
      </c>
      <c r="C22" s="64"/>
      <c r="D22" s="64" t="s">
        <v>1297</v>
      </c>
      <c r="E22" s="51">
        <v>66</v>
      </c>
      <c r="F22" s="52" t="s">
        <v>121</v>
      </c>
      <c r="G22" s="64" t="s">
        <v>1297</v>
      </c>
      <c r="H22" s="64"/>
    </row>
    <row r="23" spans="1:8" s="45" customFormat="1" ht="25.2" customHeight="1" x14ac:dyDescent="0.45">
      <c r="A23" s="51">
        <v>12</v>
      </c>
      <c r="B23" s="52" t="s">
        <v>25</v>
      </c>
      <c r="C23" s="64"/>
      <c r="D23" s="64" t="s">
        <v>1297</v>
      </c>
      <c r="E23" s="51">
        <v>67</v>
      </c>
      <c r="F23" s="52" t="s">
        <v>39</v>
      </c>
      <c r="G23" s="64"/>
      <c r="H23" s="64" t="s">
        <v>1297</v>
      </c>
    </row>
    <row r="24" spans="1:8" s="45" customFormat="1" ht="25.2" customHeight="1" x14ac:dyDescent="0.45">
      <c r="A24" s="51">
        <v>13</v>
      </c>
      <c r="B24" s="52" t="s">
        <v>1213</v>
      </c>
      <c r="C24" s="64" t="s">
        <v>1297</v>
      </c>
      <c r="D24" s="64"/>
      <c r="E24" s="51">
        <v>68</v>
      </c>
      <c r="F24" s="52" t="s">
        <v>44</v>
      </c>
      <c r="G24" s="64" t="s">
        <v>1297</v>
      </c>
      <c r="H24" s="64" t="s">
        <v>1297</v>
      </c>
    </row>
    <row r="25" spans="1:8" s="45" customFormat="1" ht="25.2" customHeight="1" x14ac:dyDescent="0.45">
      <c r="A25" s="51">
        <v>14</v>
      </c>
      <c r="B25" s="52" t="s">
        <v>1214</v>
      </c>
      <c r="C25" s="64"/>
      <c r="D25" s="64" t="s">
        <v>1297</v>
      </c>
      <c r="E25" s="51">
        <v>69</v>
      </c>
      <c r="F25" s="52" t="s">
        <v>1215</v>
      </c>
      <c r="G25" s="64" t="s">
        <v>1297</v>
      </c>
      <c r="H25" s="64"/>
    </row>
    <row r="26" spans="1:8" s="45" customFormat="1" ht="25.2" customHeight="1" x14ac:dyDescent="0.45">
      <c r="A26" s="51">
        <v>15</v>
      </c>
      <c r="B26" s="52" t="s">
        <v>182</v>
      </c>
      <c r="C26" s="64"/>
      <c r="D26" s="64" t="s">
        <v>1297</v>
      </c>
      <c r="E26" s="51">
        <v>70</v>
      </c>
      <c r="F26" s="52" t="s">
        <v>158</v>
      </c>
      <c r="G26" s="64" t="s">
        <v>1297</v>
      </c>
      <c r="H26" s="64"/>
    </row>
    <row r="27" spans="1:8" s="45" customFormat="1" ht="25.2" customHeight="1" x14ac:dyDescent="0.45">
      <c r="A27" s="51">
        <v>16</v>
      </c>
      <c r="B27" s="52" t="s">
        <v>127</v>
      </c>
      <c r="C27" s="64" t="s">
        <v>1297</v>
      </c>
      <c r="D27" s="64"/>
      <c r="E27" s="51">
        <v>71</v>
      </c>
      <c r="F27" s="52" t="s">
        <v>1216</v>
      </c>
      <c r="G27" s="64" t="s">
        <v>1297</v>
      </c>
      <c r="H27" s="64"/>
    </row>
    <row r="28" spans="1:8" s="45" customFormat="1" ht="25.2" customHeight="1" x14ac:dyDescent="0.45">
      <c r="A28" s="51">
        <v>17</v>
      </c>
      <c r="B28" s="52" t="s">
        <v>81</v>
      </c>
      <c r="C28" s="64"/>
      <c r="D28" s="64" t="s">
        <v>1297</v>
      </c>
      <c r="E28" s="51">
        <v>72</v>
      </c>
      <c r="F28" s="52" t="s">
        <v>1217</v>
      </c>
      <c r="G28" s="64"/>
      <c r="H28" s="64" t="s">
        <v>1297</v>
      </c>
    </row>
    <row r="29" spans="1:8" s="45" customFormat="1" ht="25.2" customHeight="1" x14ac:dyDescent="0.45">
      <c r="A29" s="51">
        <v>18</v>
      </c>
      <c r="B29" s="52" t="s">
        <v>136</v>
      </c>
      <c r="C29" s="64"/>
      <c r="D29" s="64" t="s">
        <v>1297</v>
      </c>
      <c r="E29" s="51">
        <v>73</v>
      </c>
      <c r="F29" s="52" t="s">
        <v>66</v>
      </c>
      <c r="G29" s="64"/>
      <c r="H29" s="64" t="s">
        <v>1297</v>
      </c>
    </row>
    <row r="30" spans="1:8" s="45" customFormat="1" ht="25.2" customHeight="1" x14ac:dyDescent="0.45">
      <c r="A30" s="51">
        <v>19</v>
      </c>
      <c r="B30" s="52" t="s">
        <v>1091</v>
      </c>
      <c r="C30" s="64"/>
      <c r="D30" s="64" t="s">
        <v>1297</v>
      </c>
      <c r="E30" s="51">
        <v>74</v>
      </c>
      <c r="F30" s="52" t="s">
        <v>798</v>
      </c>
      <c r="G30" s="64" t="s">
        <v>1297</v>
      </c>
      <c r="H30" s="64" t="s">
        <v>1297</v>
      </c>
    </row>
    <row r="31" spans="1:8" s="45" customFormat="1" ht="25.2" customHeight="1" x14ac:dyDescent="0.45">
      <c r="A31" s="51">
        <v>20</v>
      </c>
      <c r="B31" s="52" t="s">
        <v>154</v>
      </c>
      <c r="C31" s="64"/>
      <c r="D31" s="64" t="s">
        <v>1297</v>
      </c>
      <c r="E31" s="51">
        <v>75</v>
      </c>
      <c r="F31" s="52" t="s">
        <v>1284</v>
      </c>
      <c r="G31" s="64" t="s">
        <v>1297</v>
      </c>
      <c r="H31" s="64"/>
    </row>
    <row r="32" spans="1:8" s="45" customFormat="1" ht="25.2" customHeight="1" x14ac:dyDescent="0.45">
      <c r="A32" s="51">
        <v>21</v>
      </c>
      <c r="B32" s="52" t="s">
        <v>1285</v>
      </c>
      <c r="C32" s="64"/>
      <c r="D32" s="64" t="s">
        <v>1297</v>
      </c>
      <c r="E32" s="51">
        <v>76</v>
      </c>
      <c r="F32" s="52" t="s">
        <v>18</v>
      </c>
      <c r="G32" s="64" t="s">
        <v>1297</v>
      </c>
      <c r="H32" s="64" t="s">
        <v>1297</v>
      </c>
    </row>
    <row r="33" spans="1:8" s="45" customFormat="1" ht="25.2" customHeight="1" x14ac:dyDescent="0.45">
      <c r="A33" s="51">
        <v>22</v>
      </c>
      <c r="B33" s="52" t="s">
        <v>791</v>
      </c>
      <c r="C33" s="64" t="s">
        <v>1297</v>
      </c>
      <c r="D33" s="64"/>
      <c r="E33" s="51">
        <v>77</v>
      </c>
      <c r="F33" s="52" t="s">
        <v>1218</v>
      </c>
      <c r="G33" s="64"/>
      <c r="H33" s="64" t="s">
        <v>1297</v>
      </c>
    </row>
    <row r="34" spans="1:8" s="45" customFormat="1" ht="25.2" customHeight="1" x14ac:dyDescent="0.45">
      <c r="A34" s="51">
        <v>23</v>
      </c>
      <c r="B34" s="52" t="s">
        <v>23</v>
      </c>
      <c r="C34" s="64"/>
      <c r="D34" s="64" t="s">
        <v>1297</v>
      </c>
      <c r="E34" s="51">
        <v>78</v>
      </c>
      <c r="F34" s="52" t="s">
        <v>77</v>
      </c>
      <c r="G34" s="64"/>
      <c r="H34" s="64" t="s">
        <v>1297</v>
      </c>
    </row>
    <row r="35" spans="1:8" s="45" customFormat="1" ht="25.2" customHeight="1" x14ac:dyDescent="0.45">
      <c r="A35" s="51">
        <v>24</v>
      </c>
      <c r="B35" s="52" t="s">
        <v>1219</v>
      </c>
      <c r="C35" s="64"/>
      <c r="D35" s="64" t="s">
        <v>1297</v>
      </c>
      <c r="E35" s="51">
        <v>79</v>
      </c>
      <c r="F35" s="52" t="s">
        <v>4</v>
      </c>
      <c r="G35" s="64"/>
      <c r="H35" s="64" t="s">
        <v>1297</v>
      </c>
    </row>
    <row r="36" spans="1:8" s="45" customFormat="1" ht="25.2" customHeight="1" x14ac:dyDescent="0.45">
      <c r="A36" s="51">
        <v>25</v>
      </c>
      <c r="B36" s="52" t="s">
        <v>1220</v>
      </c>
      <c r="C36" s="64" t="s">
        <v>1297</v>
      </c>
      <c r="D36" s="64"/>
      <c r="E36" s="51">
        <v>80</v>
      </c>
      <c r="F36" s="52" t="s">
        <v>1286</v>
      </c>
      <c r="G36" s="64"/>
      <c r="H36" s="64" t="s">
        <v>1297</v>
      </c>
    </row>
    <row r="37" spans="1:8" s="45" customFormat="1" ht="25.2" customHeight="1" x14ac:dyDescent="0.45">
      <c r="A37" s="51">
        <v>26</v>
      </c>
      <c r="B37" s="52" t="s">
        <v>765</v>
      </c>
      <c r="C37" s="64" t="s">
        <v>1297</v>
      </c>
      <c r="D37" s="64"/>
      <c r="E37" s="51">
        <v>81</v>
      </c>
      <c r="F37" s="52" t="s">
        <v>1221</v>
      </c>
      <c r="G37" s="64"/>
      <c r="H37" s="64" t="s">
        <v>1297</v>
      </c>
    </row>
    <row r="38" spans="1:8" s="45" customFormat="1" ht="25.2" customHeight="1" x14ac:dyDescent="0.45">
      <c r="A38" s="51">
        <v>27</v>
      </c>
      <c r="B38" s="52" t="s">
        <v>1222</v>
      </c>
      <c r="C38" s="64"/>
      <c r="D38" s="64" t="s">
        <v>1297</v>
      </c>
      <c r="E38" s="51">
        <v>82</v>
      </c>
      <c r="F38" s="52" t="s">
        <v>193</v>
      </c>
      <c r="G38" s="64" t="s">
        <v>1297</v>
      </c>
      <c r="H38" s="64"/>
    </row>
    <row r="39" spans="1:8" s="45" customFormat="1" ht="25.2" customHeight="1" x14ac:dyDescent="0.45">
      <c r="A39" s="51">
        <v>28</v>
      </c>
      <c r="B39" s="52" t="s">
        <v>174</v>
      </c>
      <c r="C39" s="64" t="s">
        <v>1297</v>
      </c>
      <c r="D39" s="64" t="s">
        <v>1297</v>
      </c>
      <c r="E39" s="51">
        <v>83</v>
      </c>
      <c r="F39" s="52" t="s">
        <v>156</v>
      </c>
      <c r="G39" s="64"/>
      <c r="H39" s="64" t="s">
        <v>1297</v>
      </c>
    </row>
    <row r="40" spans="1:8" s="45" customFormat="1" ht="25.2" customHeight="1" x14ac:dyDescent="0.45">
      <c r="A40" s="51">
        <v>29</v>
      </c>
      <c r="B40" s="52" t="s">
        <v>6</v>
      </c>
      <c r="C40" s="64"/>
      <c r="D40" s="64" t="s">
        <v>1297</v>
      </c>
      <c r="E40" s="51">
        <v>84</v>
      </c>
      <c r="F40" s="52" t="s">
        <v>1223</v>
      </c>
      <c r="G40" s="64" t="s">
        <v>1297</v>
      </c>
      <c r="H40" s="64"/>
    </row>
    <row r="41" spans="1:8" s="45" customFormat="1" ht="25.2" customHeight="1" x14ac:dyDescent="0.45">
      <c r="A41" s="51">
        <v>30</v>
      </c>
      <c r="B41" s="52" t="s">
        <v>768</v>
      </c>
      <c r="C41" s="64" t="s">
        <v>1297</v>
      </c>
      <c r="D41" s="64"/>
      <c r="E41" s="51">
        <v>85</v>
      </c>
      <c r="F41" s="52" t="s">
        <v>1224</v>
      </c>
      <c r="G41" s="64" t="s">
        <v>1297</v>
      </c>
      <c r="H41" s="64" t="s">
        <v>1297</v>
      </c>
    </row>
    <row r="42" spans="1:8" s="45" customFormat="1" ht="25.2" customHeight="1" x14ac:dyDescent="0.45">
      <c r="A42" s="51">
        <v>31</v>
      </c>
      <c r="B42" s="52" t="s">
        <v>1287</v>
      </c>
      <c r="C42" s="64"/>
      <c r="D42" s="64" t="s">
        <v>1297</v>
      </c>
      <c r="E42" s="51">
        <v>86</v>
      </c>
      <c r="F42" s="52" t="s">
        <v>1225</v>
      </c>
      <c r="G42" s="64"/>
      <c r="H42" s="64" t="s">
        <v>1297</v>
      </c>
    </row>
    <row r="43" spans="1:8" s="45" customFormat="1" ht="25.2" customHeight="1" x14ac:dyDescent="0.45">
      <c r="A43" s="51">
        <v>32</v>
      </c>
      <c r="B43" s="52" t="s">
        <v>9</v>
      </c>
      <c r="C43" s="64" t="s">
        <v>1297</v>
      </c>
      <c r="D43" s="64"/>
      <c r="E43" s="51">
        <v>87</v>
      </c>
      <c r="F43" s="52" t="s">
        <v>862</v>
      </c>
      <c r="G43" s="64"/>
      <c r="H43" s="64" t="s">
        <v>1297</v>
      </c>
    </row>
    <row r="44" spans="1:8" s="45" customFormat="1" ht="25.2" customHeight="1" x14ac:dyDescent="0.45">
      <c r="A44" s="51">
        <v>33</v>
      </c>
      <c r="B44" s="52" t="s">
        <v>130</v>
      </c>
      <c r="C44" s="64"/>
      <c r="D44" s="64" t="s">
        <v>1297</v>
      </c>
      <c r="E44" s="51">
        <v>88</v>
      </c>
      <c r="F44" s="52" t="s">
        <v>1226</v>
      </c>
      <c r="G44" s="64"/>
      <c r="H44" s="64" t="s">
        <v>1297</v>
      </c>
    </row>
    <row r="45" spans="1:8" s="45" customFormat="1" ht="25.2" customHeight="1" x14ac:dyDescent="0.45">
      <c r="A45" s="51">
        <v>34</v>
      </c>
      <c r="B45" s="52" t="s">
        <v>103</v>
      </c>
      <c r="C45" s="64" t="s">
        <v>1297</v>
      </c>
      <c r="D45" s="64"/>
      <c r="E45" s="51">
        <v>89</v>
      </c>
      <c r="F45" s="52" t="s">
        <v>1227</v>
      </c>
      <c r="G45" s="64" t="s">
        <v>1297</v>
      </c>
      <c r="H45" s="64"/>
    </row>
    <row r="46" spans="1:8" s="45" customFormat="1" ht="25.2" customHeight="1" x14ac:dyDescent="0.45">
      <c r="A46" s="51">
        <v>35</v>
      </c>
      <c r="B46" s="52" t="s">
        <v>155</v>
      </c>
      <c r="C46" s="64"/>
      <c r="D46" s="64" t="s">
        <v>1297</v>
      </c>
      <c r="E46" s="51">
        <v>90</v>
      </c>
      <c r="F46" s="52" t="s">
        <v>838</v>
      </c>
      <c r="G46" s="64"/>
      <c r="H46" s="64" t="s">
        <v>1297</v>
      </c>
    </row>
    <row r="47" spans="1:8" s="45" customFormat="1" ht="25.2" customHeight="1" x14ac:dyDescent="0.45">
      <c r="A47" s="51">
        <v>36</v>
      </c>
      <c r="B47" s="52" t="s">
        <v>76</v>
      </c>
      <c r="C47" s="64"/>
      <c r="D47" s="64" t="s">
        <v>1297</v>
      </c>
      <c r="E47" s="51">
        <v>91</v>
      </c>
      <c r="F47" s="52" t="s">
        <v>135</v>
      </c>
      <c r="G47" s="64" t="s">
        <v>1297</v>
      </c>
      <c r="H47" s="64"/>
    </row>
    <row r="48" spans="1:8" s="45" customFormat="1" ht="25.2" customHeight="1" x14ac:dyDescent="0.45">
      <c r="A48" s="51">
        <v>37</v>
      </c>
      <c r="B48" s="52" t="s">
        <v>138</v>
      </c>
      <c r="C48" s="64"/>
      <c r="D48" s="64" t="s">
        <v>1297</v>
      </c>
      <c r="E48" s="51">
        <v>92</v>
      </c>
      <c r="F48" s="52" t="s">
        <v>36</v>
      </c>
      <c r="G48" s="64"/>
      <c r="H48" s="64" t="s">
        <v>1297</v>
      </c>
    </row>
    <row r="49" spans="1:8" s="45" customFormat="1" ht="25.2" customHeight="1" x14ac:dyDescent="0.45">
      <c r="A49" s="51">
        <v>38</v>
      </c>
      <c r="B49" s="52" t="s">
        <v>759</v>
      </c>
      <c r="C49" s="64" t="s">
        <v>1297</v>
      </c>
      <c r="D49" s="64"/>
      <c r="E49" s="51">
        <v>93</v>
      </c>
      <c r="F49" s="52" t="s">
        <v>75</v>
      </c>
      <c r="G49" s="64"/>
      <c r="H49" s="64" t="s">
        <v>1297</v>
      </c>
    </row>
    <row r="50" spans="1:8" s="45" customFormat="1" ht="25.2" customHeight="1" x14ac:dyDescent="0.45">
      <c r="A50" s="51">
        <v>39</v>
      </c>
      <c r="B50" s="52" t="s">
        <v>167</v>
      </c>
      <c r="C50" s="64"/>
      <c r="D50" s="64" t="s">
        <v>1297</v>
      </c>
      <c r="E50" s="51">
        <v>94</v>
      </c>
      <c r="F50" s="52" t="s">
        <v>1228</v>
      </c>
      <c r="G50" s="64"/>
      <c r="H50" s="64" t="s">
        <v>1297</v>
      </c>
    </row>
    <row r="51" spans="1:8" s="45" customFormat="1" ht="25.2" customHeight="1" x14ac:dyDescent="0.45">
      <c r="A51" s="51">
        <v>40</v>
      </c>
      <c r="B51" s="52" t="s">
        <v>1229</v>
      </c>
      <c r="C51" s="64"/>
      <c r="D51" s="64" t="s">
        <v>1297</v>
      </c>
      <c r="E51" s="51">
        <v>95</v>
      </c>
      <c r="F51" s="52" t="s">
        <v>1230</v>
      </c>
      <c r="G51" s="64" t="s">
        <v>1297</v>
      </c>
      <c r="H51" s="64"/>
    </row>
    <row r="52" spans="1:8" s="45" customFormat="1" ht="25.2" customHeight="1" x14ac:dyDescent="0.45">
      <c r="A52" s="51">
        <v>41</v>
      </c>
      <c r="B52" s="52" t="s">
        <v>1231</v>
      </c>
      <c r="C52" s="64"/>
      <c r="D52" s="64" t="s">
        <v>1297</v>
      </c>
      <c r="E52" s="51">
        <v>96</v>
      </c>
      <c r="F52" s="52" t="s">
        <v>68</v>
      </c>
      <c r="G52" s="64" t="s">
        <v>1297</v>
      </c>
      <c r="H52" s="64"/>
    </row>
    <row r="53" spans="1:8" s="45" customFormat="1" ht="25.2" customHeight="1" x14ac:dyDescent="0.45">
      <c r="A53" s="399">
        <v>42</v>
      </c>
      <c r="B53" s="326" t="s">
        <v>1288</v>
      </c>
      <c r="C53" s="401" t="s">
        <v>1297</v>
      </c>
      <c r="D53" s="401"/>
      <c r="E53" s="51">
        <v>97</v>
      </c>
      <c r="F53" s="52" t="s">
        <v>129</v>
      </c>
      <c r="G53" s="67"/>
      <c r="H53" s="67" t="s">
        <v>1297</v>
      </c>
    </row>
    <row r="54" spans="1:8" s="45" customFormat="1" ht="25.2" customHeight="1" x14ac:dyDescent="0.45">
      <c r="A54" s="400"/>
      <c r="B54" s="327"/>
      <c r="C54" s="402"/>
      <c r="D54" s="402"/>
      <c r="E54" s="51">
        <v>98</v>
      </c>
      <c r="F54" s="52" t="s">
        <v>50</v>
      </c>
      <c r="G54" s="67" t="s">
        <v>1297</v>
      </c>
      <c r="H54" s="67" t="s">
        <v>1297</v>
      </c>
    </row>
    <row r="55" spans="1:8" s="45" customFormat="1" ht="25.2" customHeight="1" x14ac:dyDescent="0.45">
      <c r="A55" s="51">
        <v>43</v>
      </c>
      <c r="B55" s="52" t="s">
        <v>40</v>
      </c>
      <c r="C55" s="64"/>
      <c r="D55" s="64" t="s">
        <v>1297</v>
      </c>
      <c r="E55" s="51">
        <v>99</v>
      </c>
      <c r="F55" s="52" t="s">
        <v>166</v>
      </c>
      <c r="G55" s="64" t="s">
        <v>1297</v>
      </c>
      <c r="H55" s="64"/>
    </row>
    <row r="56" spans="1:8" s="45" customFormat="1" ht="25.2" customHeight="1" x14ac:dyDescent="0.45">
      <c r="A56" s="51">
        <v>44</v>
      </c>
      <c r="B56" s="52" t="s">
        <v>95</v>
      </c>
      <c r="C56" s="64" t="s">
        <v>1297</v>
      </c>
      <c r="D56" s="64"/>
      <c r="E56" s="51">
        <v>100</v>
      </c>
      <c r="F56" s="52" t="s">
        <v>54</v>
      </c>
      <c r="G56" s="64"/>
      <c r="H56" s="64" t="s">
        <v>1297</v>
      </c>
    </row>
    <row r="57" spans="1:8" s="45" customFormat="1" ht="25.2" customHeight="1" x14ac:dyDescent="0.45">
      <c r="A57" s="51">
        <v>45</v>
      </c>
      <c r="B57" s="52" t="s">
        <v>1232</v>
      </c>
      <c r="C57" s="64" t="s">
        <v>1297</v>
      </c>
      <c r="D57" s="64"/>
      <c r="E57" s="51">
        <v>101</v>
      </c>
      <c r="F57" s="52" t="s">
        <v>868</v>
      </c>
      <c r="G57" s="64"/>
      <c r="H57" s="64" t="s">
        <v>1297</v>
      </c>
    </row>
    <row r="58" spans="1:8" s="45" customFormat="1" ht="25.2" customHeight="1" x14ac:dyDescent="0.45">
      <c r="A58" s="51">
        <v>46</v>
      </c>
      <c r="B58" s="52" t="s">
        <v>1233</v>
      </c>
      <c r="C58" s="64"/>
      <c r="D58" s="64" t="s">
        <v>1297</v>
      </c>
      <c r="E58" s="51">
        <v>102</v>
      </c>
      <c r="F58" s="52" t="s">
        <v>17</v>
      </c>
      <c r="G58" s="64"/>
      <c r="H58" s="64" t="s">
        <v>1297</v>
      </c>
    </row>
    <row r="59" spans="1:8" s="45" customFormat="1" ht="25.2" customHeight="1" x14ac:dyDescent="0.45">
      <c r="A59" s="51">
        <v>47</v>
      </c>
      <c r="B59" s="52" t="s">
        <v>795</v>
      </c>
      <c r="C59" s="64" t="s">
        <v>1297</v>
      </c>
      <c r="D59" s="64"/>
      <c r="E59" s="51">
        <v>103</v>
      </c>
      <c r="F59" s="52" t="s">
        <v>1289</v>
      </c>
      <c r="G59" s="64"/>
      <c r="H59" s="64" t="s">
        <v>1297</v>
      </c>
    </row>
    <row r="60" spans="1:8" s="45" customFormat="1" ht="25.2" customHeight="1" x14ac:dyDescent="0.45">
      <c r="A60" s="51">
        <v>48</v>
      </c>
      <c r="B60" s="52" t="s">
        <v>1234</v>
      </c>
      <c r="C60" s="64"/>
      <c r="D60" s="64" t="s">
        <v>1297</v>
      </c>
      <c r="E60" s="51">
        <v>104</v>
      </c>
      <c r="F60" s="52" t="s">
        <v>1290</v>
      </c>
      <c r="G60" s="64" t="s">
        <v>1297</v>
      </c>
      <c r="H60" s="64" t="s">
        <v>1297</v>
      </c>
    </row>
    <row r="61" spans="1:8" s="45" customFormat="1" ht="25.2" customHeight="1" x14ac:dyDescent="0.45">
      <c r="A61" s="51">
        <v>49</v>
      </c>
      <c r="B61" s="52" t="s">
        <v>1235</v>
      </c>
      <c r="C61" s="64" t="s">
        <v>1297</v>
      </c>
      <c r="D61" s="64"/>
      <c r="E61" s="51">
        <v>105</v>
      </c>
      <c r="F61" s="52" t="s">
        <v>1236</v>
      </c>
      <c r="G61" s="64" t="s">
        <v>1297</v>
      </c>
      <c r="H61" s="64"/>
    </row>
    <row r="62" spans="1:8" s="45" customFormat="1" ht="25.2" customHeight="1" x14ac:dyDescent="0.45">
      <c r="A62" s="51">
        <v>50</v>
      </c>
      <c r="B62" s="52" t="s">
        <v>1237</v>
      </c>
      <c r="C62" s="64" t="s">
        <v>1297</v>
      </c>
      <c r="D62" s="64" t="s">
        <v>1297</v>
      </c>
      <c r="E62" s="51">
        <v>106</v>
      </c>
      <c r="F62" s="55" t="s">
        <v>51</v>
      </c>
      <c r="G62" s="64"/>
      <c r="H62" s="64" t="s">
        <v>1297</v>
      </c>
    </row>
    <row r="63" spans="1:8" s="45" customFormat="1" ht="25.2" customHeight="1" x14ac:dyDescent="0.45">
      <c r="A63" s="51">
        <v>51</v>
      </c>
      <c r="B63" s="52" t="s">
        <v>1238</v>
      </c>
      <c r="C63" s="64" t="s">
        <v>1297</v>
      </c>
      <c r="D63" s="64"/>
      <c r="E63" s="51">
        <v>107</v>
      </c>
      <c r="F63" s="52" t="s">
        <v>30</v>
      </c>
      <c r="G63" s="64"/>
      <c r="H63" s="64" t="s">
        <v>1297</v>
      </c>
    </row>
    <row r="64" spans="1:8" s="45" customFormat="1" ht="25.2" customHeight="1" x14ac:dyDescent="0.45">
      <c r="A64" s="51">
        <v>52</v>
      </c>
      <c r="B64" s="52" t="s">
        <v>1239</v>
      </c>
      <c r="C64" s="64"/>
      <c r="D64" s="64" t="s">
        <v>1297</v>
      </c>
      <c r="E64" s="51">
        <v>108</v>
      </c>
      <c r="F64" s="52" t="s">
        <v>1240</v>
      </c>
      <c r="G64" s="64" t="s">
        <v>1297</v>
      </c>
      <c r="H64" s="64"/>
    </row>
    <row r="65" spans="1:8" s="45" customFormat="1" ht="25.2" customHeight="1" x14ac:dyDescent="0.45">
      <c r="A65" s="51">
        <v>53</v>
      </c>
      <c r="B65" s="52" t="s">
        <v>1103</v>
      </c>
      <c r="C65" s="64" t="s">
        <v>1297</v>
      </c>
      <c r="D65" s="64"/>
      <c r="E65" s="51">
        <v>109</v>
      </c>
      <c r="F65" s="52" t="s">
        <v>1241</v>
      </c>
      <c r="G65" s="64" t="s">
        <v>1297</v>
      </c>
      <c r="H65" s="64"/>
    </row>
    <row r="66" spans="1:8" s="45" customFormat="1" ht="25.2" customHeight="1" x14ac:dyDescent="0.45">
      <c r="A66" s="51">
        <v>54</v>
      </c>
      <c r="B66" s="52" t="s">
        <v>1242</v>
      </c>
      <c r="C66" s="64" t="s">
        <v>1297</v>
      </c>
      <c r="D66" s="64"/>
      <c r="E66" s="51">
        <v>110</v>
      </c>
      <c r="F66" s="52" t="s">
        <v>1243</v>
      </c>
      <c r="G66" s="64" t="s">
        <v>1297</v>
      </c>
      <c r="H66" s="64"/>
    </row>
    <row r="67" spans="1:8" s="45" customFormat="1" ht="25.2" customHeight="1" x14ac:dyDescent="0.45">
      <c r="A67" s="51">
        <v>55</v>
      </c>
      <c r="B67" s="52" t="s">
        <v>1244</v>
      </c>
      <c r="C67" s="64"/>
      <c r="D67" s="64" t="s">
        <v>1297</v>
      </c>
      <c r="E67" s="51">
        <v>111</v>
      </c>
      <c r="F67" s="52" t="s">
        <v>1245</v>
      </c>
      <c r="G67" s="64" t="s">
        <v>1297</v>
      </c>
      <c r="H67" s="64"/>
    </row>
    <row r="68" spans="1:8" s="45" customFormat="1" ht="25.2" customHeight="1" x14ac:dyDescent="0.45">
      <c r="A68" s="46" t="s">
        <v>1204</v>
      </c>
      <c r="B68" s="47"/>
      <c r="C68" s="47"/>
      <c r="D68" s="47"/>
      <c r="E68" s="47"/>
      <c r="F68" s="329" t="s">
        <v>1195</v>
      </c>
      <c r="G68" s="329"/>
      <c r="H68" s="329"/>
    </row>
    <row r="69" spans="1:8" s="45" customFormat="1" ht="25.2" customHeight="1" x14ac:dyDescent="0.45">
      <c r="A69" s="319" t="s">
        <v>0</v>
      </c>
      <c r="B69" s="305" t="s">
        <v>1</v>
      </c>
      <c r="C69" s="307" t="s">
        <v>1298</v>
      </c>
      <c r="D69" s="308"/>
      <c r="E69" s="319" t="s">
        <v>0</v>
      </c>
      <c r="F69" s="305" t="s">
        <v>1</v>
      </c>
      <c r="G69" s="307" t="s">
        <v>1298</v>
      </c>
      <c r="H69" s="308"/>
    </row>
    <row r="70" spans="1:8" s="45" customFormat="1" ht="24.6" customHeight="1" x14ac:dyDescent="0.45">
      <c r="A70" s="320"/>
      <c r="B70" s="306"/>
      <c r="C70" s="50" t="s">
        <v>227</v>
      </c>
      <c r="D70" s="50" t="s">
        <v>1282</v>
      </c>
      <c r="E70" s="320"/>
      <c r="F70" s="306"/>
      <c r="G70" s="50" t="s">
        <v>227</v>
      </c>
      <c r="H70" s="50" t="s">
        <v>1282</v>
      </c>
    </row>
    <row r="71" spans="1:8" s="45" customFormat="1" ht="25.2" customHeight="1" x14ac:dyDescent="0.45">
      <c r="A71" s="51">
        <v>112</v>
      </c>
      <c r="B71" s="52" t="s">
        <v>775</v>
      </c>
      <c r="C71" s="65" t="s">
        <v>1297</v>
      </c>
      <c r="D71" s="65"/>
      <c r="E71" s="56">
        <v>169</v>
      </c>
      <c r="F71" s="52" t="s">
        <v>126</v>
      </c>
      <c r="G71" s="65"/>
      <c r="H71" s="65" t="s">
        <v>1297</v>
      </c>
    </row>
    <row r="72" spans="1:8" s="45" customFormat="1" ht="25.2" customHeight="1" x14ac:dyDescent="0.45">
      <c r="A72" s="51">
        <v>113</v>
      </c>
      <c r="B72" s="52" t="s">
        <v>133</v>
      </c>
      <c r="C72" s="65"/>
      <c r="D72" s="65" t="s">
        <v>1297</v>
      </c>
      <c r="E72" s="56">
        <v>170</v>
      </c>
      <c r="F72" s="52" t="s">
        <v>1129</v>
      </c>
      <c r="G72" s="65" t="s">
        <v>1297</v>
      </c>
      <c r="H72" s="65"/>
    </row>
    <row r="73" spans="1:8" s="45" customFormat="1" ht="25.2" customHeight="1" x14ac:dyDescent="0.45">
      <c r="A73" s="51">
        <v>114</v>
      </c>
      <c r="B73" s="52" t="s">
        <v>5</v>
      </c>
      <c r="C73" s="65" t="s">
        <v>1297</v>
      </c>
      <c r="D73" s="65"/>
      <c r="E73" s="56">
        <v>171</v>
      </c>
      <c r="F73" s="52" t="s">
        <v>148</v>
      </c>
      <c r="G73" s="65"/>
      <c r="H73" s="65" t="s">
        <v>1297</v>
      </c>
    </row>
    <row r="74" spans="1:8" s="45" customFormat="1" ht="25.2" customHeight="1" x14ac:dyDescent="0.45">
      <c r="A74" s="51">
        <v>115</v>
      </c>
      <c r="B74" s="52" t="s">
        <v>1291</v>
      </c>
      <c r="C74" s="65" t="s">
        <v>1297</v>
      </c>
      <c r="D74" s="65"/>
      <c r="E74" s="56">
        <v>172</v>
      </c>
      <c r="F74" s="55" t="s">
        <v>1246</v>
      </c>
      <c r="G74" s="65" t="s">
        <v>1297</v>
      </c>
      <c r="H74" s="65"/>
    </row>
    <row r="75" spans="1:8" s="45" customFormat="1" ht="25.2" customHeight="1" x14ac:dyDescent="0.45">
      <c r="A75" s="51">
        <v>116</v>
      </c>
      <c r="B75" s="52" t="s">
        <v>815</v>
      </c>
      <c r="C75" s="65"/>
      <c r="D75" s="65" t="s">
        <v>1297</v>
      </c>
      <c r="E75" s="56">
        <v>173</v>
      </c>
      <c r="F75" s="52" t="s">
        <v>58</v>
      </c>
      <c r="G75" s="64" t="s">
        <v>1297</v>
      </c>
      <c r="H75" s="64"/>
    </row>
    <row r="76" spans="1:8" s="45" customFormat="1" ht="25.2" customHeight="1" x14ac:dyDescent="0.45">
      <c r="A76" s="399">
        <v>117</v>
      </c>
      <c r="B76" s="322" t="s">
        <v>160</v>
      </c>
      <c r="C76" s="401" t="s">
        <v>1297</v>
      </c>
      <c r="D76" s="401"/>
      <c r="E76" s="56">
        <v>174</v>
      </c>
      <c r="F76" s="52" t="s">
        <v>1247</v>
      </c>
      <c r="G76" s="67"/>
      <c r="H76" s="67" t="s">
        <v>1297</v>
      </c>
    </row>
    <row r="77" spans="1:8" s="45" customFormat="1" ht="25.2" customHeight="1" x14ac:dyDescent="0.45">
      <c r="A77" s="400"/>
      <c r="B77" s="323"/>
      <c r="C77" s="402"/>
      <c r="D77" s="402"/>
      <c r="E77" s="56">
        <v>175</v>
      </c>
      <c r="F77" s="52" t="s">
        <v>69</v>
      </c>
      <c r="G77" s="67"/>
      <c r="H77" s="67" t="s">
        <v>1297</v>
      </c>
    </row>
    <row r="78" spans="1:8" s="45" customFormat="1" ht="25.2" customHeight="1" x14ac:dyDescent="0.45">
      <c r="A78" s="51">
        <v>118</v>
      </c>
      <c r="B78" s="52" t="s">
        <v>1248</v>
      </c>
      <c r="C78" s="65"/>
      <c r="D78" s="65" t="s">
        <v>1297</v>
      </c>
      <c r="E78" s="56">
        <v>176</v>
      </c>
      <c r="F78" s="52" t="s">
        <v>1249</v>
      </c>
      <c r="G78" s="65" t="s">
        <v>1297</v>
      </c>
      <c r="H78" s="65" t="s">
        <v>1297</v>
      </c>
    </row>
    <row r="79" spans="1:8" s="45" customFormat="1" ht="25.2" customHeight="1" x14ac:dyDescent="0.45">
      <c r="A79" s="51">
        <v>119</v>
      </c>
      <c r="B79" s="52" t="s">
        <v>82</v>
      </c>
      <c r="C79" s="65"/>
      <c r="D79" s="65" t="s">
        <v>1297</v>
      </c>
      <c r="E79" s="56">
        <v>177</v>
      </c>
      <c r="F79" s="52" t="s">
        <v>1292</v>
      </c>
      <c r="G79" s="65"/>
      <c r="H79" s="65" t="s">
        <v>1297</v>
      </c>
    </row>
    <row r="80" spans="1:8" s="45" customFormat="1" ht="25.2" customHeight="1" x14ac:dyDescent="0.45">
      <c r="A80" s="51">
        <v>120</v>
      </c>
      <c r="B80" s="52" t="s">
        <v>151</v>
      </c>
      <c r="C80" s="65"/>
      <c r="D80" s="65" t="s">
        <v>1297</v>
      </c>
      <c r="E80" s="56">
        <v>178</v>
      </c>
      <c r="F80" s="52" t="s">
        <v>1250</v>
      </c>
      <c r="G80" s="65" t="s">
        <v>1297</v>
      </c>
      <c r="H80" s="65"/>
    </row>
    <row r="81" spans="1:8" s="45" customFormat="1" ht="25.2" customHeight="1" x14ac:dyDescent="0.45">
      <c r="A81" s="51">
        <v>121</v>
      </c>
      <c r="B81" s="52" t="s">
        <v>1293</v>
      </c>
      <c r="C81" s="65" t="s">
        <v>1297</v>
      </c>
      <c r="D81" s="65"/>
      <c r="E81" s="56">
        <v>179</v>
      </c>
      <c r="F81" s="52" t="s">
        <v>1251</v>
      </c>
      <c r="G81" s="65"/>
      <c r="H81" s="65" t="s">
        <v>1297</v>
      </c>
    </row>
    <row r="82" spans="1:8" s="45" customFormat="1" ht="25.2" customHeight="1" x14ac:dyDescent="0.45">
      <c r="A82" s="51">
        <v>122</v>
      </c>
      <c r="B82" s="52" t="s">
        <v>756</v>
      </c>
      <c r="C82" s="65" t="s">
        <v>1297</v>
      </c>
      <c r="D82" s="65"/>
      <c r="E82" s="56">
        <v>180</v>
      </c>
      <c r="F82" s="52" t="s">
        <v>1252</v>
      </c>
      <c r="G82" s="65" t="s">
        <v>1297</v>
      </c>
      <c r="H82" s="65"/>
    </row>
    <row r="83" spans="1:8" s="45" customFormat="1" ht="25.2" customHeight="1" x14ac:dyDescent="0.45">
      <c r="A83" s="51">
        <v>123</v>
      </c>
      <c r="B83" s="52" t="s">
        <v>1294</v>
      </c>
      <c r="C83" s="65"/>
      <c r="D83" s="65" t="s">
        <v>1297</v>
      </c>
      <c r="E83" s="56">
        <v>181</v>
      </c>
      <c r="F83" s="52" t="s">
        <v>780</v>
      </c>
      <c r="G83" s="65" t="s">
        <v>1297</v>
      </c>
      <c r="H83" s="65"/>
    </row>
    <row r="84" spans="1:8" s="45" customFormat="1" ht="25.2" customHeight="1" x14ac:dyDescent="0.45">
      <c r="A84" s="51">
        <v>124</v>
      </c>
      <c r="B84" s="52" t="s">
        <v>1253</v>
      </c>
      <c r="C84" s="65"/>
      <c r="D84" s="65" t="s">
        <v>1297</v>
      </c>
      <c r="E84" s="56">
        <v>182</v>
      </c>
      <c r="F84" s="52" t="s">
        <v>20</v>
      </c>
      <c r="G84" s="65"/>
      <c r="H84" s="65" t="s">
        <v>1297</v>
      </c>
    </row>
    <row r="85" spans="1:8" s="45" customFormat="1" ht="25.2" customHeight="1" x14ac:dyDescent="0.45">
      <c r="A85" s="51">
        <v>125</v>
      </c>
      <c r="B85" s="52" t="s">
        <v>748</v>
      </c>
      <c r="C85" s="65" t="s">
        <v>1297</v>
      </c>
      <c r="D85" s="65"/>
      <c r="E85" s="56">
        <v>183</v>
      </c>
      <c r="F85" s="52" t="s">
        <v>1255</v>
      </c>
      <c r="G85" s="65"/>
      <c r="H85" s="65" t="s">
        <v>1297</v>
      </c>
    </row>
    <row r="86" spans="1:8" s="45" customFormat="1" ht="25.2" customHeight="1" x14ac:dyDescent="0.45">
      <c r="A86" s="51">
        <v>126</v>
      </c>
      <c r="B86" s="52" t="s">
        <v>1254</v>
      </c>
      <c r="C86" s="65" t="s">
        <v>1297</v>
      </c>
      <c r="D86" s="65"/>
      <c r="E86" s="56">
        <v>184</v>
      </c>
      <c r="F86" s="52" t="s">
        <v>859</v>
      </c>
      <c r="G86" s="65"/>
      <c r="H86" s="65" t="s">
        <v>1297</v>
      </c>
    </row>
    <row r="87" spans="1:8" s="45" customFormat="1" ht="25.2" customHeight="1" x14ac:dyDescent="0.45">
      <c r="A87" s="51">
        <v>127</v>
      </c>
      <c r="B87" s="52" t="s">
        <v>62</v>
      </c>
      <c r="C87" s="65" t="s">
        <v>1297</v>
      </c>
      <c r="D87" s="65" t="s">
        <v>1297</v>
      </c>
      <c r="E87" s="56">
        <v>185</v>
      </c>
      <c r="F87" s="52" t="s">
        <v>45</v>
      </c>
      <c r="G87" s="65"/>
      <c r="H87" s="65" t="s">
        <v>1297</v>
      </c>
    </row>
    <row r="88" spans="1:8" s="45" customFormat="1" ht="25.2" customHeight="1" x14ac:dyDescent="0.45">
      <c r="A88" s="51">
        <v>128</v>
      </c>
      <c r="B88" s="52" t="s">
        <v>53</v>
      </c>
      <c r="C88" s="65"/>
      <c r="D88" s="65" t="s">
        <v>1297</v>
      </c>
      <c r="E88" s="56">
        <v>186</v>
      </c>
      <c r="F88" s="52" t="s">
        <v>134</v>
      </c>
      <c r="G88" s="65"/>
      <c r="H88" s="65" t="s">
        <v>1297</v>
      </c>
    </row>
    <row r="89" spans="1:8" s="45" customFormat="1" ht="25.2" customHeight="1" x14ac:dyDescent="0.45">
      <c r="A89" s="51">
        <v>129</v>
      </c>
      <c r="B89" s="52" t="s">
        <v>841</v>
      </c>
      <c r="C89" s="65"/>
      <c r="D89" s="65" t="s">
        <v>1297</v>
      </c>
      <c r="E89" s="56">
        <v>187</v>
      </c>
      <c r="F89" s="52" t="s">
        <v>55</v>
      </c>
      <c r="G89" s="65"/>
      <c r="H89" s="65" t="s">
        <v>1297</v>
      </c>
    </row>
    <row r="90" spans="1:8" s="45" customFormat="1" ht="25.2" customHeight="1" x14ac:dyDescent="0.45">
      <c r="A90" s="51">
        <v>130</v>
      </c>
      <c r="B90" s="52" t="s">
        <v>1256</v>
      </c>
      <c r="C90" s="65" t="s">
        <v>1297</v>
      </c>
      <c r="D90" s="65"/>
      <c r="E90" s="56">
        <v>188</v>
      </c>
      <c r="F90" s="52" t="s">
        <v>1295</v>
      </c>
      <c r="G90" s="65"/>
      <c r="H90" s="65" t="s">
        <v>1297</v>
      </c>
    </row>
    <row r="91" spans="1:8" s="45" customFormat="1" ht="25.2" customHeight="1" x14ac:dyDescent="0.45">
      <c r="A91" s="51">
        <v>131</v>
      </c>
      <c r="B91" s="52" t="s">
        <v>788</v>
      </c>
      <c r="C91" s="65" t="s">
        <v>1297</v>
      </c>
      <c r="D91" s="65"/>
      <c r="E91" s="56">
        <v>189</v>
      </c>
      <c r="F91" s="52" t="s">
        <v>1258</v>
      </c>
      <c r="G91" s="65"/>
      <c r="H91" s="65" t="s">
        <v>1297</v>
      </c>
    </row>
    <row r="92" spans="1:8" s="45" customFormat="1" ht="25.2" customHeight="1" x14ac:dyDescent="0.45">
      <c r="A92" s="51">
        <v>132</v>
      </c>
      <c r="B92" s="52" t="s">
        <v>1257</v>
      </c>
      <c r="C92" s="65" t="s">
        <v>1297</v>
      </c>
      <c r="D92" s="65"/>
      <c r="E92" s="56">
        <v>190</v>
      </c>
      <c r="F92" s="52" t="s">
        <v>751</v>
      </c>
      <c r="G92" s="65" t="s">
        <v>1297</v>
      </c>
      <c r="H92" s="65"/>
    </row>
    <row r="93" spans="1:8" s="45" customFormat="1" ht="25.2" customHeight="1" x14ac:dyDescent="0.45">
      <c r="A93" s="399">
        <v>133</v>
      </c>
      <c r="B93" s="322" t="s">
        <v>33</v>
      </c>
      <c r="C93" s="401"/>
      <c r="D93" s="401" t="s">
        <v>1297</v>
      </c>
      <c r="E93" s="56">
        <v>191</v>
      </c>
      <c r="F93" s="52" t="s">
        <v>234</v>
      </c>
      <c r="G93" s="67"/>
      <c r="H93" s="67" t="s">
        <v>1297</v>
      </c>
    </row>
    <row r="94" spans="1:8" s="45" customFormat="1" ht="25.2" customHeight="1" x14ac:dyDescent="0.45">
      <c r="A94" s="400"/>
      <c r="B94" s="323"/>
      <c r="C94" s="402"/>
      <c r="D94" s="402"/>
      <c r="E94" s="56">
        <v>192</v>
      </c>
      <c r="F94" s="52" t="s">
        <v>235</v>
      </c>
      <c r="G94" s="67" t="s">
        <v>1297</v>
      </c>
      <c r="H94" s="67"/>
    </row>
    <row r="95" spans="1:8" s="45" customFormat="1" ht="25.2" customHeight="1" x14ac:dyDescent="0.45">
      <c r="A95" s="51">
        <v>134</v>
      </c>
      <c r="B95" s="55" t="s">
        <v>61</v>
      </c>
      <c r="C95" s="66"/>
      <c r="D95" s="66" t="s">
        <v>1297</v>
      </c>
      <c r="E95" s="56">
        <v>193</v>
      </c>
      <c r="F95" s="52" t="s">
        <v>47</v>
      </c>
      <c r="G95" s="66"/>
      <c r="H95" s="66" t="s">
        <v>1297</v>
      </c>
    </row>
    <row r="96" spans="1:8" s="45" customFormat="1" ht="25.2" customHeight="1" x14ac:dyDescent="0.45">
      <c r="A96" s="51">
        <v>135</v>
      </c>
      <c r="B96" s="52" t="s">
        <v>59</v>
      </c>
      <c r="C96" s="65"/>
      <c r="D96" s="65" t="s">
        <v>1297</v>
      </c>
      <c r="E96" s="56">
        <v>194</v>
      </c>
      <c r="F96" s="52" t="s">
        <v>1259</v>
      </c>
      <c r="G96" s="65"/>
      <c r="H96" s="65" t="s">
        <v>1297</v>
      </c>
    </row>
    <row r="97" spans="1:8" s="45" customFormat="1" ht="25.2" customHeight="1" x14ac:dyDescent="0.45">
      <c r="A97" s="51">
        <v>136</v>
      </c>
      <c r="B97" s="52" t="s">
        <v>132</v>
      </c>
      <c r="C97" s="65" t="s">
        <v>1297</v>
      </c>
      <c r="D97" s="65"/>
      <c r="E97" s="56">
        <v>195</v>
      </c>
      <c r="F97" s="52" t="s">
        <v>34</v>
      </c>
      <c r="G97" s="65"/>
      <c r="H97" s="65" t="s">
        <v>1297</v>
      </c>
    </row>
    <row r="98" spans="1:8" s="45" customFormat="1" ht="25.2" customHeight="1" x14ac:dyDescent="0.45">
      <c r="A98" s="51">
        <v>137</v>
      </c>
      <c r="B98" s="52" t="s">
        <v>84</v>
      </c>
      <c r="C98" s="65"/>
      <c r="D98" s="65" t="s">
        <v>1297</v>
      </c>
      <c r="E98" s="56">
        <v>196</v>
      </c>
      <c r="F98" s="52" t="s">
        <v>1260</v>
      </c>
      <c r="G98" s="65"/>
      <c r="H98" s="65" t="s">
        <v>1297</v>
      </c>
    </row>
    <row r="99" spans="1:8" s="45" customFormat="1" ht="25.2" customHeight="1" x14ac:dyDescent="0.45">
      <c r="A99" s="51">
        <v>138</v>
      </c>
      <c r="B99" s="52" t="s">
        <v>110</v>
      </c>
      <c r="C99" s="65"/>
      <c r="D99" s="65" t="s">
        <v>1297</v>
      </c>
      <c r="E99" s="56">
        <v>197</v>
      </c>
      <c r="F99" s="52" t="s">
        <v>1261</v>
      </c>
      <c r="G99" s="65" t="s">
        <v>1297</v>
      </c>
      <c r="H99" s="65"/>
    </row>
    <row r="100" spans="1:8" s="45" customFormat="1" ht="25.2" customHeight="1" x14ac:dyDescent="0.45">
      <c r="A100" s="51">
        <v>139</v>
      </c>
      <c r="B100" s="52" t="s">
        <v>145</v>
      </c>
      <c r="C100" s="65"/>
      <c r="D100" s="65" t="s">
        <v>1297</v>
      </c>
      <c r="E100" s="56">
        <v>198</v>
      </c>
      <c r="F100" s="52" t="s">
        <v>1262</v>
      </c>
      <c r="G100" s="65" t="s">
        <v>1297</v>
      </c>
      <c r="H100" s="65"/>
    </row>
    <row r="101" spans="1:8" s="45" customFormat="1" ht="25.2" customHeight="1" x14ac:dyDescent="0.45">
      <c r="A101" s="51">
        <v>140</v>
      </c>
      <c r="B101" s="52" t="s">
        <v>165</v>
      </c>
      <c r="C101" s="65"/>
      <c r="D101" s="65" t="s">
        <v>1297</v>
      </c>
      <c r="E101" s="56">
        <v>199</v>
      </c>
      <c r="F101" s="52" t="s">
        <v>78</v>
      </c>
      <c r="G101" s="65"/>
      <c r="H101" s="65" t="s">
        <v>1297</v>
      </c>
    </row>
    <row r="102" spans="1:8" s="45" customFormat="1" ht="25.2" customHeight="1" x14ac:dyDescent="0.45">
      <c r="A102" s="51">
        <v>141</v>
      </c>
      <c r="B102" s="52" t="s">
        <v>162</v>
      </c>
      <c r="C102" s="65"/>
      <c r="D102" s="65" t="s">
        <v>1297</v>
      </c>
      <c r="E102" s="56">
        <v>200</v>
      </c>
      <c r="F102" s="52" t="s">
        <v>826</v>
      </c>
      <c r="G102" s="65"/>
      <c r="H102" s="65" t="s">
        <v>1297</v>
      </c>
    </row>
    <row r="103" spans="1:8" s="45" customFormat="1" ht="25.2" customHeight="1" x14ac:dyDescent="0.45">
      <c r="A103" s="51">
        <v>142</v>
      </c>
      <c r="B103" s="52" t="s">
        <v>164</v>
      </c>
      <c r="C103" s="65"/>
      <c r="D103" s="65" t="s">
        <v>1297</v>
      </c>
      <c r="E103" s="56">
        <v>201</v>
      </c>
      <c r="F103" s="52" t="s">
        <v>11</v>
      </c>
      <c r="G103" s="65"/>
      <c r="H103" s="65" t="s">
        <v>1297</v>
      </c>
    </row>
    <row r="104" spans="1:8" s="45" customFormat="1" ht="25.2" customHeight="1" x14ac:dyDescent="0.45">
      <c r="A104" s="51">
        <v>143</v>
      </c>
      <c r="B104" s="52" t="s">
        <v>94</v>
      </c>
      <c r="C104" s="65"/>
      <c r="D104" s="65" t="s">
        <v>1297</v>
      </c>
      <c r="E104" s="56">
        <v>202</v>
      </c>
      <c r="F104" s="52" t="s">
        <v>1263</v>
      </c>
      <c r="G104" s="65" t="s">
        <v>1297</v>
      </c>
      <c r="H104" s="65" t="s">
        <v>1297</v>
      </c>
    </row>
    <row r="105" spans="1:8" s="45" customFormat="1" ht="25.2" customHeight="1" x14ac:dyDescent="0.45">
      <c r="A105" s="51">
        <v>144</v>
      </c>
      <c r="B105" s="52" t="s">
        <v>777</v>
      </c>
      <c r="C105" s="65" t="s">
        <v>1297</v>
      </c>
      <c r="D105" s="65"/>
      <c r="E105" s="56">
        <v>203</v>
      </c>
      <c r="F105" s="52" t="s">
        <v>90</v>
      </c>
      <c r="G105" s="65"/>
      <c r="H105" s="65" t="s">
        <v>1297</v>
      </c>
    </row>
    <row r="106" spans="1:8" s="45" customFormat="1" ht="25.2" customHeight="1" x14ac:dyDescent="0.45">
      <c r="A106" s="51">
        <v>145</v>
      </c>
      <c r="B106" s="52" t="s">
        <v>119</v>
      </c>
      <c r="C106" s="65"/>
      <c r="D106" s="65" t="s">
        <v>1297</v>
      </c>
      <c r="E106" s="56">
        <v>204</v>
      </c>
      <c r="F106" s="52" t="s">
        <v>1264</v>
      </c>
      <c r="G106" s="65" t="s">
        <v>1297</v>
      </c>
      <c r="H106" s="65"/>
    </row>
    <row r="107" spans="1:8" s="45" customFormat="1" ht="25.2" customHeight="1" x14ac:dyDescent="0.45">
      <c r="A107" s="51">
        <v>146</v>
      </c>
      <c r="B107" s="52" t="s">
        <v>1147</v>
      </c>
      <c r="C107" s="65" t="s">
        <v>1297</v>
      </c>
      <c r="D107" s="65"/>
      <c r="E107" s="56">
        <v>205</v>
      </c>
      <c r="F107" s="52" t="s">
        <v>92</v>
      </c>
      <c r="G107" s="65"/>
      <c r="H107" s="65" t="s">
        <v>1297</v>
      </c>
    </row>
    <row r="108" spans="1:8" s="45" customFormat="1" ht="25.2" customHeight="1" x14ac:dyDescent="0.45">
      <c r="A108" s="51">
        <v>147</v>
      </c>
      <c r="B108" s="52" t="s">
        <v>1265</v>
      </c>
      <c r="C108" s="65" t="s">
        <v>1297</v>
      </c>
      <c r="D108" s="65"/>
      <c r="E108" s="56">
        <v>206</v>
      </c>
      <c r="F108" s="52" t="s">
        <v>753</v>
      </c>
      <c r="G108" s="65" t="s">
        <v>1297</v>
      </c>
      <c r="H108" s="65"/>
    </row>
    <row r="109" spans="1:8" s="45" customFormat="1" ht="25.2" customHeight="1" x14ac:dyDescent="0.45">
      <c r="A109" s="51">
        <v>148</v>
      </c>
      <c r="B109" s="52" t="s">
        <v>115</v>
      </c>
      <c r="C109" s="65" t="s">
        <v>1297</v>
      </c>
      <c r="D109" s="65"/>
      <c r="E109" s="56">
        <v>207</v>
      </c>
      <c r="F109" s="52" t="s">
        <v>147</v>
      </c>
      <c r="G109" s="65"/>
      <c r="H109" s="65" t="s">
        <v>1297</v>
      </c>
    </row>
    <row r="110" spans="1:8" s="45" customFormat="1" ht="25.2" customHeight="1" x14ac:dyDescent="0.45">
      <c r="A110" s="51">
        <v>149</v>
      </c>
      <c r="B110" s="52" t="s">
        <v>844</v>
      </c>
      <c r="C110" s="65"/>
      <c r="D110" s="65" t="s">
        <v>1297</v>
      </c>
      <c r="E110" s="56">
        <v>208</v>
      </c>
      <c r="F110" s="52" t="s">
        <v>1267</v>
      </c>
      <c r="G110" s="65" t="s">
        <v>1297</v>
      </c>
      <c r="H110" s="65" t="s">
        <v>1297</v>
      </c>
    </row>
    <row r="111" spans="1:8" s="45" customFormat="1" ht="25.2" customHeight="1" x14ac:dyDescent="0.45">
      <c r="A111" s="51">
        <v>150</v>
      </c>
      <c r="B111" s="52" t="s">
        <v>1266</v>
      </c>
      <c r="C111" s="65" t="s">
        <v>1297</v>
      </c>
      <c r="D111" s="65"/>
      <c r="E111" s="56">
        <v>209</v>
      </c>
      <c r="F111" s="52" t="s">
        <v>105</v>
      </c>
      <c r="G111" s="65"/>
      <c r="H111" s="65" t="s">
        <v>1297</v>
      </c>
    </row>
    <row r="112" spans="1:8" s="45" customFormat="1" ht="25.2" customHeight="1" x14ac:dyDescent="0.45">
      <c r="A112" s="51">
        <v>151</v>
      </c>
      <c r="B112" s="52" t="s">
        <v>1268</v>
      </c>
      <c r="C112" s="65"/>
      <c r="D112" s="65" t="s">
        <v>1297</v>
      </c>
      <c r="E112" s="56">
        <v>210</v>
      </c>
      <c r="F112" s="52" t="s">
        <v>143</v>
      </c>
      <c r="G112" s="65" t="s">
        <v>1297</v>
      </c>
      <c r="H112" s="65" t="s">
        <v>1297</v>
      </c>
    </row>
    <row r="113" spans="1:8" s="45" customFormat="1" ht="25.2" customHeight="1" x14ac:dyDescent="0.45">
      <c r="A113" s="51">
        <v>152</v>
      </c>
      <c r="B113" s="52" t="s">
        <v>83</v>
      </c>
      <c r="C113" s="65"/>
      <c r="D113" s="65" t="s">
        <v>1297</v>
      </c>
      <c r="E113" s="56">
        <v>211</v>
      </c>
      <c r="F113" s="52" t="s">
        <v>199</v>
      </c>
      <c r="G113" s="65"/>
      <c r="H113" s="65" t="s">
        <v>1297</v>
      </c>
    </row>
    <row r="114" spans="1:8" s="45" customFormat="1" ht="25.2" customHeight="1" x14ac:dyDescent="0.45">
      <c r="A114" s="51">
        <v>153</v>
      </c>
      <c r="B114" s="52" t="s">
        <v>86</v>
      </c>
      <c r="C114" s="65"/>
      <c r="D114" s="65" t="s">
        <v>1297</v>
      </c>
      <c r="E114" s="56">
        <v>212</v>
      </c>
      <c r="F114" s="52" t="s">
        <v>851</v>
      </c>
      <c r="G114" s="65"/>
      <c r="H114" s="65" t="s">
        <v>1297</v>
      </c>
    </row>
    <row r="115" spans="1:8" s="45" customFormat="1" ht="25.2" customHeight="1" x14ac:dyDescent="0.45">
      <c r="A115" s="51">
        <v>154</v>
      </c>
      <c r="B115" s="52" t="s">
        <v>149</v>
      </c>
      <c r="C115" s="65"/>
      <c r="D115" s="65" t="s">
        <v>1297</v>
      </c>
      <c r="E115" s="56">
        <v>213</v>
      </c>
      <c r="F115" s="52" t="s">
        <v>3</v>
      </c>
      <c r="G115" s="65"/>
      <c r="H115" s="65" t="s">
        <v>1297</v>
      </c>
    </row>
    <row r="116" spans="1:8" s="45" customFormat="1" ht="25.2" customHeight="1" x14ac:dyDescent="0.45">
      <c r="A116" s="51">
        <v>155</v>
      </c>
      <c r="B116" s="52" t="s">
        <v>124</v>
      </c>
      <c r="C116" s="65"/>
      <c r="D116" s="65" t="s">
        <v>1297</v>
      </c>
      <c r="E116" s="56">
        <v>214</v>
      </c>
      <c r="F116" s="52" t="s">
        <v>1269</v>
      </c>
      <c r="G116" s="65" t="s">
        <v>1297</v>
      </c>
      <c r="H116" s="65"/>
    </row>
    <row r="117" spans="1:8" s="45" customFormat="1" ht="25.2" customHeight="1" x14ac:dyDescent="0.45">
      <c r="A117" s="51">
        <v>156</v>
      </c>
      <c r="B117" s="52" t="s">
        <v>832</v>
      </c>
      <c r="C117" s="65"/>
      <c r="D117" s="65" t="s">
        <v>1297</v>
      </c>
      <c r="E117" s="56">
        <v>215</v>
      </c>
      <c r="F117" s="52" t="s">
        <v>1270</v>
      </c>
      <c r="G117" s="65" t="s">
        <v>1297</v>
      </c>
      <c r="H117" s="65"/>
    </row>
    <row r="118" spans="1:8" s="45" customFormat="1" ht="25.2" customHeight="1" x14ac:dyDescent="0.45">
      <c r="A118" s="51">
        <v>157</v>
      </c>
      <c r="B118" s="52" t="s">
        <v>80</v>
      </c>
      <c r="C118" s="65"/>
      <c r="D118" s="65" t="s">
        <v>1297</v>
      </c>
      <c r="E118" s="56">
        <v>216</v>
      </c>
      <c r="F118" s="52" t="s">
        <v>96</v>
      </c>
      <c r="G118" s="65"/>
      <c r="H118" s="65" t="s">
        <v>1297</v>
      </c>
    </row>
    <row r="119" spans="1:8" s="45" customFormat="1" ht="25.2" customHeight="1" x14ac:dyDescent="0.45">
      <c r="A119" s="51">
        <v>158</v>
      </c>
      <c r="B119" s="52" t="s">
        <v>16</v>
      </c>
      <c r="C119" s="65" t="s">
        <v>1297</v>
      </c>
      <c r="D119" s="65"/>
      <c r="E119" s="56">
        <v>217</v>
      </c>
      <c r="F119" s="52" t="s">
        <v>1271</v>
      </c>
      <c r="G119" s="65" t="s">
        <v>1297</v>
      </c>
      <c r="H119" s="65"/>
    </row>
    <row r="120" spans="1:8" s="45" customFormat="1" ht="25.2" customHeight="1" x14ac:dyDescent="0.45">
      <c r="A120" s="51">
        <v>159</v>
      </c>
      <c r="B120" s="52" t="s">
        <v>114</v>
      </c>
      <c r="C120" s="65"/>
      <c r="D120" s="65" t="s">
        <v>1297</v>
      </c>
      <c r="E120" s="56">
        <v>218</v>
      </c>
      <c r="F120" s="52" t="s">
        <v>73</v>
      </c>
      <c r="G120" s="65" t="s">
        <v>1297</v>
      </c>
      <c r="H120" s="65"/>
    </row>
    <row r="121" spans="1:8" s="45" customFormat="1" ht="25.2" customHeight="1" x14ac:dyDescent="0.45">
      <c r="A121" s="51">
        <v>160</v>
      </c>
      <c r="B121" s="52" t="s">
        <v>1272</v>
      </c>
      <c r="C121" s="65" t="s">
        <v>1297</v>
      </c>
      <c r="D121" s="65"/>
      <c r="E121" s="56">
        <v>219</v>
      </c>
      <c r="F121" s="52" t="s">
        <v>46</v>
      </c>
      <c r="G121" s="65"/>
      <c r="H121" s="65" t="s">
        <v>1297</v>
      </c>
    </row>
    <row r="122" spans="1:8" s="45" customFormat="1" ht="25.2" customHeight="1" x14ac:dyDescent="0.45">
      <c r="A122" s="51">
        <v>161</v>
      </c>
      <c r="B122" s="52" t="s">
        <v>1273</v>
      </c>
      <c r="C122" s="65" t="s">
        <v>1297</v>
      </c>
      <c r="D122" s="65"/>
      <c r="E122" s="56">
        <v>220</v>
      </c>
      <c r="F122" s="52" t="s">
        <v>1275</v>
      </c>
      <c r="G122" s="65" t="s">
        <v>1297</v>
      </c>
      <c r="H122" s="65"/>
    </row>
    <row r="123" spans="1:8" s="45" customFormat="1" ht="25.2" customHeight="1" x14ac:dyDescent="0.45">
      <c r="A123" s="51">
        <v>162</v>
      </c>
      <c r="B123" s="52" t="s">
        <v>1274</v>
      </c>
      <c r="C123" s="65" t="s">
        <v>1297</v>
      </c>
      <c r="D123" s="65"/>
      <c r="E123" s="56">
        <v>221</v>
      </c>
      <c r="F123" s="52" t="s">
        <v>1276</v>
      </c>
      <c r="G123" s="65" t="s">
        <v>1297</v>
      </c>
      <c r="H123" s="65"/>
    </row>
    <row r="124" spans="1:8" s="45" customFormat="1" ht="25.2" customHeight="1" x14ac:dyDescent="0.45">
      <c r="A124" s="51">
        <v>163</v>
      </c>
      <c r="B124" s="52" t="s">
        <v>112</v>
      </c>
      <c r="C124" s="65" t="s">
        <v>1297</v>
      </c>
      <c r="D124" s="65"/>
      <c r="E124" s="56">
        <v>222</v>
      </c>
      <c r="F124" s="52" t="s">
        <v>847</v>
      </c>
      <c r="G124" s="65"/>
      <c r="H124" s="65" t="s">
        <v>1297</v>
      </c>
    </row>
    <row r="125" spans="1:8" s="45" customFormat="1" ht="25.2" customHeight="1" x14ac:dyDescent="0.45">
      <c r="A125" s="51">
        <v>164</v>
      </c>
      <c r="B125" s="52" t="s">
        <v>1277</v>
      </c>
      <c r="C125" s="65"/>
      <c r="D125" s="65" t="s">
        <v>1297</v>
      </c>
      <c r="E125" s="56">
        <v>223</v>
      </c>
      <c r="F125" s="52" t="s">
        <v>783</v>
      </c>
      <c r="G125" s="65" t="s">
        <v>1297</v>
      </c>
      <c r="H125" s="65"/>
    </row>
    <row r="126" spans="1:8" s="45" customFormat="1" ht="25.2" customHeight="1" x14ac:dyDescent="0.45">
      <c r="A126" s="51">
        <v>165</v>
      </c>
      <c r="B126" s="52" t="s">
        <v>1278</v>
      </c>
      <c r="C126" s="64" t="s">
        <v>1297</v>
      </c>
      <c r="D126" s="64" t="s">
        <v>1297</v>
      </c>
      <c r="E126" s="57"/>
      <c r="F126" s="57"/>
      <c r="G126" s="54"/>
      <c r="H126" s="54"/>
    </row>
    <row r="127" spans="1:8" s="45" customFormat="1" ht="25.2" customHeight="1" x14ac:dyDescent="0.45">
      <c r="A127" s="51">
        <v>166</v>
      </c>
      <c r="B127" s="52" t="s">
        <v>74</v>
      </c>
      <c r="C127" s="64" t="s">
        <v>1297</v>
      </c>
      <c r="D127" s="64"/>
      <c r="E127"/>
      <c r="F127"/>
      <c r="G127" s="54"/>
      <c r="H127" s="54"/>
    </row>
    <row r="128" spans="1:8" s="45" customFormat="1" ht="25.2" customHeight="1" x14ac:dyDescent="0.45">
      <c r="A128" s="51">
        <v>167</v>
      </c>
      <c r="B128" s="52" t="s">
        <v>1296</v>
      </c>
      <c r="C128" s="64" t="s">
        <v>1297</v>
      </c>
      <c r="D128" s="64"/>
      <c r="E128" s="403" t="s">
        <v>1206</v>
      </c>
      <c r="F128" s="404"/>
      <c r="G128" s="404"/>
      <c r="H128" s="404"/>
    </row>
    <row r="129" spans="1:8" s="45" customFormat="1" ht="25.2" customHeight="1" x14ac:dyDescent="0.45">
      <c r="A129" s="51">
        <v>168</v>
      </c>
      <c r="B129" s="52" t="s">
        <v>64</v>
      </c>
      <c r="C129" s="64"/>
      <c r="D129" s="64" t="s">
        <v>1297</v>
      </c>
      <c r="E129" s="403" t="s">
        <v>1279</v>
      </c>
      <c r="F129" s="404"/>
      <c r="G129" s="404"/>
      <c r="H129" s="404"/>
    </row>
  </sheetData>
  <autoFilter ref="A11:H11" xr:uid="{C6582896-328D-4265-8C64-D58A89D6799E}"/>
  <mergeCells count="40">
    <mergeCell ref="B3:D3"/>
    <mergeCell ref="F3:H3"/>
    <mergeCell ref="B4:D4"/>
    <mergeCell ref="F4:H4"/>
    <mergeCell ref="B5:D5"/>
    <mergeCell ref="F5:H5"/>
    <mergeCell ref="B7:D7"/>
    <mergeCell ref="F7:H7"/>
    <mergeCell ref="A10:A11"/>
    <mergeCell ref="B10:B11"/>
    <mergeCell ref="C10:D10"/>
    <mergeCell ref="E10:E11"/>
    <mergeCell ref="F10:F11"/>
    <mergeCell ref="G10:H10"/>
    <mergeCell ref="F2:H2"/>
    <mergeCell ref="A1:H1"/>
    <mergeCell ref="E128:H128"/>
    <mergeCell ref="E129:H129"/>
    <mergeCell ref="C53:C54"/>
    <mergeCell ref="D53:D54"/>
    <mergeCell ref="A69:A70"/>
    <mergeCell ref="A53:A54"/>
    <mergeCell ref="B53:B54"/>
    <mergeCell ref="A76:A77"/>
    <mergeCell ref="B76:B77"/>
    <mergeCell ref="A93:A94"/>
    <mergeCell ref="B93:B94"/>
    <mergeCell ref="B69:B70"/>
    <mergeCell ref="B6:D6"/>
    <mergeCell ref="F6:H6"/>
    <mergeCell ref="E69:E70"/>
    <mergeCell ref="F69:F70"/>
    <mergeCell ref="G69:H69"/>
    <mergeCell ref="F68:H68"/>
    <mergeCell ref="F9:H9"/>
    <mergeCell ref="C76:C77"/>
    <mergeCell ref="D76:D77"/>
    <mergeCell ref="C93:C94"/>
    <mergeCell ref="D93:D94"/>
    <mergeCell ref="C69:D69"/>
  </mergeCells>
  <phoneticPr fontId="2"/>
  <printOptions horizontalCentered="1" verticalCentered="1"/>
  <pageMargins left="0.70866141732283472" right="0.70866141732283472" top="0.62992125984251968" bottom="0.62992125984251968" header="0.31496062992125984" footer="0.31496062992125984"/>
  <pageSetup paperSize="9" scale="36" fitToWidth="4" fitToHeight="2" orientation="portrait" r:id="rId1"/>
  <headerFooter scaleWithDoc="0">
    <oddFooter>&amp;C&amp;"BIZ UDPゴシック,標準"&amp;P/&amp;N</oddFooter>
  </headerFooter>
  <rowBreaks count="1" manualBreakCount="1">
    <brk id="6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93861-FE73-41E1-A1DD-AB2A47A03AC2}">
  <sheetPr codeName="Sheet2">
    <tabColor rgb="FFFF0000"/>
  </sheetPr>
  <dimension ref="A1:N229"/>
  <sheetViews>
    <sheetView showWhiteSpace="0" view="pageBreakPreview" zoomScale="55" zoomScaleNormal="120" zoomScaleSheetLayoutView="55" workbookViewId="0">
      <selection activeCell="M4" sqref="M4"/>
    </sheetView>
  </sheetViews>
  <sheetFormatPr defaultColWidth="9" defaultRowHeight="16.2" x14ac:dyDescent="0.45"/>
  <cols>
    <col min="1" max="1" width="8.19921875" style="7" bestFit="1" customWidth="1"/>
    <col min="2" max="2" width="70.69921875" style="4" customWidth="1"/>
    <col min="3" max="4" width="8.19921875" style="4" customWidth="1"/>
    <col min="5" max="5" width="8.19921875" style="40" customWidth="1"/>
    <col min="6" max="6" width="70.69921875" style="4" customWidth="1"/>
    <col min="7" max="8" width="8.19921875" style="4" customWidth="1"/>
    <col min="9" max="9" width="9" style="4" customWidth="1"/>
    <col min="10" max="10" width="33.19921875" style="101" customWidth="1"/>
    <col min="11" max="14" width="9" style="101"/>
    <col min="15" max="16384" width="9" style="4"/>
  </cols>
  <sheetData>
    <row r="1" spans="1:14" s="45" customFormat="1" ht="39.6" customHeight="1" x14ac:dyDescent="0.45">
      <c r="A1" s="321" t="s">
        <v>1589</v>
      </c>
      <c r="B1" s="321"/>
      <c r="C1" s="321"/>
      <c r="D1" s="321"/>
      <c r="E1" s="321"/>
      <c r="F1" s="321"/>
      <c r="G1" s="321"/>
      <c r="H1" s="321"/>
      <c r="J1" s="127"/>
      <c r="K1" s="127"/>
      <c r="L1" s="127"/>
      <c r="M1" s="127"/>
      <c r="N1" s="127"/>
    </row>
    <row r="2" spans="1:14" s="45" customFormat="1" ht="25.2" customHeight="1" x14ac:dyDescent="0.45">
      <c r="A2" s="114" t="s">
        <v>1597</v>
      </c>
      <c r="B2" s="47"/>
      <c r="C2" s="47"/>
      <c r="D2" s="47"/>
      <c r="E2" s="47"/>
      <c r="F2" s="91"/>
      <c r="G2" s="91"/>
      <c r="H2" s="92" t="s">
        <v>1592</v>
      </c>
      <c r="J2" s="45" t="s">
        <v>1581</v>
      </c>
      <c r="N2" s="127"/>
    </row>
    <row r="3" spans="1:14" s="45" customFormat="1" ht="25.2" customHeight="1" x14ac:dyDescent="0.45">
      <c r="A3" s="319" t="s">
        <v>0</v>
      </c>
      <c r="B3" s="305" t="s">
        <v>1</v>
      </c>
      <c r="C3" s="307" t="s">
        <v>1298</v>
      </c>
      <c r="D3" s="308"/>
      <c r="E3" s="319" t="s">
        <v>0</v>
      </c>
      <c r="F3" s="305" t="s">
        <v>1</v>
      </c>
      <c r="G3" s="307" t="s">
        <v>1298</v>
      </c>
      <c r="H3" s="308"/>
      <c r="J3" s="45" t="s">
        <v>1582</v>
      </c>
      <c r="K3" s="45">
        <v>223</v>
      </c>
      <c r="L3" s="119">
        <f>SUM(K3:K4)</f>
        <v>226</v>
      </c>
      <c r="M3" s="45" t="s">
        <v>1605</v>
      </c>
      <c r="N3" s="127"/>
    </row>
    <row r="4" spans="1:14" s="45" customFormat="1" ht="25.2" customHeight="1" x14ac:dyDescent="0.45">
      <c r="A4" s="320"/>
      <c r="B4" s="306"/>
      <c r="C4" s="50" t="s">
        <v>227</v>
      </c>
      <c r="D4" s="50" t="s">
        <v>1282</v>
      </c>
      <c r="E4" s="320"/>
      <c r="F4" s="306"/>
      <c r="G4" s="50" t="s">
        <v>227</v>
      </c>
      <c r="H4" s="50" t="s">
        <v>1282</v>
      </c>
      <c r="J4" s="45" t="s">
        <v>1583</v>
      </c>
      <c r="K4" s="45">
        <v>3</v>
      </c>
      <c r="M4" s="45" t="s">
        <v>1609</v>
      </c>
      <c r="N4" s="127"/>
    </row>
    <row r="5" spans="1:14" s="45" customFormat="1" ht="25.2" customHeight="1" x14ac:dyDescent="0.45">
      <c r="A5" s="50">
        <v>1</v>
      </c>
      <c r="B5" s="52" t="s">
        <v>163</v>
      </c>
      <c r="C5" s="64" t="s">
        <v>1469</v>
      </c>
      <c r="D5" s="64" t="s">
        <v>1591</v>
      </c>
      <c r="E5" s="50">
        <v>69</v>
      </c>
      <c r="F5" s="52" t="s">
        <v>1242</v>
      </c>
      <c r="G5" s="64" t="s">
        <v>1591</v>
      </c>
      <c r="H5" s="64" t="s">
        <v>1469</v>
      </c>
      <c r="J5" s="45" t="s">
        <v>1584</v>
      </c>
      <c r="K5" s="45">
        <v>61</v>
      </c>
      <c r="L5" s="119">
        <f>SUM(K5:K6)</f>
        <v>63</v>
      </c>
      <c r="N5" s="127"/>
    </row>
    <row r="6" spans="1:14" s="45" customFormat="1" ht="25.2" customHeight="1" x14ac:dyDescent="0.45">
      <c r="A6" s="50">
        <v>2</v>
      </c>
      <c r="B6" s="52" t="s">
        <v>49</v>
      </c>
      <c r="C6" s="64" t="s">
        <v>1469</v>
      </c>
      <c r="D6" s="64" t="s">
        <v>1591</v>
      </c>
      <c r="E6" s="50">
        <v>70</v>
      </c>
      <c r="F6" s="52" t="s">
        <v>1244</v>
      </c>
      <c r="G6" s="64" t="s">
        <v>1469</v>
      </c>
      <c r="H6" s="64" t="s">
        <v>1591</v>
      </c>
      <c r="J6" s="45" t="s">
        <v>1585</v>
      </c>
      <c r="K6" s="45">
        <v>2</v>
      </c>
      <c r="M6" s="45" t="s">
        <v>1598</v>
      </c>
      <c r="N6" s="127"/>
    </row>
    <row r="7" spans="1:14" s="45" customFormat="1" ht="25.2" customHeight="1" x14ac:dyDescent="0.45">
      <c r="A7" s="50">
        <v>3</v>
      </c>
      <c r="B7" s="52" t="s">
        <v>31</v>
      </c>
      <c r="C7" s="64" t="s">
        <v>1469</v>
      </c>
      <c r="D7" s="64" t="s">
        <v>1591</v>
      </c>
      <c r="E7" s="50">
        <v>71</v>
      </c>
      <c r="F7" s="52" t="s">
        <v>1332</v>
      </c>
      <c r="G7" s="64" t="s">
        <v>1469</v>
      </c>
      <c r="H7" s="64" t="s">
        <v>1593</v>
      </c>
      <c r="J7" s="45" t="s">
        <v>1587</v>
      </c>
      <c r="K7" s="45">
        <f>SUM(K3:K6)</f>
        <v>289</v>
      </c>
      <c r="N7" s="127"/>
    </row>
    <row r="8" spans="1:14" s="45" customFormat="1" ht="25.2" customHeight="1" x14ac:dyDescent="0.45">
      <c r="A8" s="50">
        <v>4</v>
      </c>
      <c r="B8" s="52" t="s">
        <v>1208</v>
      </c>
      <c r="C8" s="64" t="s">
        <v>1591</v>
      </c>
      <c r="D8" s="64" t="s">
        <v>1469</v>
      </c>
      <c r="E8" s="50">
        <v>72</v>
      </c>
      <c r="F8" s="52" t="s">
        <v>1334</v>
      </c>
      <c r="G8" s="64" t="s">
        <v>1469</v>
      </c>
      <c r="H8" s="64" t="s">
        <v>1593</v>
      </c>
      <c r="J8" s="45" t="s">
        <v>1586</v>
      </c>
      <c r="K8" s="119">
        <v>2</v>
      </c>
      <c r="N8" s="127"/>
    </row>
    <row r="9" spans="1:14" s="45" customFormat="1" ht="25.2" customHeight="1" x14ac:dyDescent="0.45">
      <c r="A9" s="50">
        <v>5</v>
      </c>
      <c r="B9" s="52" t="s">
        <v>28</v>
      </c>
      <c r="C9" s="64" t="s">
        <v>1591</v>
      </c>
      <c r="D9" s="64" t="s">
        <v>1591</v>
      </c>
      <c r="E9" s="50">
        <v>73</v>
      </c>
      <c r="F9" s="52" t="s">
        <v>1336</v>
      </c>
      <c r="G9" s="64" t="s">
        <v>1469</v>
      </c>
      <c r="H9" s="64" t="s">
        <v>1593</v>
      </c>
      <c r="J9" s="45" t="s">
        <v>734</v>
      </c>
      <c r="K9" s="119">
        <f>K7-K8</f>
        <v>287</v>
      </c>
      <c r="N9" s="127"/>
    </row>
    <row r="10" spans="1:14" s="45" customFormat="1" ht="25.2" customHeight="1" x14ac:dyDescent="0.45">
      <c r="A10" s="50">
        <v>6</v>
      </c>
      <c r="B10" s="52" t="s">
        <v>1209</v>
      </c>
      <c r="C10" s="64" t="s">
        <v>1469</v>
      </c>
      <c r="D10" s="64" t="s">
        <v>1591</v>
      </c>
      <c r="E10" s="50">
        <v>74</v>
      </c>
      <c r="F10" s="52" t="s">
        <v>1338</v>
      </c>
      <c r="G10" s="64" t="s">
        <v>1469</v>
      </c>
      <c r="H10" s="64" t="s">
        <v>1593</v>
      </c>
      <c r="N10" s="127"/>
    </row>
    <row r="11" spans="1:14" s="45" customFormat="1" ht="25.2" customHeight="1" x14ac:dyDescent="0.45">
      <c r="A11" s="50">
        <v>7</v>
      </c>
      <c r="B11" s="52" t="s">
        <v>1210</v>
      </c>
      <c r="C11" s="64" t="s">
        <v>1591</v>
      </c>
      <c r="D11" s="64" t="s">
        <v>1469</v>
      </c>
      <c r="E11" s="50">
        <v>75</v>
      </c>
      <c r="F11" s="52" t="s">
        <v>1485</v>
      </c>
      <c r="G11" s="64" t="s">
        <v>1591</v>
      </c>
      <c r="H11" s="64" t="s">
        <v>1469</v>
      </c>
      <c r="J11" s="127"/>
      <c r="K11" s="127"/>
      <c r="L11" s="127"/>
      <c r="M11" s="127"/>
      <c r="N11" s="127"/>
    </row>
    <row r="12" spans="1:14" s="45" customFormat="1" ht="25.2" customHeight="1" x14ac:dyDescent="0.45">
      <c r="A12" s="50">
        <v>8</v>
      </c>
      <c r="B12" s="52" t="s">
        <v>1475</v>
      </c>
      <c r="C12" s="64" t="s">
        <v>1469</v>
      </c>
      <c r="D12" s="64" t="s">
        <v>1591</v>
      </c>
      <c r="E12" s="50">
        <v>76</v>
      </c>
      <c r="F12" s="52" t="s">
        <v>197</v>
      </c>
      <c r="G12" s="64" t="s">
        <v>1469</v>
      </c>
      <c r="H12" s="64" t="s">
        <v>1591</v>
      </c>
      <c r="J12" s="127"/>
      <c r="K12" s="127"/>
      <c r="L12" s="127"/>
      <c r="M12" s="127"/>
      <c r="N12" s="127"/>
    </row>
    <row r="13" spans="1:14" s="45" customFormat="1" ht="25.2" customHeight="1" x14ac:dyDescent="0.45">
      <c r="A13" s="50">
        <v>9</v>
      </c>
      <c r="B13" s="52" t="s">
        <v>1211</v>
      </c>
      <c r="C13" s="64" t="s">
        <v>1591</v>
      </c>
      <c r="D13" s="64" t="s">
        <v>1469</v>
      </c>
      <c r="E13" s="50">
        <v>77</v>
      </c>
      <c r="F13" s="52" t="s">
        <v>829</v>
      </c>
      <c r="G13" s="64" t="s">
        <v>1469</v>
      </c>
      <c r="H13" s="64" t="s">
        <v>1591</v>
      </c>
      <c r="J13" s="127"/>
      <c r="K13" s="127"/>
      <c r="L13" s="127"/>
      <c r="M13" s="127"/>
      <c r="N13" s="127"/>
    </row>
    <row r="14" spans="1:14" s="45" customFormat="1" ht="25.2" customHeight="1" x14ac:dyDescent="0.45">
      <c r="A14" s="50">
        <v>10</v>
      </c>
      <c r="B14" s="52" t="s">
        <v>1604</v>
      </c>
      <c r="C14" s="64" t="s">
        <v>1591</v>
      </c>
      <c r="D14" s="64" t="s">
        <v>1469</v>
      </c>
      <c r="E14" s="50">
        <v>78</v>
      </c>
      <c r="F14" s="52" t="s">
        <v>118</v>
      </c>
      <c r="G14" s="64" t="s">
        <v>1591</v>
      </c>
      <c r="H14" s="64" t="s">
        <v>1469</v>
      </c>
      <c r="J14" s="127"/>
      <c r="K14" s="127"/>
      <c r="L14" s="127"/>
      <c r="M14" s="127"/>
      <c r="N14" s="127"/>
    </row>
    <row r="15" spans="1:14" s="45" customFormat="1" ht="25.2" customHeight="1" x14ac:dyDescent="0.45">
      <c r="A15" s="50">
        <v>11</v>
      </c>
      <c r="B15" s="52" t="s">
        <v>1476</v>
      </c>
      <c r="C15" s="64" t="s">
        <v>1469</v>
      </c>
      <c r="D15" s="64" t="s">
        <v>1591</v>
      </c>
      <c r="E15" s="50">
        <v>79</v>
      </c>
      <c r="F15" s="52" t="s">
        <v>1486</v>
      </c>
      <c r="G15" s="64" t="s">
        <v>1591</v>
      </c>
      <c r="H15" s="64" t="s">
        <v>1469</v>
      </c>
      <c r="J15" s="127"/>
      <c r="K15" s="127"/>
      <c r="L15" s="127"/>
      <c r="M15" s="127"/>
      <c r="N15" s="127"/>
    </row>
    <row r="16" spans="1:14" s="45" customFormat="1" ht="25.2" customHeight="1" x14ac:dyDescent="0.45">
      <c r="A16" s="50">
        <v>12</v>
      </c>
      <c r="B16" s="52" t="s">
        <v>1212</v>
      </c>
      <c r="C16" s="64" t="s">
        <v>1469</v>
      </c>
      <c r="D16" s="64" t="s">
        <v>1591</v>
      </c>
      <c r="E16" s="50">
        <v>80</v>
      </c>
      <c r="F16" s="52" t="s">
        <v>1487</v>
      </c>
      <c r="G16" s="64" t="s">
        <v>1469</v>
      </c>
      <c r="H16" s="64" t="s">
        <v>1591</v>
      </c>
      <c r="J16" s="127"/>
      <c r="K16" s="127"/>
      <c r="L16" s="127"/>
      <c r="M16" s="127"/>
      <c r="N16" s="127"/>
    </row>
    <row r="17" spans="1:14" s="45" customFormat="1" ht="25.2" customHeight="1" x14ac:dyDescent="0.45">
      <c r="A17" s="50">
        <v>13</v>
      </c>
      <c r="B17" s="52" t="s">
        <v>25</v>
      </c>
      <c r="C17" s="64" t="s">
        <v>1469</v>
      </c>
      <c r="D17" s="64" t="s">
        <v>1591</v>
      </c>
      <c r="E17" s="50">
        <v>81</v>
      </c>
      <c r="F17" s="52" t="s">
        <v>109</v>
      </c>
      <c r="G17" s="64" t="s">
        <v>1469</v>
      </c>
      <c r="H17" s="64" t="s">
        <v>1591</v>
      </c>
      <c r="J17" s="127"/>
      <c r="K17" s="127"/>
      <c r="L17" s="127"/>
      <c r="M17" s="127"/>
      <c r="N17" s="127"/>
    </row>
    <row r="18" spans="1:14" s="45" customFormat="1" ht="25.2" customHeight="1" x14ac:dyDescent="0.45">
      <c r="A18" s="50">
        <v>14</v>
      </c>
      <c r="B18" s="52" t="s">
        <v>1213</v>
      </c>
      <c r="C18" s="64" t="s">
        <v>1591</v>
      </c>
      <c r="D18" s="64" t="s">
        <v>1469</v>
      </c>
      <c r="E18" s="50">
        <v>82</v>
      </c>
      <c r="F18" s="52" t="s">
        <v>111</v>
      </c>
      <c r="G18" s="64" t="s">
        <v>1469</v>
      </c>
      <c r="H18" s="64" t="s">
        <v>1591</v>
      </c>
      <c r="J18" s="127"/>
      <c r="K18" s="127"/>
      <c r="L18" s="127"/>
      <c r="M18" s="127"/>
      <c r="N18" s="127"/>
    </row>
    <row r="19" spans="1:14" s="45" customFormat="1" ht="25.2" customHeight="1" x14ac:dyDescent="0.45">
      <c r="A19" s="50">
        <v>15</v>
      </c>
      <c r="B19" s="52" t="s">
        <v>1477</v>
      </c>
      <c r="C19" s="64" t="s">
        <v>1469</v>
      </c>
      <c r="D19" s="64" t="s">
        <v>1591</v>
      </c>
      <c r="E19" s="50">
        <v>83</v>
      </c>
      <c r="F19" s="52" t="s">
        <v>805</v>
      </c>
      <c r="G19" s="64" t="s">
        <v>1469</v>
      </c>
      <c r="H19" s="64" t="s">
        <v>1591</v>
      </c>
      <c r="J19" s="127"/>
      <c r="K19" s="127"/>
      <c r="L19" s="127"/>
      <c r="M19" s="127"/>
      <c r="N19" s="127"/>
    </row>
    <row r="20" spans="1:14" s="45" customFormat="1" ht="25.2" customHeight="1" x14ac:dyDescent="0.45">
      <c r="A20" s="50">
        <v>16</v>
      </c>
      <c r="B20" s="52" t="s">
        <v>1214</v>
      </c>
      <c r="C20" s="64" t="s">
        <v>1469</v>
      </c>
      <c r="D20" s="64" t="s">
        <v>1591</v>
      </c>
      <c r="E20" s="50">
        <v>84</v>
      </c>
      <c r="F20" s="52" t="s">
        <v>131</v>
      </c>
      <c r="G20" s="64" t="s">
        <v>1591</v>
      </c>
      <c r="H20" s="64" t="s">
        <v>1469</v>
      </c>
      <c r="J20" s="127"/>
      <c r="K20" s="127"/>
      <c r="L20" s="127"/>
      <c r="M20" s="127"/>
      <c r="N20" s="127"/>
    </row>
    <row r="21" spans="1:14" s="45" customFormat="1" ht="25.2" customHeight="1" x14ac:dyDescent="0.45">
      <c r="A21" s="50">
        <v>17</v>
      </c>
      <c r="B21" s="52" t="s">
        <v>182</v>
      </c>
      <c r="C21" s="64" t="s">
        <v>1469</v>
      </c>
      <c r="D21" s="64" t="s">
        <v>1591</v>
      </c>
      <c r="E21" s="50">
        <v>85</v>
      </c>
      <c r="F21" s="52" t="s">
        <v>121</v>
      </c>
      <c r="G21" s="64" t="s">
        <v>1591</v>
      </c>
      <c r="H21" s="64" t="s">
        <v>1469</v>
      </c>
      <c r="J21" s="127"/>
      <c r="K21" s="127"/>
      <c r="L21" s="127"/>
      <c r="M21" s="127"/>
      <c r="N21" s="127"/>
    </row>
    <row r="22" spans="1:14" s="45" customFormat="1" ht="25.2" customHeight="1" x14ac:dyDescent="0.45">
      <c r="A22" s="50">
        <v>18</v>
      </c>
      <c r="B22" s="52" t="s">
        <v>127</v>
      </c>
      <c r="C22" s="64" t="s">
        <v>1591</v>
      </c>
      <c r="D22" s="64" t="s">
        <v>1469</v>
      </c>
      <c r="E22" s="50">
        <v>86</v>
      </c>
      <c r="F22" s="52" t="s">
        <v>1340</v>
      </c>
      <c r="G22" s="64" t="s">
        <v>1593</v>
      </c>
      <c r="H22" s="64" t="s">
        <v>1469</v>
      </c>
      <c r="J22" s="127"/>
      <c r="K22" s="127"/>
      <c r="L22" s="127"/>
      <c r="M22" s="127"/>
      <c r="N22" s="127"/>
    </row>
    <row r="23" spans="1:14" s="45" customFormat="1" ht="25.2" customHeight="1" x14ac:dyDescent="0.45">
      <c r="A23" s="50">
        <v>19</v>
      </c>
      <c r="B23" s="52" t="s">
        <v>81</v>
      </c>
      <c r="C23" s="64" t="s">
        <v>1469</v>
      </c>
      <c r="D23" s="64" t="s">
        <v>1591</v>
      </c>
      <c r="E23" s="50">
        <v>87</v>
      </c>
      <c r="F23" s="52" t="s">
        <v>39</v>
      </c>
      <c r="G23" s="64" t="s">
        <v>1469</v>
      </c>
      <c r="H23" s="64" t="s">
        <v>1591</v>
      </c>
      <c r="J23" s="127"/>
      <c r="K23" s="127"/>
      <c r="L23" s="127"/>
      <c r="M23" s="127"/>
      <c r="N23" s="127"/>
    </row>
    <row r="24" spans="1:14" s="45" customFormat="1" ht="25.2" customHeight="1" x14ac:dyDescent="0.45">
      <c r="A24" s="50">
        <v>20</v>
      </c>
      <c r="B24" s="52" t="s">
        <v>1478</v>
      </c>
      <c r="C24" s="64" t="s">
        <v>1593</v>
      </c>
      <c r="D24" s="64" t="s">
        <v>1469</v>
      </c>
      <c r="E24" s="50">
        <v>88</v>
      </c>
      <c r="F24" s="52" t="s">
        <v>44</v>
      </c>
      <c r="G24" s="64" t="s">
        <v>1591</v>
      </c>
      <c r="H24" s="64" t="s">
        <v>1591</v>
      </c>
      <c r="J24" s="127"/>
      <c r="K24" s="127"/>
      <c r="L24" s="127"/>
      <c r="M24" s="127"/>
      <c r="N24" s="127"/>
    </row>
    <row r="25" spans="1:14" s="45" customFormat="1" ht="25.2" customHeight="1" x14ac:dyDescent="0.45">
      <c r="A25" s="50">
        <v>21</v>
      </c>
      <c r="B25" s="52" t="s">
        <v>1306</v>
      </c>
      <c r="C25" s="64" t="s">
        <v>1469</v>
      </c>
      <c r="D25" s="64" t="s">
        <v>1593</v>
      </c>
      <c r="E25" s="50">
        <v>89</v>
      </c>
      <c r="F25" s="52" t="s">
        <v>1215</v>
      </c>
      <c r="G25" s="64" t="s">
        <v>1591</v>
      </c>
      <c r="H25" s="64" t="s">
        <v>1469</v>
      </c>
      <c r="J25" s="127"/>
      <c r="K25" s="127"/>
      <c r="L25" s="127"/>
      <c r="M25" s="127"/>
      <c r="N25" s="127"/>
    </row>
    <row r="26" spans="1:14" s="45" customFormat="1" ht="25.2" customHeight="1" x14ac:dyDescent="0.45">
      <c r="A26" s="50">
        <v>22</v>
      </c>
      <c r="B26" s="52" t="s">
        <v>136</v>
      </c>
      <c r="C26" s="64" t="s">
        <v>1469</v>
      </c>
      <c r="D26" s="64" t="s">
        <v>1591</v>
      </c>
      <c r="E26" s="50">
        <v>90</v>
      </c>
      <c r="F26" s="52" t="s">
        <v>1342</v>
      </c>
      <c r="G26" s="64" t="s">
        <v>1593</v>
      </c>
      <c r="H26" s="64" t="s">
        <v>1469</v>
      </c>
      <c r="J26" s="127"/>
      <c r="K26" s="127"/>
      <c r="L26" s="127"/>
      <c r="M26" s="127"/>
      <c r="N26" s="127"/>
    </row>
    <row r="27" spans="1:14" s="45" customFormat="1" ht="25.2" customHeight="1" x14ac:dyDescent="0.45">
      <c r="A27" s="50">
        <v>23</v>
      </c>
      <c r="B27" s="52" t="s">
        <v>1479</v>
      </c>
      <c r="C27" s="64" t="s">
        <v>1469</v>
      </c>
      <c r="D27" s="64" t="s">
        <v>1591</v>
      </c>
      <c r="E27" s="50">
        <v>91</v>
      </c>
      <c r="F27" s="52" t="s">
        <v>158</v>
      </c>
      <c r="G27" s="64" t="s">
        <v>1591</v>
      </c>
      <c r="H27" s="64" t="s">
        <v>1469</v>
      </c>
      <c r="J27" s="127"/>
      <c r="K27" s="127"/>
      <c r="L27" s="127"/>
      <c r="M27" s="127"/>
      <c r="N27" s="127"/>
    </row>
    <row r="28" spans="1:14" s="45" customFormat="1" ht="25.2" customHeight="1" x14ac:dyDescent="0.45">
      <c r="A28" s="50">
        <v>24</v>
      </c>
      <c r="B28" s="52" t="s">
        <v>154</v>
      </c>
      <c r="C28" s="64" t="s">
        <v>1469</v>
      </c>
      <c r="D28" s="64" t="s">
        <v>1591</v>
      </c>
      <c r="E28" s="50">
        <v>92</v>
      </c>
      <c r="F28" s="52" t="s">
        <v>1216</v>
      </c>
      <c r="G28" s="64" t="s">
        <v>1591</v>
      </c>
      <c r="H28" s="64" t="s">
        <v>1469</v>
      </c>
      <c r="J28" s="127"/>
      <c r="K28" s="127"/>
      <c r="L28" s="127"/>
      <c r="M28" s="127"/>
      <c r="N28" s="127"/>
    </row>
    <row r="29" spans="1:14" s="45" customFormat="1" ht="25.2" customHeight="1" x14ac:dyDescent="0.45">
      <c r="A29" s="50">
        <v>25</v>
      </c>
      <c r="B29" s="52" t="s">
        <v>1480</v>
      </c>
      <c r="C29" s="64" t="s">
        <v>1469</v>
      </c>
      <c r="D29" s="64" t="s">
        <v>1591</v>
      </c>
      <c r="E29" s="50">
        <v>93</v>
      </c>
      <c r="F29" s="52" t="s">
        <v>1344</v>
      </c>
      <c r="G29" s="64" t="s">
        <v>1469</v>
      </c>
      <c r="H29" s="64" t="s">
        <v>1593</v>
      </c>
      <c r="J29" s="127"/>
      <c r="K29" s="127"/>
      <c r="L29" s="127"/>
      <c r="M29" s="127"/>
      <c r="N29" s="127"/>
    </row>
    <row r="30" spans="1:14" s="45" customFormat="1" ht="25.2" customHeight="1" x14ac:dyDescent="0.45">
      <c r="A30" s="50">
        <v>26</v>
      </c>
      <c r="B30" s="52" t="s">
        <v>791</v>
      </c>
      <c r="C30" s="64" t="s">
        <v>1591</v>
      </c>
      <c r="D30" s="64" t="s">
        <v>1469</v>
      </c>
      <c r="E30" s="50">
        <v>94</v>
      </c>
      <c r="F30" s="52" t="s">
        <v>1217</v>
      </c>
      <c r="G30" s="64" t="s">
        <v>1469</v>
      </c>
      <c r="H30" s="64" t="s">
        <v>1591</v>
      </c>
      <c r="J30" s="127"/>
      <c r="K30" s="127"/>
      <c r="L30" s="127"/>
      <c r="M30" s="127"/>
      <c r="N30" s="127"/>
    </row>
    <row r="31" spans="1:14" s="45" customFormat="1" ht="25.2" customHeight="1" x14ac:dyDescent="0.45">
      <c r="A31" s="50">
        <v>27</v>
      </c>
      <c r="B31" s="52" t="s">
        <v>23</v>
      </c>
      <c r="C31" s="64" t="s">
        <v>1469</v>
      </c>
      <c r="D31" s="64" t="s">
        <v>1591</v>
      </c>
      <c r="E31" s="50">
        <v>95</v>
      </c>
      <c r="F31" s="52" t="s">
        <v>66</v>
      </c>
      <c r="G31" s="64" t="s">
        <v>1469</v>
      </c>
      <c r="H31" s="64" t="s">
        <v>1591</v>
      </c>
      <c r="J31" s="127"/>
      <c r="K31" s="127"/>
      <c r="L31" s="127"/>
      <c r="M31" s="127"/>
      <c r="N31" s="127"/>
    </row>
    <row r="32" spans="1:14" s="45" customFormat="1" ht="25.2" customHeight="1" x14ac:dyDescent="0.45">
      <c r="A32" s="50">
        <v>28</v>
      </c>
      <c r="B32" s="52" t="s">
        <v>1219</v>
      </c>
      <c r="C32" s="64" t="s">
        <v>1469</v>
      </c>
      <c r="D32" s="64" t="s">
        <v>1591</v>
      </c>
      <c r="E32" s="50">
        <v>96</v>
      </c>
      <c r="F32" s="52" t="s">
        <v>798</v>
      </c>
      <c r="G32" s="64" t="s">
        <v>1591</v>
      </c>
      <c r="H32" s="64" t="s">
        <v>1591</v>
      </c>
      <c r="J32" s="127"/>
      <c r="K32" s="127"/>
      <c r="L32" s="127"/>
      <c r="M32" s="127"/>
      <c r="N32" s="127"/>
    </row>
    <row r="33" spans="1:14" s="45" customFormat="1" ht="25.2" customHeight="1" x14ac:dyDescent="0.45">
      <c r="A33" s="50">
        <v>29</v>
      </c>
      <c r="B33" s="52" t="s">
        <v>1220</v>
      </c>
      <c r="C33" s="64" t="s">
        <v>1591</v>
      </c>
      <c r="D33" s="64" t="s">
        <v>1469</v>
      </c>
      <c r="E33" s="50">
        <v>97</v>
      </c>
      <c r="F33" s="52" t="s">
        <v>1488</v>
      </c>
      <c r="G33" s="64" t="s">
        <v>1591</v>
      </c>
      <c r="H33" s="64" t="s">
        <v>1469</v>
      </c>
      <c r="J33" s="127"/>
      <c r="K33" s="127"/>
      <c r="L33" s="127"/>
      <c r="M33" s="127"/>
      <c r="N33" s="127"/>
    </row>
    <row r="34" spans="1:14" s="45" customFormat="1" ht="25.2" customHeight="1" x14ac:dyDescent="0.45">
      <c r="A34" s="50">
        <v>30</v>
      </c>
      <c r="B34" s="52" t="s">
        <v>1308</v>
      </c>
      <c r="C34" s="64" t="s">
        <v>1593</v>
      </c>
      <c r="D34" s="64" t="s">
        <v>1593</v>
      </c>
      <c r="E34" s="50">
        <v>98</v>
      </c>
      <c r="F34" s="52" t="s">
        <v>18</v>
      </c>
      <c r="G34" s="64" t="s">
        <v>1591</v>
      </c>
      <c r="H34" s="64" t="s">
        <v>1591</v>
      </c>
      <c r="J34" s="127"/>
      <c r="K34" s="127"/>
      <c r="L34" s="127"/>
      <c r="M34" s="127"/>
      <c r="N34" s="127"/>
    </row>
    <row r="35" spans="1:14" s="45" customFormat="1" ht="25.2" customHeight="1" x14ac:dyDescent="0.45">
      <c r="A35" s="50">
        <v>31</v>
      </c>
      <c r="B35" s="52" t="s">
        <v>765</v>
      </c>
      <c r="C35" s="64" t="s">
        <v>1591</v>
      </c>
      <c r="D35" s="64" t="s">
        <v>1469</v>
      </c>
      <c r="E35" s="50">
        <v>99</v>
      </c>
      <c r="F35" s="52" t="s">
        <v>1471</v>
      </c>
      <c r="G35" s="64" t="s">
        <v>1469</v>
      </c>
      <c r="H35" s="64" t="s">
        <v>1591</v>
      </c>
      <c r="J35" s="127"/>
      <c r="K35" s="127"/>
      <c r="L35" s="127"/>
      <c r="M35" s="127"/>
      <c r="N35" s="127"/>
    </row>
    <row r="36" spans="1:14" s="45" customFormat="1" ht="25.2" customHeight="1" x14ac:dyDescent="0.45">
      <c r="A36" s="50">
        <v>32</v>
      </c>
      <c r="B36" s="52" t="s">
        <v>1222</v>
      </c>
      <c r="C36" s="64" t="s">
        <v>1469</v>
      </c>
      <c r="D36" s="64" t="s">
        <v>1591</v>
      </c>
      <c r="E36" s="50">
        <v>100</v>
      </c>
      <c r="F36" s="52" t="s">
        <v>77</v>
      </c>
      <c r="G36" s="64" t="s">
        <v>1469</v>
      </c>
      <c r="H36" s="64" t="s">
        <v>1591</v>
      </c>
      <c r="J36" s="127"/>
      <c r="K36" s="127"/>
      <c r="L36" s="127"/>
      <c r="M36" s="127"/>
      <c r="N36" s="127"/>
    </row>
    <row r="37" spans="1:14" s="45" customFormat="1" ht="25.2" customHeight="1" x14ac:dyDescent="0.45">
      <c r="A37" s="50">
        <v>33</v>
      </c>
      <c r="B37" s="52" t="s">
        <v>174</v>
      </c>
      <c r="C37" s="64" t="s">
        <v>1591</v>
      </c>
      <c r="D37" s="64" t="s">
        <v>1591</v>
      </c>
      <c r="E37" s="50">
        <v>101</v>
      </c>
      <c r="F37" s="52" t="s">
        <v>4</v>
      </c>
      <c r="G37" s="64" t="s">
        <v>1469</v>
      </c>
      <c r="H37" s="64" t="s">
        <v>1591</v>
      </c>
      <c r="J37" s="127"/>
      <c r="K37" s="127"/>
      <c r="L37" s="127"/>
      <c r="M37" s="127"/>
      <c r="N37" s="127"/>
    </row>
    <row r="38" spans="1:14" s="45" customFormat="1" ht="25.2" customHeight="1" x14ac:dyDescent="0.45">
      <c r="A38" s="50">
        <v>34</v>
      </c>
      <c r="B38" s="52" t="s">
        <v>1470</v>
      </c>
      <c r="C38" s="64" t="s">
        <v>1593</v>
      </c>
      <c r="D38" s="64" t="s">
        <v>1469</v>
      </c>
      <c r="E38" s="50">
        <v>102</v>
      </c>
      <c r="F38" s="52" t="s">
        <v>1489</v>
      </c>
      <c r="G38" s="64" t="s">
        <v>1469</v>
      </c>
      <c r="H38" s="64" t="s">
        <v>1591</v>
      </c>
      <c r="J38" s="127"/>
      <c r="K38" s="127"/>
      <c r="L38" s="127"/>
      <c r="M38" s="127"/>
      <c r="N38" s="127"/>
    </row>
    <row r="39" spans="1:14" s="45" customFormat="1" ht="25.2" customHeight="1" x14ac:dyDescent="0.45">
      <c r="A39" s="50">
        <v>35</v>
      </c>
      <c r="B39" s="52" t="s">
        <v>6</v>
      </c>
      <c r="C39" s="64" t="s">
        <v>1469</v>
      </c>
      <c r="D39" s="64" t="s">
        <v>1591</v>
      </c>
      <c r="E39" s="50">
        <v>103</v>
      </c>
      <c r="F39" s="52" t="s">
        <v>1221</v>
      </c>
      <c r="G39" s="64" t="s">
        <v>1469</v>
      </c>
      <c r="H39" s="64" t="s">
        <v>1591</v>
      </c>
      <c r="J39" s="127"/>
      <c r="K39" s="127"/>
      <c r="L39" s="127"/>
      <c r="M39" s="127"/>
      <c r="N39" s="127"/>
    </row>
    <row r="40" spans="1:14" s="45" customFormat="1" ht="25.2" customHeight="1" x14ac:dyDescent="0.45">
      <c r="A40" s="50">
        <v>36</v>
      </c>
      <c r="B40" s="52" t="s">
        <v>768</v>
      </c>
      <c r="C40" s="64" t="s">
        <v>1591</v>
      </c>
      <c r="D40" s="64" t="s">
        <v>1469</v>
      </c>
      <c r="E40" s="50">
        <v>104</v>
      </c>
      <c r="F40" s="52" t="s">
        <v>193</v>
      </c>
      <c r="G40" s="64" t="s">
        <v>1591</v>
      </c>
      <c r="H40" s="64" t="s">
        <v>1469</v>
      </c>
      <c r="J40" s="127"/>
      <c r="K40" s="127"/>
      <c r="L40" s="127"/>
      <c r="M40" s="127"/>
      <c r="N40" s="127"/>
    </row>
    <row r="41" spans="1:14" s="45" customFormat="1" ht="25.2" customHeight="1" x14ac:dyDescent="0.45">
      <c r="A41" s="50">
        <v>37</v>
      </c>
      <c r="B41" s="52" t="s">
        <v>1312</v>
      </c>
      <c r="C41" s="64" t="s">
        <v>1469</v>
      </c>
      <c r="D41" s="64" t="s">
        <v>1593</v>
      </c>
      <c r="E41" s="50">
        <v>105</v>
      </c>
      <c r="F41" s="52" t="s">
        <v>156</v>
      </c>
      <c r="G41" s="64" t="s">
        <v>1469</v>
      </c>
      <c r="H41" s="64" t="s">
        <v>1591</v>
      </c>
      <c r="J41" s="127"/>
      <c r="K41" s="127"/>
      <c r="L41" s="127"/>
      <c r="M41" s="127"/>
      <c r="N41" s="127"/>
    </row>
    <row r="42" spans="1:14" s="45" customFormat="1" ht="25.2" customHeight="1" x14ac:dyDescent="0.45">
      <c r="A42" s="50">
        <v>38</v>
      </c>
      <c r="B42" s="52" t="s">
        <v>1314</v>
      </c>
      <c r="C42" s="64" t="s">
        <v>1469</v>
      </c>
      <c r="D42" s="64" t="s">
        <v>1593</v>
      </c>
      <c r="E42" s="50">
        <v>106</v>
      </c>
      <c r="F42" s="52" t="s">
        <v>1223</v>
      </c>
      <c r="G42" s="64" t="s">
        <v>1591</v>
      </c>
      <c r="H42" s="64" t="s">
        <v>1469</v>
      </c>
      <c r="J42" s="127"/>
      <c r="K42" s="127"/>
      <c r="L42" s="127"/>
      <c r="M42" s="127"/>
      <c r="N42" s="127"/>
    </row>
    <row r="43" spans="1:14" s="45" customFormat="1" ht="25.2" customHeight="1" x14ac:dyDescent="0.45">
      <c r="A43" s="50">
        <v>39</v>
      </c>
      <c r="B43" s="52" t="s">
        <v>1481</v>
      </c>
      <c r="C43" s="64" t="s">
        <v>1469</v>
      </c>
      <c r="D43" s="64" t="s">
        <v>1591</v>
      </c>
      <c r="E43" s="50">
        <v>107</v>
      </c>
      <c r="F43" s="52" t="s">
        <v>1224</v>
      </c>
      <c r="G43" s="64" t="s">
        <v>1591</v>
      </c>
      <c r="H43" s="64" t="s">
        <v>1591</v>
      </c>
      <c r="J43" s="127"/>
      <c r="K43" s="127"/>
      <c r="L43" s="127"/>
      <c r="M43" s="127"/>
      <c r="N43" s="127"/>
    </row>
    <row r="44" spans="1:14" s="45" customFormat="1" ht="25.2" customHeight="1" x14ac:dyDescent="0.45">
      <c r="A44" s="50">
        <v>40</v>
      </c>
      <c r="B44" s="52" t="s">
        <v>9</v>
      </c>
      <c r="C44" s="64" t="s">
        <v>1591</v>
      </c>
      <c r="D44" s="64" t="s">
        <v>1469</v>
      </c>
      <c r="E44" s="50">
        <v>108</v>
      </c>
      <c r="F44" s="52" t="s">
        <v>1225</v>
      </c>
      <c r="G44" s="64" t="s">
        <v>1469</v>
      </c>
      <c r="H44" s="64" t="s">
        <v>1591</v>
      </c>
      <c r="J44" s="127"/>
      <c r="K44" s="127"/>
      <c r="L44" s="127"/>
      <c r="M44" s="127"/>
      <c r="N44" s="127"/>
    </row>
    <row r="45" spans="1:14" s="45" customFormat="1" ht="25.2" customHeight="1" x14ac:dyDescent="0.45">
      <c r="A45" s="50">
        <v>41</v>
      </c>
      <c r="B45" s="52" t="s">
        <v>130</v>
      </c>
      <c r="C45" s="64" t="s">
        <v>1469</v>
      </c>
      <c r="D45" s="64" t="s">
        <v>1591</v>
      </c>
      <c r="E45" s="305">
        <v>109</v>
      </c>
      <c r="F45" s="322" t="s">
        <v>1491</v>
      </c>
      <c r="G45" s="324" t="s">
        <v>1469</v>
      </c>
      <c r="H45" s="324" t="s">
        <v>1591</v>
      </c>
      <c r="J45" s="127"/>
      <c r="K45" s="127"/>
      <c r="L45" s="127"/>
      <c r="M45" s="127"/>
      <c r="N45" s="127"/>
    </row>
    <row r="46" spans="1:14" s="45" customFormat="1" ht="25.2" customHeight="1" x14ac:dyDescent="0.45">
      <c r="A46" s="50">
        <v>42</v>
      </c>
      <c r="B46" s="52" t="s">
        <v>1316</v>
      </c>
      <c r="C46" s="67" t="s">
        <v>1469</v>
      </c>
      <c r="D46" s="67" t="s">
        <v>1593</v>
      </c>
      <c r="E46" s="306"/>
      <c r="F46" s="323"/>
      <c r="G46" s="325"/>
      <c r="H46" s="325"/>
      <c r="J46" s="127"/>
      <c r="K46" s="127"/>
      <c r="L46" s="127"/>
      <c r="M46" s="127"/>
      <c r="N46" s="127"/>
    </row>
    <row r="47" spans="1:14" s="45" customFormat="1" ht="25.2" customHeight="1" x14ac:dyDescent="0.45">
      <c r="A47" s="50">
        <v>43</v>
      </c>
      <c r="B47" s="52" t="s">
        <v>103</v>
      </c>
      <c r="C47" s="67" t="s">
        <v>1591</v>
      </c>
      <c r="D47" s="67" t="s">
        <v>1469</v>
      </c>
      <c r="E47" s="50">
        <v>110</v>
      </c>
      <c r="F47" s="52" t="s">
        <v>1226</v>
      </c>
      <c r="G47" s="64" t="s">
        <v>1469</v>
      </c>
      <c r="H47" s="64" t="s">
        <v>1591</v>
      </c>
      <c r="J47" s="127"/>
      <c r="K47" s="127"/>
      <c r="L47" s="127"/>
      <c r="M47" s="127"/>
      <c r="N47" s="127"/>
    </row>
    <row r="48" spans="1:14" s="45" customFormat="1" ht="25.2" customHeight="1" x14ac:dyDescent="0.45">
      <c r="A48" s="50">
        <v>44</v>
      </c>
      <c r="B48" s="52" t="s">
        <v>155</v>
      </c>
      <c r="C48" s="64" t="s">
        <v>1469</v>
      </c>
      <c r="D48" s="64" t="s">
        <v>1591</v>
      </c>
      <c r="E48" s="50">
        <v>111</v>
      </c>
      <c r="F48" s="52" t="s">
        <v>1227</v>
      </c>
      <c r="G48" s="64" t="s">
        <v>1591</v>
      </c>
      <c r="H48" s="64" t="s">
        <v>1469</v>
      </c>
      <c r="J48" s="127"/>
      <c r="K48" s="127"/>
      <c r="L48" s="127"/>
      <c r="M48" s="127"/>
      <c r="N48" s="127"/>
    </row>
    <row r="49" spans="1:14" s="45" customFormat="1" ht="25.2" customHeight="1" x14ac:dyDescent="0.45">
      <c r="A49" s="50">
        <v>45</v>
      </c>
      <c r="B49" s="52" t="s">
        <v>1482</v>
      </c>
      <c r="C49" s="64" t="s">
        <v>1469</v>
      </c>
      <c r="D49" s="64" t="s">
        <v>1591</v>
      </c>
      <c r="E49" s="50">
        <v>112</v>
      </c>
      <c r="F49" s="52" t="s">
        <v>135</v>
      </c>
      <c r="G49" s="64" t="s">
        <v>1591</v>
      </c>
      <c r="H49" s="64" t="s">
        <v>1469</v>
      </c>
      <c r="J49" s="127"/>
      <c r="K49" s="127"/>
      <c r="L49" s="127"/>
      <c r="M49" s="127"/>
      <c r="N49" s="127"/>
    </row>
    <row r="50" spans="1:14" s="45" customFormat="1" ht="25.2" customHeight="1" x14ac:dyDescent="0.45">
      <c r="A50" s="50">
        <v>46</v>
      </c>
      <c r="B50" s="52" t="s">
        <v>138</v>
      </c>
      <c r="C50" s="64" t="s">
        <v>1469</v>
      </c>
      <c r="D50" s="64" t="s">
        <v>1591</v>
      </c>
      <c r="E50" s="50">
        <v>113</v>
      </c>
      <c r="F50" s="52" t="s">
        <v>75</v>
      </c>
      <c r="G50" s="64" t="s">
        <v>1469</v>
      </c>
      <c r="H50" s="64" t="s">
        <v>1591</v>
      </c>
      <c r="J50" s="127"/>
      <c r="K50" s="127"/>
      <c r="L50" s="127"/>
      <c r="M50" s="127"/>
      <c r="N50" s="127"/>
    </row>
    <row r="51" spans="1:14" s="45" customFormat="1" ht="25.2" customHeight="1" x14ac:dyDescent="0.45">
      <c r="A51" s="50">
        <v>47</v>
      </c>
      <c r="B51" s="52" t="s">
        <v>759</v>
      </c>
      <c r="C51" s="64" t="s">
        <v>1591</v>
      </c>
      <c r="D51" s="64" t="s">
        <v>1469</v>
      </c>
      <c r="E51" s="50">
        <v>114</v>
      </c>
      <c r="F51" s="52" t="s">
        <v>1228</v>
      </c>
      <c r="G51" s="64" t="s">
        <v>1469</v>
      </c>
      <c r="H51" s="64" t="s">
        <v>1591</v>
      </c>
      <c r="J51" s="127"/>
      <c r="K51" s="127"/>
      <c r="L51" s="127"/>
      <c r="M51" s="127"/>
      <c r="N51" s="127"/>
    </row>
    <row r="52" spans="1:14" s="45" customFormat="1" ht="25.2" customHeight="1" x14ac:dyDescent="0.45">
      <c r="A52" s="50">
        <v>48</v>
      </c>
      <c r="B52" s="52" t="s">
        <v>167</v>
      </c>
      <c r="C52" s="64" t="s">
        <v>1469</v>
      </c>
      <c r="D52" s="64" t="s">
        <v>1591</v>
      </c>
      <c r="E52" s="50">
        <v>115</v>
      </c>
      <c r="F52" s="52" t="s">
        <v>1230</v>
      </c>
      <c r="G52" s="64" t="s">
        <v>1591</v>
      </c>
      <c r="H52" s="64" t="s">
        <v>1469</v>
      </c>
      <c r="J52" s="127"/>
      <c r="K52" s="127"/>
      <c r="L52" s="127"/>
      <c r="M52" s="127"/>
      <c r="N52" s="127"/>
    </row>
    <row r="53" spans="1:14" s="45" customFormat="1" ht="25.2" customHeight="1" x14ac:dyDescent="0.45">
      <c r="A53" s="50">
        <v>49</v>
      </c>
      <c r="B53" s="52" t="s">
        <v>1229</v>
      </c>
      <c r="C53" s="64" t="s">
        <v>1469</v>
      </c>
      <c r="D53" s="64" t="s">
        <v>1591</v>
      </c>
      <c r="E53" s="50">
        <v>116</v>
      </c>
      <c r="F53" s="52" t="s">
        <v>68</v>
      </c>
      <c r="G53" s="64" t="s">
        <v>1591</v>
      </c>
      <c r="H53" s="64" t="s">
        <v>1469</v>
      </c>
      <c r="J53" s="127"/>
      <c r="K53" s="127"/>
      <c r="L53" s="127"/>
      <c r="M53" s="127"/>
      <c r="N53" s="127"/>
    </row>
    <row r="54" spans="1:14" s="45" customFormat="1" ht="25.2" customHeight="1" x14ac:dyDescent="0.45">
      <c r="A54" s="50">
        <v>50</v>
      </c>
      <c r="B54" s="52" t="s">
        <v>1318</v>
      </c>
      <c r="C54" s="64" t="s">
        <v>1469</v>
      </c>
      <c r="D54" s="64" t="s">
        <v>1593</v>
      </c>
      <c r="E54" s="50">
        <v>117</v>
      </c>
      <c r="F54" s="52" t="s">
        <v>1346</v>
      </c>
      <c r="G54" s="64" t="s">
        <v>1469</v>
      </c>
      <c r="H54" s="64" t="s">
        <v>1593</v>
      </c>
      <c r="J54" s="127"/>
      <c r="K54" s="127"/>
      <c r="L54" s="127"/>
      <c r="M54" s="127"/>
      <c r="N54" s="127"/>
    </row>
    <row r="55" spans="1:14" s="45" customFormat="1" ht="25.2" customHeight="1" x14ac:dyDescent="0.45">
      <c r="A55" s="50">
        <v>51</v>
      </c>
      <c r="B55" s="55" t="s">
        <v>1231</v>
      </c>
      <c r="C55" s="64" t="s">
        <v>1469</v>
      </c>
      <c r="D55" s="64" t="s">
        <v>1591</v>
      </c>
      <c r="E55" s="50">
        <v>118</v>
      </c>
      <c r="F55" s="52" t="s">
        <v>129</v>
      </c>
      <c r="G55" s="64" t="s">
        <v>1469</v>
      </c>
      <c r="H55" s="64" t="s">
        <v>1591</v>
      </c>
      <c r="J55" s="127"/>
      <c r="K55" s="127"/>
      <c r="L55" s="127"/>
      <c r="M55" s="127"/>
      <c r="N55" s="127"/>
    </row>
    <row r="56" spans="1:14" s="45" customFormat="1" ht="25.2" customHeight="1" x14ac:dyDescent="0.45">
      <c r="A56" s="305">
        <v>52</v>
      </c>
      <c r="B56" s="326" t="s">
        <v>1490</v>
      </c>
      <c r="C56" s="324" t="s">
        <v>1591</v>
      </c>
      <c r="D56" s="324" t="s">
        <v>1469</v>
      </c>
      <c r="E56" s="50">
        <v>119</v>
      </c>
      <c r="F56" s="52" t="s">
        <v>50</v>
      </c>
      <c r="G56" s="64" t="s">
        <v>1591</v>
      </c>
      <c r="H56" s="64" t="s">
        <v>1591</v>
      </c>
      <c r="J56" s="127"/>
      <c r="K56" s="127"/>
      <c r="L56" s="127"/>
      <c r="M56" s="127"/>
      <c r="N56" s="127"/>
    </row>
    <row r="57" spans="1:14" s="45" customFormat="1" ht="25.2" customHeight="1" x14ac:dyDescent="0.45">
      <c r="A57" s="306"/>
      <c r="B57" s="327"/>
      <c r="C57" s="325"/>
      <c r="D57" s="325"/>
      <c r="E57" s="50">
        <v>120</v>
      </c>
      <c r="F57" s="52" t="s">
        <v>166</v>
      </c>
      <c r="G57" s="64" t="s">
        <v>1591</v>
      </c>
      <c r="H57" s="64" t="s">
        <v>1469</v>
      </c>
      <c r="J57" s="127"/>
      <c r="K57" s="127"/>
      <c r="L57" s="127"/>
      <c r="M57" s="127"/>
      <c r="N57" s="127"/>
    </row>
    <row r="58" spans="1:14" s="45" customFormat="1" ht="25.2" customHeight="1" x14ac:dyDescent="0.45">
      <c r="A58" s="50">
        <v>53</v>
      </c>
      <c r="B58" s="55" t="s">
        <v>1320</v>
      </c>
      <c r="C58" s="64" t="s">
        <v>1469</v>
      </c>
      <c r="D58" s="64" t="s">
        <v>1593</v>
      </c>
      <c r="E58" s="74">
        <v>121</v>
      </c>
      <c r="F58" s="52" t="s">
        <v>1348</v>
      </c>
      <c r="G58" s="64" t="s">
        <v>1469</v>
      </c>
      <c r="H58" s="64" t="s">
        <v>1593</v>
      </c>
      <c r="J58" s="127"/>
      <c r="K58" s="127"/>
      <c r="L58" s="127"/>
      <c r="M58" s="127"/>
      <c r="N58" s="127"/>
    </row>
    <row r="59" spans="1:14" s="45" customFormat="1" ht="25.2" customHeight="1" x14ac:dyDescent="0.45">
      <c r="A59" s="50">
        <v>54</v>
      </c>
      <c r="B59" s="55" t="s">
        <v>40</v>
      </c>
      <c r="C59" s="64" t="s">
        <v>1469</v>
      </c>
      <c r="D59" s="64" t="s">
        <v>1591</v>
      </c>
      <c r="E59" s="74">
        <v>122</v>
      </c>
      <c r="F59" s="52" t="s">
        <v>1350</v>
      </c>
      <c r="G59" s="64" t="s">
        <v>1469</v>
      </c>
      <c r="H59" s="64" t="s">
        <v>1593</v>
      </c>
      <c r="J59" s="127"/>
      <c r="K59" s="127"/>
      <c r="L59" s="127"/>
      <c r="M59" s="127"/>
      <c r="N59" s="127"/>
    </row>
    <row r="60" spans="1:14" s="45" customFormat="1" ht="25.2" customHeight="1" x14ac:dyDescent="0.45">
      <c r="A60" s="50">
        <v>55</v>
      </c>
      <c r="B60" s="55" t="s">
        <v>95</v>
      </c>
      <c r="C60" s="64" t="s">
        <v>1591</v>
      </c>
      <c r="D60" s="64" t="s">
        <v>1469</v>
      </c>
      <c r="E60" s="74">
        <v>123</v>
      </c>
      <c r="F60" s="52" t="s">
        <v>54</v>
      </c>
      <c r="G60" s="64" t="s">
        <v>1469</v>
      </c>
      <c r="H60" s="64" t="s">
        <v>1591</v>
      </c>
      <c r="J60" s="127"/>
      <c r="K60" s="127"/>
      <c r="L60" s="127"/>
      <c r="M60" s="127"/>
      <c r="N60" s="127"/>
    </row>
    <row r="61" spans="1:14" s="45" customFormat="1" ht="25.2" customHeight="1" x14ac:dyDescent="0.45">
      <c r="A61" s="50">
        <v>56</v>
      </c>
      <c r="B61" s="55" t="s">
        <v>1322</v>
      </c>
      <c r="C61" s="64" t="s">
        <v>1469</v>
      </c>
      <c r="D61" s="64" t="s">
        <v>1593</v>
      </c>
      <c r="E61" s="74">
        <v>124</v>
      </c>
      <c r="F61" s="52" t="s">
        <v>868</v>
      </c>
      <c r="G61" s="64" t="s">
        <v>1469</v>
      </c>
      <c r="H61" s="64" t="s">
        <v>1591</v>
      </c>
      <c r="J61" s="127"/>
      <c r="K61" s="127"/>
      <c r="L61" s="127"/>
      <c r="M61" s="127"/>
      <c r="N61" s="127"/>
    </row>
    <row r="62" spans="1:14" s="45" customFormat="1" ht="25.2" customHeight="1" x14ac:dyDescent="0.45">
      <c r="A62" s="50">
        <v>57</v>
      </c>
      <c r="B62" s="55" t="s">
        <v>1324</v>
      </c>
      <c r="C62" s="64" t="s">
        <v>1469</v>
      </c>
      <c r="D62" s="64" t="s">
        <v>1593</v>
      </c>
      <c r="E62" s="74">
        <v>125</v>
      </c>
      <c r="F62" s="52" t="s">
        <v>17</v>
      </c>
      <c r="G62" s="64" t="s">
        <v>1469</v>
      </c>
      <c r="H62" s="64" t="s">
        <v>1591</v>
      </c>
      <c r="J62" s="127"/>
      <c r="K62" s="127"/>
      <c r="L62" s="127"/>
      <c r="M62" s="127"/>
      <c r="N62" s="127"/>
    </row>
    <row r="63" spans="1:14" s="45" customFormat="1" ht="25.2" customHeight="1" x14ac:dyDescent="0.45">
      <c r="A63" s="50">
        <v>58</v>
      </c>
      <c r="B63" s="55" t="s">
        <v>1232</v>
      </c>
      <c r="C63" s="64" t="s">
        <v>1591</v>
      </c>
      <c r="D63" s="64" t="s">
        <v>1469</v>
      </c>
      <c r="E63" s="74">
        <v>126</v>
      </c>
      <c r="F63" s="52" t="s">
        <v>1492</v>
      </c>
      <c r="G63" s="64" t="s">
        <v>1469</v>
      </c>
      <c r="H63" s="64" t="s">
        <v>1591</v>
      </c>
      <c r="J63" s="127"/>
      <c r="K63" s="127"/>
      <c r="L63" s="127"/>
      <c r="M63" s="127"/>
      <c r="N63" s="127"/>
    </row>
    <row r="64" spans="1:14" s="45" customFormat="1" ht="25.2" customHeight="1" x14ac:dyDescent="0.45">
      <c r="A64" s="50">
        <v>59</v>
      </c>
      <c r="B64" s="55" t="s">
        <v>1233</v>
      </c>
      <c r="C64" s="64" t="s">
        <v>1469</v>
      </c>
      <c r="D64" s="64" t="s">
        <v>1591</v>
      </c>
      <c r="E64" s="74">
        <v>127</v>
      </c>
      <c r="F64" s="52" t="s">
        <v>1352</v>
      </c>
      <c r="G64" s="64" t="s">
        <v>1469</v>
      </c>
      <c r="H64" s="64" t="s">
        <v>1593</v>
      </c>
      <c r="J64" s="127"/>
      <c r="K64" s="127"/>
      <c r="L64" s="127"/>
      <c r="M64" s="127"/>
      <c r="N64" s="127"/>
    </row>
    <row r="65" spans="1:14" s="45" customFormat="1" ht="25.2" customHeight="1" x14ac:dyDescent="0.45">
      <c r="A65" s="50">
        <v>60</v>
      </c>
      <c r="B65" s="55" t="s">
        <v>1326</v>
      </c>
      <c r="C65" s="64" t="s">
        <v>1469</v>
      </c>
      <c r="D65" s="64" t="s">
        <v>1593</v>
      </c>
      <c r="E65" s="74">
        <v>128</v>
      </c>
      <c r="F65" s="52" t="s">
        <v>1493</v>
      </c>
      <c r="G65" s="64" t="s">
        <v>1591</v>
      </c>
      <c r="H65" s="64" t="s">
        <v>1591</v>
      </c>
      <c r="J65" s="127"/>
      <c r="K65" s="127"/>
      <c r="L65" s="127"/>
      <c r="M65" s="127"/>
      <c r="N65" s="127"/>
    </row>
    <row r="66" spans="1:14" s="45" customFormat="1" ht="25.2" customHeight="1" x14ac:dyDescent="0.45">
      <c r="A66" s="50">
        <v>61</v>
      </c>
      <c r="B66" s="55" t="s">
        <v>795</v>
      </c>
      <c r="C66" s="64" t="s">
        <v>1591</v>
      </c>
      <c r="D66" s="64" t="s">
        <v>1469</v>
      </c>
      <c r="E66" s="74">
        <v>129</v>
      </c>
      <c r="F66" s="52" t="s">
        <v>1434</v>
      </c>
      <c r="G66" s="64" t="s">
        <v>1469</v>
      </c>
      <c r="H66" s="64" t="s">
        <v>1593</v>
      </c>
      <c r="J66" s="127"/>
      <c r="K66" s="127"/>
      <c r="L66" s="127"/>
      <c r="M66" s="127"/>
      <c r="N66" s="127"/>
    </row>
    <row r="67" spans="1:14" s="45" customFormat="1" ht="25.2" customHeight="1" x14ac:dyDescent="0.45">
      <c r="A67" s="50">
        <v>62</v>
      </c>
      <c r="B67" s="55" t="s">
        <v>1234</v>
      </c>
      <c r="C67" s="64" t="s">
        <v>1469</v>
      </c>
      <c r="D67" s="64" t="s">
        <v>1591</v>
      </c>
      <c r="E67" s="74">
        <v>130</v>
      </c>
      <c r="F67" s="52" t="s">
        <v>1236</v>
      </c>
      <c r="G67" s="64" t="s">
        <v>1591</v>
      </c>
      <c r="H67" s="64" t="s">
        <v>1469</v>
      </c>
      <c r="J67" s="127"/>
      <c r="K67" s="127"/>
      <c r="L67" s="127"/>
      <c r="M67" s="127"/>
      <c r="N67" s="127"/>
    </row>
    <row r="68" spans="1:14" s="45" customFormat="1" ht="25.2" customHeight="1" x14ac:dyDescent="0.45">
      <c r="A68" s="50">
        <v>63</v>
      </c>
      <c r="B68" s="55" t="s">
        <v>1235</v>
      </c>
      <c r="C68" s="64" t="s">
        <v>1591</v>
      </c>
      <c r="D68" s="64" t="s">
        <v>1469</v>
      </c>
      <c r="E68" s="74">
        <v>131</v>
      </c>
      <c r="F68" s="52" t="s">
        <v>1494</v>
      </c>
      <c r="G68" s="64" t="s">
        <v>1469</v>
      </c>
      <c r="H68" s="64" t="s">
        <v>1591</v>
      </c>
      <c r="J68" s="127"/>
      <c r="K68" s="127"/>
      <c r="L68" s="127"/>
      <c r="M68" s="127"/>
      <c r="N68" s="127"/>
    </row>
    <row r="69" spans="1:14" s="45" customFormat="1" ht="25.2" customHeight="1" x14ac:dyDescent="0.45">
      <c r="A69" s="50">
        <v>64</v>
      </c>
      <c r="B69" s="55" t="s">
        <v>1237</v>
      </c>
      <c r="C69" s="64" t="s">
        <v>1591</v>
      </c>
      <c r="D69" s="64" t="s">
        <v>1591</v>
      </c>
      <c r="E69" s="74">
        <v>132</v>
      </c>
      <c r="F69" s="52" t="s">
        <v>30</v>
      </c>
      <c r="G69" s="64" t="s">
        <v>1469</v>
      </c>
      <c r="H69" s="64" t="s">
        <v>1591</v>
      </c>
      <c r="J69" s="127"/>
      <c r="K69" s="127"/>
      <c r="L69" s="127"/>
      <c r="M69" s="127"/>
      <c r="N69" s="127"/>
    </row>
    <row r="70" spans="1:14" s="45" customFormat="1" ht="25.2" customHeight="1" x14ac:dyDescent="0.45">
      <c r="A70" s="50">
        <v>65</v>
      </c>
      <c r="B70" s="55" t="s">
        <v>1238</v>
      </c>
      <c r="C70" s="64" t="s">
        <v>1591</v>
      </c>
      <c r="D70" s="64" t="s">
        <v>1469</v>
      </c>
      <c r="E70" s="74">
        <v>133</v>
      </c>
      <c r="F70" s="52" t="s">
        <v>1240</v>
      </c>
      <c r="G70" s="64" t="s">
        <v>1591</v>
      </c>
      <c r="H70" s="64" t="s">
        <v>1469</v>
      </c>
      <c r="J70" s="127"/>
      <c r="K70" s="127"/>
      <c r="L70" s="127"/>
      <c r="M70" s="127"/>
      <c r="N70" s="127"/>
    </row>
    <row r="71" spans="1:14" s="45" customFormat="1" ht="25.2" customHeight="1" x14ac:dyDescent="0.45">
      <c r="A71" s="50">
        <v>66</v>
      </c>
      <c r="B71" s="55" t="s">
        <v>1483</v>
      </c>
      <c r="C71" s="64" t="s">
        <v>1469</v>
      </c>
      <c r="D71" s="64" t="s">
        <v>1593</v>
      </c>
      <c r="E71" s="74">
        <v>134</v>
      </c>
      <c r="F71" s="52" t="s">
        <v>1241</v>
      </c>
      <c r="G71" s="64" t="s">
        <v>1591</v>
      </c>
      <c r="H71" s="64" t="s">
        <v>1469</v>
      </c>
      <c r="J71" s="127"/>
      <c r="K71" s="127"/>
      <c r="L71" s="127"/>
      <c r="M71" s="127"/>
      <c r="N71" s="127"/>
    </row>
    <row r="72" spans="1:14" s="45" customFormat="1" ht="25.2" customHeight="1" x14ac:dyDescent="0.45">
      <c r="A72" s="50">
        <v>67</v>
      </c>
      <c r="B72" s="55" t="s">
        <v>1239</v>
      </c>
      <c r="C72" s="64" t="s">
        <v>1469</v>
      </c>
      <c r="D72" s="64" t="s">
        <v>1591</v>
      </c>
      <c r="E72" s="74">
        <v>135</v>
      </c>
      <c r="F72" s="52" t="s">
        <v>1580</v>
      </c>
      <c r="G72" s="64" t="s">
        <v>1591</v>
      </c>
      <c r="H72" s="64" t="s">
        <v>1469</v>
      </c>
      <c r="J72" s="127"/>
      <c r="K72" s="127"/>
      <c r="L72" s="127"/>
      <c r="M72" s="127"/>
      <c r="N72" s="127"/>
    </row>
    <row r="73" spans="1:14" s="45" customFormat="1" ht="25.2" customHeight="1" x14ac:dyDescent="0.45">
      <c r="A73" s="50">
        <v>68</v>
      </c>
      <c r="B73" s="52" t="s">
        <v>1484</v>
      </c>
      <c r="C73" s="64" t="s">
        <v>1591</v>
      </c>
      <c r="D73" s="64" t="s">
        <v>1469</v>
      </c>
      <c r="E73" s="74">
        <v>136</v>
      </c>
      <c r="F73" s="52" t="s">
        <v>1356</v>
      </c>
      <c r="G73" s="64" t="s">
        <v>1593</v>
      </c>
      <c r="H73" s="64" t="s">
        <v>1469</v>
      </c>
      <c r="J73" s="127"/>
      <c r="K73" s="127"/>
      <c r="L73" s="127"/>
      <c r="M73" s="127"/>
      <c r="N73" s="127"/>
    </row>
    <row r="74" spans="1:14" s="45" customFormat="1" ht="25.2" customHeight="1" x14ac:dyDescent="0.45">
      <c r="A74" s="46" t="s">
        <v>1204</v>
      </c>
      <c r="B74" s="47"/>
      <c r="C74" s="47"/>
      <c r="D74" s="47"/>
      <c r="E74" s="47"/>
      <c r="F74" s="297" t="s">
        <v>1592</v>
      </c>
      <c r="G74" s="297"/>
      <c r="H74" s="297"/>
      <c r="J74" s="127"/>
      <c r="K74" s="127"/>
      <c r="L74" s="127"/>
      <c r="M74" s="127"/>
      <c r="N74" s="127"/>
    </row>
    <row r="75" spans="1:14" s="45" customFormat="1" ht="25.2" customHeight="1" x14ac:dyDescent="0.45">
      <c r="A75" s="319" t="s">
        <v>0</v>
      </c>
      <c r="B75" s="305" t="s">
        <v>1</v>
      </c>
      <c r="C75" s="307" t="s">
        <v>1298</v>
      </c>
      <c r="D75" s="308"/>
      <c r="E75" s="319" t="s">
        <v>0</v>
      </c>
      <c r="F75" s="305" t="s">
        <v>1</v>
      </c>
      <c r="G75" s="307" t="s">
        <v>1298</v>
      </c>
      <c r="H75" s="308"/>
      <c r="J75" s="127"/>
      <c r="K75" s="127"/>
      <c r="L75" s="127"/>
      <c r="M75" s="127"/>
      <c r="N75" s="127"/>
    </row>
    <row r="76" spans="1:14" s="45" customFormat="1" ht="25.2" customHeight="1" x14ac:dyDescent="0.45">
      <c r="A76" s="320"/>
      <c r="B76" s="306"/>
      <c r="C76" s="50" t="s">
        <v>227</v>
      </c>
      <c r="D76" s="50" t="s">
        <v>1282</v>
      </c>
      <c r="E76" s="320"/>
      <c r="F76" s="306"/>
      <c r="G76" s="50" t="s">
        <v>227</v>
      </c>
      <c r="H76" s="50" t="s">
        <v>1282</v>
      </c>
      <c r="J76" s="127"/>
      <c r="K76" s="127"/>
      <c r="L76" s="127"/>
      <c r="M76" s="127"/>
      <c r="N76" s="127"/>
    </row>
    <row r="77" spans="1:14" s="45" customFormat="1" ht="25.2" customHeight="1" x14ac:dyDescent="0.45">
      <c r="A77" s="50">
        <v>137</v>
      </c>
      <c r="B77" s="52" t="s">
        <v>1245</v>
      </c>
      <c r="C77" s="64" t="s">
        <v>1591</v>
      </c>
      <c r="D77" s="64" t="s">
        <v>1469</v>
      </c>
      <c r="E77" s="50">
        <v>205</v>
      </c>
      <c r="F77" s="52" t="s">
        <v>1385</v>
      </c>
      <c r="G77" s="64" t="s">
        <v>1469</v>
      </c>
      <c r="H77" s="64" t="s">
        <v>1593</v>
      </c>
      <c r="J77" s="127"/>
      <c r="K77" s="127"/>
      <c r="L77" s="127"/>
      <c r="M77" s="127"/>
      <c r="N77" s="127"/>
    </row>
    <row r="78" spans="1:14" s="45" customFormat="1" ht="25.2" customHeight="1" x14ac:dyDescent="0.45">
      <c r="A78" s="50">
        <v>138</v>
      </c>
      <c r="B78" s="52" t="s">
        <v>775</v>
      </c>
      <c r="C78" s="64" t="s">
        <v>1591</v>
      </c>
      <c r="D78" s="64" t="s">
        <v>1469</v>
      </c>
      <c r="E78" s="50">
        <v>206</v>
      </c>
      <c r="F78" s="52" t="s">
        <v>74</v>
      </c>
      <c r="G78" s="64" t="s">
        <v>1591</v>
      </c>
      <c r="H78" s="64" t="s">
        <v>1469</v>
      </c>
      <c r="J78" s="127"/>
      <c r="K78" s="127"/>
      <c r="L78" s="127"/>
      <c r="M78" s="127"/>
      <c r="N78" s="127"/>
    </row>
    <row r="79" spans="1:14" s="45" customFormat="1" ht="25.2" customHeight="1" x14ac:dyDescent="0.45">
      <c r="A79" s="50">
        <v>139</v>
      </c>
      <c r="B79" s="52" t="s">
        <v>1473</v>
      </c>
      <c r="C79" s="64" t="s">
        <v>1593</v>
      </c>
      <c r="D79" s="64" t="s">
        <v>1469</v>
      </c>
      <c r="E79" s="50">
        <v>207</v>
      </c>
      <c r="F79" s="52" t="s">
        <v>1387</v>
      </c>
      <c r="G79" s="64" t="s">
        <v>1469</v>
      </c>
      <c r="H79" s="64" t="s">
        <v>1593</v>
      </c>
      <c r="J79" s="127"/>
      <c r="K79" s="127"/>
      <c r="L79" s="127"/>
      <c r="M79" s="127"/>
      <c r="N79" s="127"/>
    </row>
    <row r="80" spans="1:14" s="45" customFormat="1" ht="25.2" customHeight="1" x14ac:dyDescent="0.45">
      <c r="A80" s="50">
        <v>140</v>
      </c>
      <c r="B80" s="52" t="s">
        <v>133</v>
      </c>
      <c r="C80" s="64" t="s">
        <v>1469</v>
      </c>
      <c r="D80" s="64" t="s">
        <v>1591</v>
      </c>
      <c r="E80" s="50">
        <v>208</v>
      </c>
      <c r="F80" s="52" t="s">
        <v>1504</v>
      </c>
      <c r="G80" s="64" t="s">
        <v>1591</v>
      </c>
      <c r="H80" s="64" t="s">
        <v>1469</v>
      </c>
      <c r="J80" s="127"/>
      <c r="K80" s="127"/>
      <c r="L80" s="127"/>
      <c r="M80" s="127"/>
      <c r="N80" s="127"/>
    </row>
    <row r="81" spans="1:14" s="45" customFormat="1" ht="25.2" customHeight="1" x14ac:dyDescent="0.45">
      <c r="A81" s="50">
        <v>141</v>
      </c>
      <c r="B81" s="52" t="s">
        <v>1359</v>
      </c>
      <c r="C81" s="64" t="s">
        <v>1593</v>
      </c>
      <c r="D81" s="64" t="s">
        <v>1469</v>
      </c>
      <c r="E81" s="50">
        <v>209</v>
      </c>
      <c r="F81" s="52" t="s">
        <v>1503</v>
      </c>
      <c r="G81" s="64" t="s">
        <v>1469</v>
      </c>
      <c r="H81" s="64" t="s">
        <v>1591</v>
      </c>
      <c r="J81" s="127"/>
      <c r="K81" s="127"/>
      <c r="L81" s="127"/>
      <c r="M81" s="127"/>
      <c r="N81" s="127"/>
    </row>
    <row r="82" spans="1:14" s="45" customFormat="1" ht="25.2" customHeight="1" x14ac:dyDescent="0.45">
      <c r="A82" s="50">
        <v>142</v>
      </c>
      <c r="B82" s="52" t="s">
        <v>5</v>
      </c>
      <c r="C82" s="64" t="s">
        <v>1591</v>
      </c>
      <c r="D82" s="64" t="s">
        <v>1469</v>
      </c>
      <c r="E82" s="70">
        <v>210</v>
      </c>
      <c r="F82" s="68" t="s">
        <v>1389</v>
      </c>
      <c r="G82" s="69" t="s">
        <v>1469</v>
      </c>
      <c r="H82" s="69" t="s">
        <v>1593</v>
      </c>
      <c r="J82" s="127"/>
      <c r="K82" s="127"/>
      <c r="L82" s="127"/>
      <c r="M82" s="127"/>
      <c r="N82" s="127"/>
    </row>
    <row r="83" spans="1:14" s="45" customFormat="1" ht="25.2" customHeight="1" x14ac:dyDescent="0.45">
      <c r="A83" s="50">
        <v>143</v>
      </c>
      <c r="B83" s="52" t="s">
        <v>1495</v>
      </c>
      <c r="C83" s="64" t="s">
        <v>1591</v>
      </c>
      <c r="D83" s="64" t="s">
        <v>1469</v>
      </c>
      <c r="E83" s="50">
        <v>211</v>
      </c>
      <c r="F83" s="55" t="s">
        <v>126</v>
      </c>
      <c r="G83" s="64" t="s">
        <v>1469</v>
      </c>
      <c r="H83" s="64" t="s">
        <v>1591</v>
      </c>
      <c r="J83" s="127"/>
      <c r="K83" s="127"/>
      <c r="L83" s="127"/>
      <c r="M83" s="127"/>
      <c r="N83" s="127"/>
    </row>
    <row r="84" spans="1:14" s="45" customFormat="1" ht="25.2" customHeight="1" x14ac:dyDescent="0.45">
      <c r="A84" s="50">
        <v>144</v>
      </c>
      <c r="B84" s="52" t="s">
        <v>1361</v>
      </c>
      <c r="C84" s="64" t="s">
        <v>1593</v>
      </c>
      <c r="D84" s="64" t="s">
        <v>1469</v>
      </c>
      <c r="E84" s="50">
        <v>212</v>
      </c>
      <c r="F84" s="55" t="s">
        <v>1515</v>
      </c>
      <c r="G84" s="64" t="s">
        <v>1591</v>
      </c>
      <c r="H84" s="64" t="s">
        <v>1469</v>
      </c>
      <c r="J84" s="127"/>
      <c r="K84" s="127"/>
      <c r="L84" s="127"/>
      <c r="M84" s="127"/>
      <c r="N84" s="127"/>
    </row>
    <row r="85" spans="1:14" s="45" customFormat="1" ht="25.2" customHeight="1" x14ac:dyDescent="0.45">
      <c r="A85" s="50">
        <v>145</v>
      </c>
      <c r="B85" s="52" t="s">
        <v>815</v>
      </c>
      <c r="C85" s="64" t="s">
        <v>1469</v>
      </c>
      <c r="D85" s="64" t="s">
        <v>1591</v>
      </c>
      <c r="E85" s="50">
        <v>213</v>
      </c>
      <c r="F85" s="55" t="s">
        <v>148</v>
      </c>
      <c r="G85" s="64" t="s">
        <v>1469</v>
      </c>
      <c r="H85" s="64" t="s">
        <v>1591</v>
      </c>
      <c r="J85" s="127"/>
      <c r="K85" s="127"/>
      <c r="L85" s="127"/>
      <c r="M85" s="127"/>
      <c r="N85" s="127"/>
    </row>
    <row r="86" spans="1:14" s="45" customFormat="1" ht="25.2" customHeight="1" x14ac:dyDescent="0.45">
      <c r="A86" s="50">
        <v>146</v>
      </c>
      <c r="B86" s="52" t="s">
        <v>1496</v>
      </c>
      <c r="C86" s="64" t="s">
        <v>1593</v>
      </c>
      <c r="D86" s="64" t="s">
        <v>1469</v>
      </c>
      <c r="E86" s="50">
        <v>214</v>
      </c>
      <c r="F86" s="55" t="s">
        <v>1246</v>
      </c>
      <c r="G86" s="64" t="s">
        <v>1591</v>
      </c>
      <c r="H86" s="64" t="s">
        <v>1469</v>
      </c>
      <c r="J86" s="127"/>
      <c r="K86" s="127"/>
      <c r="L86" s="127"/>
      <c r="M86" s="127"/>
      <c r="N86" s="127"/>
    </row>
    <row r="87" spans="1:14" s="45" customFormat="1" ht="25.2" customHeight="1" x14ac:dyDescent="0.45">
      <c r="A87" s="50">
        <v>147</v>
      </c>
      <c r="B87" s="52" t="s">
        <v>1248</v>
      </c>
      <c r="C87" s="64" t="s">
        <v>1469</v>
      </c>
      <c r="D87" s="64" t="s">
        <v>1591</v>
      </c>
      <c r="E87" s="50">
        <v>215</v>
      </c>
      <c r="F87" s="55" t="s">
        <v>58</v>
      </c>
      <c r="G87" s="64" t="s">
        <v>1591</v>
      </c>
      <c r="H87" s="64" t="s">
        <v>1469</v>
      </c>
      <c r="J87" s="127"/>
      <c r="K87" s="127"/>
      <c r="L87" s="127"/>
      <c r="M87" s="127"/>
      <c r="N87" s="127"/>
    </row>
    <row r="88" spans="1:14" s="45" customFormat="1" ht="25.2" customHeight="1" x14ac:dyDescent="0.45">
      <c r="A88" s="50">
        <v>148</v>
      </c>
      <c r="B88" s="52" t="s">
        <v>82</v>
      </c>
      <c r="C88" s="64" t="s">
        <v>1469</v>
      </c>
      <c r="D88" s="64" t="s">
        <v>1591</v>
      </c>
      <c r="E88" s="50">
        <v>216</v>
      </c>
      <c r="F88" s="55" t="s">
        <v>1391</v>
      </c>
      <c r="G88" s="64" t="s">
        <v>1593</v>
      </c>
      <c r="H88" s="64" t="s">
        <v>1469</v>
      </c>
      <c r="J88" s="127"/>
      <c r="K88" s="127"/>
      <c r="L88" s="127"/>
      <c r="M88" s="127"/>
      <c r="N88" s="127"/>
    </row>
    <row r="89" spans="1:14" s="45" customFormat="1" ht="25.2" customHeight="1" x14ac:dyDescent="0.45">
      <c r="A89" s="50">
        <v>149</v>
      </c>
      <c r="B89" s="52" t="s">
        <v>151</v>
      </c>
      <c r="C89" s="64" t="s">
        <v>1469</v>
      </c>
      <c r="D89" s="64" t="s">
        <v>1591</v>
      </c>
      <c r="E89" s="50">
        <v>217</v>
      </c>
      <c r="F89" s="55" t="s">
        <v>1393</v>
      </c>
      <c r="G89" s="64" t="s">
        <v>1469</v>
      </c>
      <c r="H89" s="64" t="s">
        <v>1593</v>
      </c>
      <c r="J89" s="127"/>
      <c r="K89" s="127"/>
      <c r="L89" s="127"/>
      <c r="M89" s="127"/>
      <c r="N89" s="127"/>
    </row>
    <row r="90" spans="1:14" s="45" customFormat="1" ht="25.2" customHeight="1" x14ac:dyDescent="0.45">
      <c r="A90" s="50">
        <v>150</v>
      </c>
      <c r="B90" s="52" t="s">
        <v>1497</v>
      </c>
      <c r="C90" s="64" t="s">
        <v>1591</v>
      </c>
      <c r="D90" s="64" t="s">
        <v>1469</v>
      </c>
      <c r="E90" s="50">
        <v>218</v>
      </c>
      <c r="F90" s="55" t="s">
        <v>1247</v>
      </c>
      <c r="G90" s="64" t="s">
        <v>1469</v>
      </c>
      <c r="H90" s="64" t="s">
        <v>1591</v>
      </c>
      <c r="J90" s="127"/>
      <c r="K90" s="127"/>
      <c r="L90" s="127"/>
      <c r="M90" s="127"/>
      <c r="N90" s="127"/>
    </row>
    <row r="91" spans="1:14" s="45" customFormat="1" ht="25.2" customHeight="1" x14ac:dyDescent="0.45">
      <c r="A91" s="50">
        <v>151</v>
      </c>
      <c r="B91" s="52" t="s">
        <v>756</v>
      </c>
      <c r="C91" s="64" t="s">
        <v>1591</v>
      </c>
      <c r="D91" s="64" t="s">
        <v>1469</v>
      </c>
      <c r="E91" s="50">
        <v>219</v>
      </c>
      <c r="F91" s="55" t="s">
        <v>69</v>
      </c>
      <c r="G91" s="64" t="s">
        <v>1469</v>
      </c>
      <c r="H91" s="64" t="s">
        <v>1591</v>
      </c>
      <c r="J91" s="127"/>
      <c r="K91" s="127"/>
      <c r="L91" s="127"/>
      <c r="M91" s="127"/>
      <c r="N91" s="127"/>
    </row>
    <row r="92" spans="1:14" s="45" customFormat="1" ht="25.2" customHeight="1" x14ac:dyDescent="0.45">
      <c r="A92" s="50">
        <v>152</v>
      </c>
      <c r="B92" s="52" t="s">
        <v>1365</v>
      </c>
      <c r="C92" s="64" t="s">
        <v>1593</v>
      </c>
      <c r="D92" s="64" t="s">
        <v>1469</v>
      </c>
      <c r="E92" s="50">
        <v>220</v>
      </c>
      <c r="F92" s="55" t="s">
        <v>1249</v>
      </c>
      <c r="G92" s="64" t="s">
        <v>1591</v>
      </c>
      <c r="H92" s="64" t="s">
        <v>1591</v>
      </c>
      <c r="J92" s="127"/>
      <c r="K92" s="127"/>
      <c r="L92" s="127"/>
      <c r="M92" s="127"/>
      <c r="N92" s="127"/>
    </row>
    <row r="93" spans="1:14" s="45" customFormat="1" ht="25.2" customHeight="1" x14ac:dyDescent="0.45">
      <c r="A93" s="50">
        <v>153</v>
      </c>
      <c r="B93" s="52" t="s">
        <v>1498</v>
      </c>
      <c r="C93" s="64" t="s">
        <v>1469</v>
      </c>
      <c r="D93" s="64" t="s">
        <v>1591</v>
      </c>
      <c r="E93" s="50">
        <v>221</v>
      </c>
      <c r="F93" s="55" t="s">
        <v>1505</v>
      </c>
      <c r="G93" s="64" t="s">
        <v>1469</v>
      </c>
      <c r="H93" s="64" t="s">
        <v>1591</v>
      </c>
      <c r="J93" s="127"/>
      <c r="K93" s="127"/>
      <c r="L93" s="127"/>
      <c r="M93" s="127"/>
      <c r="N93" s="127"/>
    </row>
    <row r="94" spans="1:14" s="45" customFormat="1" ht="25.2" customHeight="1" x14ac:dyDescent="0.45">
      <c r="A94" s="50">
        <v>154</v>
      </c>
      <c r="B94" s="52" t="s">
        <v>1253</v>
      </c>
      <c r="C94" s="64" t="s">
        <v>1469</v>
      </c>
      <c r="D94" s="64" t="s">
        <v>1591</v>
      </c>
      <c r="E94" s="50">
        <v>222</v>
      </c>
      <c r="F94" s="55" t="s">
        <v>1250</v>
      </c>
      <c r="G94" s="64" t="s">
        <v>1591</v>
      </c>
      <c r="H94" s="64" t="s">
        <v>1469</v>
      </c>
      <c r="J94" s="127"/>
      <c r="K94" s="127"/>
      <c r="L94" s="127"/>
      <c r="M94" s="127"/>
      <c r="N94" s="127"/>
    </row>
    <row r="95" spans="1:14" s="45" customFormat="1" ht="25.2" customHeight="1" x14ac:dyDescent="0.45">
      <c r="A95" s="50">
        <v>155</v>
      </c>
      <c r="B95" s="52" t="s">
        <v>1367</v>
      </c>
      <c r="C95" s="64" t="s">
        <v>1593</v>
      </c>
      <c r="D95" s="64" t="s">
        <v>1469</v>
      </c>
      <c r="E95" s="50">
        <v>223</v>
      </c>
      <c r="F95" s="55" t="s">
        <v>1251</v>
      </c>
      <c r="G95" s="64" t="s">
        <v>1469</v>
      </c>
      <c r="H95" s="64" t="s">
        <v>1591</v>
      </c>
      <c r="J95" s="127"/>
      <c r="K95" s="127"/>
      <c r="L95" s="127"/>
      <c r="M95" s="127"/>
      <c r="N95" s="127"/>
    </row>
    <row r="96" spans="1:14" s="45" customFormat="1" ht="25.2" customHeight="1" x14ac:dyDescent="0.45">
      <c r="A96" s="50">
        <v>156</v>
      </c>
      <c r="B96" s="52" t="s">
        <v>748</v>
      </c>
      <c r="C96" s="64" t="s">
        <v>1591</v>
      </c>
      <c r="D96" s="64" t="s">
        <v>1469</v>
      </c>
      <c r="E96" s="50">
        <v>224</v>
      </c>
      <c r="F96" s="55" t="s">
        <v>1395</v>
      </c>
      <c r="G96" s="64" t="s">
        <v>1593</v>
      </c>
      <c r="H96" s="64" t="s">
        <v>1469</v>
      </c>
      <c r="J96" s="127"/>
      <c r="K96" s="127"/>
      <c r="L96" s="127"/>
      <c r="M96" s="127"/>
      <c r="N96" s="127"/>
    </row>
    <row r="97" spans="1:14" s="45" customFormat="1" ht="25.2" customHeight="1" x14ac:dyDescent="0.45">
      <c r="A97" s="50">
        <v>157</v>
      </c>
      <c r="B97" s="52" t="s">
        <v>1254</v>
      </c>
      <c r="C97" s="64" t="s">
        <v>1591</v>
      </c>
      <c r="D97" s="64" t="s">
        <v>1469</v>
      </c>
      <c r="E97" s="50">
        <v>225</v>
      </c>
      <c r="F97" s="55" t="s">
        <v>1397</v>
      </c>
      <c r="G97" s="64" t="s">
        <v>1469</v>
      </c>
      <c r="H97" s="64" t="s">
        <v>1593</v>
      </c>
      <c r="J97" s="127"/>
      <c r="K97" s="127"/>
      <c r="L97" s="127"/>
      <c r="M97" s="127"/>
      <c r="N97" s="127"/>
    </row>
    <row r="98" spans="1:14" s="45" customFormat="1" ht="25.2" customHeight="1" x14ac:dyDescent="0.45">
      <c r="A98" s="50">
        <v>158</v>
      </c>
      <c r="B98" s="52" t="s">
        <v>62</v>
      </c>
      <c r="C98" s="64" t="s">
        <v>1591</v>
      </c>
      <c r="D98" s="64" t="s">
        <v>1591</v>
      </c>
      <c r="E98" s="50">
        <v>226</v>
      </c>
      <c r="F98" s="55" t="s">
        <v>1399</v>
      </c>
      <c r="G98" s="64" t="s">
        <v>1469</v>
      </c>
      <c r="H98" s="64" t="s">
        <v>1593</v>
      </c>
      <c r="J98" s="127"/>
      <c r="K98" s="127"/>
      <c r="L98" s="127"/>
      <c r="M98" s="127"/>
      <c r="N98" s="127"/>
    </row>
    <row r="99" spans="1:14" s="45" customFormat="1" ht="25.2" customHeight="1" x14ac:dyDescent="0.45">
      <c r="A99" s="50">
        <v>159</v>
      </c>
      <c r="B99" s="52" t="s">
        <v>53</v>
      </c>
      <c r="C99" s="64" t="s">
        <v>1469</v>
      </c>
      <c r="D99" s="64" t="s">
        <v>1591</v>
      </c>
      <c r="E99" s="50">
        <v>227</v>
      </c>
      <c r="F99" s="55" t="s">
        <v>1252</v>
      </c>
      <c r="G99" s="64" t="s">
        <v>1591</v>
      </c>
      <c r="H99" s="64" t="s">
        <v>1469</v>
      </c>
      <c r="J99" s="127"/>
      <c r="K99" s="127"/>
      <c r="L99" s="127"/>
      <c r="M99" s="127"/>
      <c r="N99" s="127"/>
    </row>
    <row r="100" spans="1:14" s="45" customFormat="1" ht="25.2" customHeight="1" x14ac:dyDescent="0.45">
      <c r="A100" s="50">
        <v>160</v>
      </c>
      <c r="B100" s="52" t="s">
        <v>841</v>
      </c>
      <c r="C100" s="64" t="s">
        <v>1469</v>
      </c>
      <c r="D100" s="64" t="s">
        <v>1591</v>
      </c>
      <c r="E100" s="50">
        <v>228</v>
      </c>
      <c r="F100" s="55" t="s">
        <v>780</v>
      </c>
      <c r="G100" s="64" t="s">
        <v>1591</v>
      </c>
      <c r="H100" s="64" t="s">
        <v>1469</v>
      </c>
      <c r="J100" s="127"/>
      <c r="K100" s="127"/>
      <c r="L100" s="127"/>
      <c r="M100" s="127"/>
      <c r="N100" s="127"/>
    </row>
    <row r="101" spans="1:14" s="45" customFormat="1" ht="25.2" customHeight="1" x14ac:dyDescent="0.45">
      <c r="A101" s="50">
        <v>161</v>
      </c>
      <c r="B101" s="52" t="s">
        <v>295</v>
      </c>
      <c r="C101" s="67" t="s">
        <v>1469</v>
      </c>
      <c r="D101" s="67" t="s">
        <v>1591</v>
      </c>
      <c r="E101" s="50">
        <v>229</v>
      </c>
      <c r="F101" s="55" t="s">
        <v>1401</v>
      </c>
      <c r="G101" s="64" t="s">
        <v>1469</v>
      </c>
      <c r="H101" s="64" t="s">
        <v>1593</v>
      </c>
      <c r="J101" s="127"/>
      <c r="K101" s="127"/>
      <c r="L101" s="127"/>
      <c r="M101" s="127"/>
      <c r="N101" s="127"/>
    </row>
    <row r="102" spans="1:14" s="45" customFormat="1" ht="25.2" customHeight="1" x14ac:dyDescent="0.45">
      <c r="A102" s="50">
        <v>162</v>
      </c>
      <c r="B102" s="52" t="s">
        <v>1256</v>
      </c>
      <c r="C102" s="67" t="s">
        <v>1591</v>
      </c>
      <c r="D102" s="67" t="s">
        <v>1469</v>
      </c>
      <c r="E102" s="50">
        <v>230</v>
      </c>
      <c r="F102" s="55" t="s">
        <v>20</v>
      </c>
      <c r="G102" s="64" t="s">
        <v>1469</v>
      </c>
      <c r="H102" s="64" t="s">
        <v>1591</v>
      </c>
      <c r="J102" s="127"/>
      <c r="K102" s="127"/>
      <c r="L102" s="127"/>
      <c r="M102" s="127"/>
      <c r="N102" s="127"/>
    </row>
    <row r="103" spans="1:14" s="45" customFormat="1" ht="25.2" customHeight="1" x14ac:dyDescent="0.45">
      <c r="A103" s="50">
        <v>163</v>
      </c>
      <c r="B103" s="52" t="s">
        <v>788</v>
      </c>
      <c r="C103" s="67" t="s">
        <v>1591</v>
      </c>
      <c r="D103" s="67" t="s">
        <v>1469</v>
      </c>
      <c r="E103" s="50">
        <v>231</v>
      </c>
      <c r="F103" s="55" t="s">
        <v>1255</v>
      </c>
      <c r="G103" s="64" t="s">
        <v>1469</v>
      </c>
      <c r="H103" s="64" t="s">
        <v>1591</v>
      </c>
      <c r="J103" s="127"/>
      <c r="K103" s="127"/>
      <c r="L103" s="127"/>
      <c r="M103" s="127"/>
      <c r="N103" s="127"/>
    </row>
    <row r="104" spans="1:14" s="45" customFormat="1" ht="25.2" customHeight="1" x14ac:dyDescent="0.45">
      <c r="A104" s="50">
        <v>164</v>
      </c>
      <c r="B104" s="52" t="s">
        <v>1435</v>
      </c>
      <c r="C104" s="64" t="s">
        <v>1469</v>
      </c>
      <c r="D104" s="64" t="s">
        <v>1593</v>
      </c>
      <c r="E104" s="50">
        <v>232</v>
      </c>
      <c r="F104" s="55" t="s">
        <v>1299</v>
      </c>
      <c r="G104" s="64" t="s">
        <v>1469</v>
      </c>
      <c r="H104" s="64" t="s">
        <v>1591</v>
      </c>
      <c r="J104" s="127"/>
      <c r="K104" s="127"/>
      <c r="L104" s="127"/>
      <c r="M104" s="127"/>
      <c r="N104" s="127"/>
    </row>
    <row r="105" spans="1:14" s="45" customFormat="1" ht="25.2" customHeight="1" x14ac:dyDescent="0.45">
      <c r="A105" s="50">
        <v>165</v>
      </c>
      <c r="B105" s="52" t="s">
        <v>1436</v>
      </c>
      <c r="C105" s="64" t="s">
        <v>1593</v>
      </c>
      <c r="D105" s="64" t="s">
        <v>1469</v>
      </c>
      <c r="E105" s="50">
        <v>233</v>
      </c>
      <c r="F105" s="55" t="s">
        <v>1506</v>
      </c>
      <c r="G105" s="64" t="s">
        <v>1469</v>
      </c>
      <c r="H105" s="64" t="s">
        <v>1591</v>
      </c>
      <c r="J105" s="127"/>
      <c r="K105" s="127"/>
      <c r="L105" s="127"/>
      <c r="M105" s="127"/>
      <c r="N105" s="127"/>
    </row>
    <row r="106" spans="1:14" s="45" customFormat="1" ht="25.2" customHeight="1" x14ac:dyDescent="0.45">
      <c r="A106" s="50">
        <v>166</v>
      </c>
      <c r="B106" s="52" t="s">
        <v>1257</v>
      </c>
      <c r="C106" s="64" t="s">
        <v>1591</v>
      </c>
      <c r="D106" s="64" t="s">
        <v>1469</v>
      </c>
      <c r="E106" s="50">
        <v>234</v>
      </c>
      <c r="F106" s="55" t="s">
        <v>134</v>
      </c>
      <c r="G106" s="64" t="s">
        <v>1469</v>
      </c>
      <c r="H106" s="64" t="s">
        <v>1591</v>
      </c>
      <c r="J106" s="127"/>
      <c r="K106" s="127"/>
      <c r="L106" s="127"/>
      <c r="M106" s="127"/>
      <c r="N106" s="127"/>
    </row>
    <row r="107" spans="1:14" s="45" customFormat="1" ht="25.2" customHeight="1" x14ac:dyDescent="0.45">
      <c r="A107" s="50">
        <v>167</v>
      </c>
      <c r="B107" s="52" t="s">
        <v>61</v>
      </c>
      <c r="C107" s="64" t="s">
        <v>1469</v>
      </c>
      <c r="D107" s="64" t="s">
        <v>1591</v>
      </c>
      <c r="E107" s="50">
        <v>235</v>
      </c>
      <c r="F107" s="55" t="s">
        <v>55</v>
      </c>
      <c r="G107" s="64" t="s">
        <v>1469</v>
      </c>
      <c r="H107" s="64" t="s">
        <v>1591</v>
      </c>
      <c r="J107" s="127"/>
      <c r="K107" s="127"/>
      <c r="L107" s="127"/>
      <c r="M107" s="127"/>
      <c r="N107" s="127"/>
    </row>
    <row r="108" spans="1:14" s="45" customFormat="1" ht="25.2" customHeight="1" x14ac:dyDescent="0.45">
      <c r="A108" s="50">
        <v>168</v>
      </c>
      <c r="B108" s="52" t="s">
        <v>59</v>
      </c>
      <c r="C108" s="64" t="s">
        <v>1469</v>
      </c>
      <c r="D108" s="64" t="s">
        <v>1591</v>
      </c>
      <c r="E108" s="50">
        <v>236</v>
      </c>
      <c r="F108" s="55" t="s">
        <v>1507</v>
      </c>
      <c r="G108" s="64" t="s">
        <v>1469</v>
      </c>
      <c r="H108" s="64" t="s">
        <v>1591</v>
      </c>
      <c r="J108" s="127"/>
      <c r="K108" s="127"/>
      <c r="L108" s="127"/>
      <c r="M108" s="127"/>
      <c r="N108" s="127"/>
    </row>
    <row r="109" spans="1:14" s="45" customFormat="1" ht="25.2" customHeight="1" x14ac:dyDescent="0.45">
      <c r="A109" s="50">
        <v>169</v>
      </c>
      <c r="B109" s="52" t="s">
        <v>132</v>
      </c>
      <c r="C109" s="64" t="s">
        <v>1591</v>
      </c>
      <c r="D109" s="64" t="s">
        <v>1469</v>
      </c>
      <c r="E109" s="50">
        <v>237</v>
      </c>
      <c r="F109" s="55" t="s">
        <v>1258</v>
      </c>
      <c r="G109" s="64" t="s">
        <v>1469</v>
      </c>
      <c r="H109" s="64" t="s">
        <v>1591</v>
      </c>
      <c r="J109" s="127"/>
      <c r="K109" s="127"/>
      <c r="L109" s="127"/>
      <c r="M109" s="127"/>
      <c r="N109" s="127"/>
    </row>
    <row r="110" spans="1:14" s="45" customFormat="1" ht="25.2" customHeight="1" x14ac:dyDescent="0.45">
      <c r="A110" s="50">
        <v>170</v>
      </c>
      <c r="B110" s="52" t="s">
        <v>1373</v>
      </c>
      <c r="C110" s="64" t="s">
        <v>1469</v>
      </c>
      <c r="D110" s="64" t="s">
        <v>1593</v>
      </c>
      <c r="E110" s="50">
        <v>238</v>
      </c>
      <c r="F110" s="55" t="s">
        <v>751</v>
      </c>
      <c r="G110" s="64" t="s">
        <v>1591</v>
      </c>
      <c r="H110" s="64" t="s">
        <v>1469</v>
      </c>
      <c r="J110" s="127"/>
      <c r="K110" s="127"/>
      <c r="L110" s="127"/>
      <c r="M110" s="127"/>
      <c r="N110" s="127"/>
    </row>
    <row r="111" spans="1:14" s="45" customFormat="1" ht="25.2" customHeight="1" x14ac:dyDescent="0.45">
      <c r="A111" s="50">
        <v>171</v>
      </c>
      <c r="B111" s="52" t="s">
        <v>84</v>
      </c>
      <c r="C111" s="64" t="s">
        <v>1469</v>
      </c>
      <c r="D111" s="64" t="s">
        <v>1591</v>
      </c>
      <c r="E111" s="50">
        <v>239</v>
      </c>
      <c r="F111" s="55" t="s">
        <v>234</v>
      </c>
      <c r="G111" s="64" t="s">
        <v>1469</v>
      </c>
      <c r="H111" s="64" t="s">
        <v>1591</v>
      </c>
      <c r="J111" s="127"/>
      <c r="K111" s="127"/>
      <c r="L111" s="127"/>
      <c r="M111" s="127"/>
      <c r="N111" s="127"/>
    </row>
    <row r="112" spans="1:14" s="45" customFormat="1" ht="25.2" customHeight="1" x14ac:dyDescent="0.45">
      <c r="A112" s="50">
        <v>172</v>
      </c>
      <c r="B112" s="52" t="s">
        <v>110</v>
      </c>
      <c r="C112" s="64" t="s">
        <v>1469</v>
      </c>
      <c r="D112" s="64" t="s">
        <v>1591</v>
      </c>
      <c r="E112" s="50">
        <v>240</v>
      </c>
      <c r="F112" s="55" t="s">
        <v>235</v>
      </c>
      <c r="G112" s="64" t="s">
        <v>1591</v>
      </c>
      <c r="H112" s="64" t="s">
        <v>1469</v>
      </c>
      <c r="J112" s="127"/>
      <c r="K112" s="127"/>
      <c r="L112" s="127"/>
      <c r="M112" s="127"/>
      <c r="N112" s="127"/>
    </row>
    <row r="113" spans="1:14" s="45" customFormat="1" ht="25.2" customHeight="1" x14ac:dyDescent="0.45">
      <c r="A113" s="50">
        <v>173</v>
      </c>
      <c r="B113" s="52" t="s">
        <v>1375</v>
      </c>
      <c r="C113" s="64" t="s">
        <v>1469</v>
      </c>
      <c r="D113" s="64" t="s">
        <v>1593</v>
      </c>
      <c r="E113" s="50">
        <v>241</v>
      </c>
      <c r="F113" s="55" t="s">
        <v>1403</v>
      </c>
      <c r="G113" s="64" t="s">
        <v>1593</v>
      </c>
      <c r="H113" s="64" t="s">
        <v>1469</v>
      </c>
      <c r="J113" s="127"/>
      <c r="K113" s="127"/>
      <c r="L113" s="127"/>
      <c r="M113" s="127"/>
      <c r="N113" s="127"/>
    </row>
    <row r="114" spans="1:14" s="45" customFormat="1" ht="25.2" customHeight="1" x14ac:dyDescent="0.45">
      <c r="A114" s="50">
        <v>174</v>
      </c>
      <c r="B114" s="52" t="s">
        <v>145</v>
      </c>
      <c r="C114" s="64" t="s">
        <v>1469</v>
      </c>
      <c r="D114" s="64" t="s">
        <v>1591</v>
      </c>
      <c r="E114" s="50">
        <v>242</v>
      </c>
      <c r="F114" s="55" t="s">
        <v>1405</v>
      </c>
      <c r="G114" s="64" t="s">
        <v>1469</v>
      </c>
      <c r="H114" s="64" t="s">
        <v>1593</v>
      </c>
      <c r="J114" s="127"/>
      <c r="K114" s="127"/>
      <c r="L114" s="127"/>
      <c r="M114" s="127"/>
      <c r="N114" s="127"/>
    </row>
    <row r="115" spans="1:14" s="45" customFormat="1" ht="25.2" customHeight="1" x14ac:dyDescent="0.45">
      <c r="A115" s="50">
        <v>175</v>
      </c>
      <c r="B115" s="52" t="s">
        <v>165</v>
      </c>
      <c r="C115" s="64" t="s">
        <v>1469</v>
      </c>
      <c r="D115" s="64" t="s">
        <v>1591</v>
      </c>
      <c r="E115" s="50">
        <v>243</v>
      </c>
      <c r="F115" s="55" t="s">
        <v>47</v>
      </c>
      <c r="G115" s="64" t="s">
        <v>1469</v>
      </c>
      <c r="H115" s="64" t="s">
        <v>1591</v>
      </c>
      <c r="J115" s="127"/>
      <c r="K115" s="127"/>
      <c r="L115" s="127"/>
      <c r="M115" s="127"/>
      <c r="N115" s="127"/>
    </row>
    <row r="116" spans="1:14" s="45" customFormat="1" ht="25.2" customHeight="1" x14ac:dyDescent="0.45">
      <c r="A116" s="50">
        <v>176</v>
      </c>
      <c r="B116" s="52" t="s">
        <v>162</v>
      </c>
      <c r="C116" s="64" t="s">
        <v>1469</v>
      </c>
      <c r="D116" s="64" t="s">
        <v>1591</v>
      </c>
      <c r="E116" s="50">
        <v>244</v>
      </c>
      <c r="F116" s="55" t="s">
        <v>1259</v>
      </c>
      <c r="G116" s="64" t="s">
        <v>1469</v>
      </c>
      <c r="H116" s="64" t="s">
        <v>1591</v>
      </c>
      <c r="J116" s="127"/>
      <c r="K116" s="127"/>
      <c r="L116" s="127"/>
      <c r="M116" s="127"/>
      <c r="N116" s="127"/>
    </row>
    <row r="117" spans="1:14" s="45" customFormat="1" ht="25.2" customHeight="1" x14ac:dyDescent="0.45">
      <c r="A117" s="50">
        <v>177</v>
      </c>
      <c r="B117" s="52" t="s">
        <v>164</v>
      </c>
      <c r="C117" s="64" t="s">
        <v>1469</v>
      </c>
      <c r="D117" s="64" t="s">
        <v>1591</v>
      </c>
      <c r="E117" s="50">
        <v>245</v>
      </c>
      <c r="F117" s="52" t="s">
        <v>34</v>
      </c>
      <c r="G117" s="64" t="s">
        <v>1469</v>
      </c>
      <c r="H117" s="64" t="s">
        <v>1591</v>
      </c>
      <c r="J117" s="127"/>
      <c r="K117" s="127"/>
      <c r="L117" s="127"/>
      <c r="M117" s="127"/>
      <c r="N117" s="127"/>
    </row>
    <row r="118" spans="1:14" s="45" customFormat="1" ht="25.2" customHeight="1" x14ac:dyDescent="0.45">
      <c r="A118" s="50">
        <v>178</v>
      </c>
      <c r="B118" s="52" t="s">
        <v>94</v>
      </c>
      <c r="C118" s="64" t="s">
        <v>1469</v>
      </c>
      <c r="D118" s="64" t="s">
        <v>1591</v>
      </c>
      <c r="E118" s="50">
        <v>246</v>
      </c>
      <c r="F118" s="55" t="s">
        <v>1260</v>
      </c>
      <c r="G118" s="64" t="s">
        <v>1593</v>
      </c>
      <c r="H118" s="64" t="s">
        <v>1591</v>
      </c>
      <c r="J118" s="127"/>
      <c r="K118" s="127"/>
      <c r="L118" s="127"/>
      <c r="M118" s="127"/>
      <c r="N118" s="127"/>
    </row>
    <row r="119" spans="1:14" s="45" customFormat="1" ht="25.2" customHeight="1" x14ac:dyDescent="0.45">
      <c r="A119" s="50">
        <v>179</v>
      </c>
      <c r="B119" s="52" t="s">
        <v>777</v>
      </c>
      <c r="C119" s="64" t="s">
        <v>1591</v>
      </c>
      <c r="D119" s="64" t="s">
        <v>1469</v>
      </c>
      <c r="E119" s="50">
        <v>247</v>
      </c>
      <c r="F119" s="52" t="s">
        <v>1261</v>
      </c>
      <c r="G119" s="64" t="s">
        <v>1591</v>
      </c>
      <c r="H119" s="64" t="s">
        <v>1469</v>
      </c>
      <c r="J119" s="127"/>
      <c r="K119" s="127"/>
      <c r="L119" s="127"/>
      <c r="M119" s="127"/>
      <c r="N119" s="127"/>
    </row>
    <row r="120" spans="1:14" s="45" customFormat="1" ht="25.2" customHeight="1" x14ac:dyDescent="0.45">
      <c r="A120" s="50">
        <v>180</v>
      </c>
      <c r="B120" s="52" t="s">
        <v>119</v>
      </c>
      <c r="C120" s="64" t="s">
        <v>1469</v>
      </c>
      <c r="D120" s="64" t="s">
        <v>1591</v>
      </c>
      <c r="E120" s="50">
        <v>248</v>
      </c>
      <c r="F120" s="55" t="s">
        <v>1508</v>
      </c>
      <c r="G120" s="64" t="s">
        <v>1591</v>
      </c>
      <c r="H120" s="64" t="s">
        <v>1469</v>
      </c>
      <c r="J120" s="127"/>
      <c r="K120" s="127"/>
      <c r="L120" s="127"/>
      <c r="M120" s="127"/>
      <c r="N120" s="127"/>
    </row>
    <row r="121" spans="1:14" s="45" customFormat="1" ht="25.2" customHeight="1" x14ac:dyDescent="0.45">
      <c r="A121" s="50">
        <v>181</v>
      </c>
      <c r="B121" s="52" t="s">
        <v>1147</v>
      </c>
      <c r="C121" s="64" t="s">
        <v>1591</v>
      </c>
      <c r="D121" s="64" t="s">
        <v>1469</v>
      </c>
      <c r="E121" s="50">
        <v>249</v>
      </c>
      <c r="F121" s="55" t="s">
        <v>1409</v>
      </c>
      <c r="G121" s="64" t="s">
        <v>1593</v>
      </c>
      <c r="H121" s="64" t="s">
        <v>1469</v>
      </c>
      <c r="J121" s="127"/>
      <c r="K121" s="127"/>
      <c r="L121" s="127"/>
      <c r="M121" s="127"/>
      <c r="N121" s="127"/>
    </row>
    <row r="122" spans="1:14" s="45" customFormat="1" ht="25.2" customHeight="1" x14ac:dyDescent="0.45">
      <c r="A122" s="50">
        <v>182</v>
      </c>
      <c r="B122" s="52" t="s">
        <v>1433</v>
      </c>
      <c r="C122" s="64" t="s">
        <v>1593</v>
      </c>
      <c r="D122" s="64" t="s">
        <v>1469</v>
      </c>
      <c r="E122" s="50">
        <v>250</v>
      </c>
      <c r="F122" s="55" t="s">
        <v>78</v>
      </c>
      <c r="G122" s="64" t="s">
        <v>1469</v>
      </c>
      <c r="H122" s="64" t="s">
        <v>1591</v>
      </c>
      <c r="J122" s="127"/>
      <c r="K122" s="127"/>
      <c r="L122" s="127"/>
      <c r="M122" s="127"/>
      <c r="N122" s="127"/>
    </row>
    <row r="123" spans="1:14" s="45" customFormat="1" ht="25.2" customHeight="1" x14ac:dyDescent="0.45">
      <c r="A123" s="305">
        <v>183</v>
      </c>
      <c r="B123" s="322" t="s">
        <v>1265</v>
      </c>
      <c r="C123" s="324" t="s">
        <v>1591</v>
      </c>
      <c r="D123" s="324" t="s">
        <v>1469</v>
      </c>
      <c r="E123" s="50">
        <v>251</v>
      </c>
      <c r="F123" s="55" t="s">
        <v>1411</v>
      </c>
      <c r="G123" s="64" t="s">
        <v>1469</v>
      </c>
      <c r="H123" s="64" t="s">
        <v>1593</v>
      </c>
      <c r="J123" s="127"/>
      <c r="K123" s="127"/>
      <c r="L123" s="127"/>
      <c r="M123" s="127"/>
      <c r="N123" s="127"/>
    </row>
    <row r="124" spans="1:14" s="45" customFormat="1" ht="25.2" customHeight="1" x14ac:dyDescent="0.45">
      <c r="A124" s="306"/>
      <c r="B124" s="323"/>
      <c r="C124" s="325"/>
      <c r="D124" s="325"/>
      <c r="E124" s="50">
        <v>252</v>
      </c>
      <c r="F124" s="55" t="s">
        <v>826</v>
      </c>
      <c r="G124" s="64" t="s">
        <v>1469</v>
      </c>
      <c r="H124" s="64" t="s">
        <v>1591</v>
      </c>
      <c r="J124" s="127"/>
      <c r="K124" s="127"/>
      <c r="L124" s="127"/>
      <c r="M124" s="127"/>
      <c r="N124" s="127"/>
    </row>
    <row r="125" spans="1:14" s="45" customFormat="1" ht="25.2" customHeight="1" x14ac:dyDescent="0.45">
      <c r="A125" s="50">
        <v>184</v>
      </c>
      <c r="B125" s="52" t="s">
        <v>115</v>
      </c>
      <c r="C125" s="64" t="s">
        <v>1591</v>
      </c>
      <c r="D125" s="64" t="s">
        <v>1469</v>
      </c>
      <c r="E125" s="50">
        <v>253</v>
      </c>
      <c r="F125" s="55" t="s">
        <v>11</v>
      </c>
      <c r="G125" s="64" t="s">
        <v>1469</v>
      </c>
      <c r="H125" s="64" t="s">
        <v>1591</v>
      </c>
      <c r="J125" s="127"/>
      <c r="K125" s="127"/>
      <c r="L125" s="127"/>
      <c r="M125" s="127"/>
      <c r="N125" s="127"/>
    </row>
    <row r="126" spans="1:14" s="45" customFormat="1" ht="25.2" customHeight="1" x14ac:dyDescent="0.45">
      <c r="A126" s="50">
        <v>185</v>
      </c>
      <c r="B126" s="52" t="s">
        <v>844</v>
      </c>
      <c r="C126" s="64" t="s">
        <v>1469</v>
      </c>
      <c r="D126" s="64" t="s">
        <v>1591</v>
      </c>
      <c r="E126" s="50">
        <v>254</v>
      </c>
      <c r="F126" s="55" t="s">
        <v>1263</v>
      </c>
      <c r="G126" s="64" t="s">
        <v>1591</v>
      </c>
      <c r="H126" s="64" t="s">
        <v>1591</v>
      </c>
      <c r="J126" s="127"/>
      <c r="K126" s="127"/>
      <c r="L126" s="127"/>
      <c r="M126" s="127"/>
      <c r="N126" s="127"/>
    </row>
    <row r="127" spans="1:14" s="45" customFormat="1" ht="25.2" customHeight="1" x14ac:dyDescent="0.45">
      <c r="A127" s="50">
        <v>186</v>
      </c>
      <c r="B127" s="52" t="s">
        <v>1266</v>
      </c>
      <c r="C127" s="64" t="s">
        <v>1591</v>
      </c>
      <c r="D127" s="64" t="s">
        <v>1469</v>
      </c>
      <c r="E127" s="50">
        <v>255</v>
      </c>
      <c r="F127" s="55" t="s">
        <v>90</v>
      </c>
      <c r="G127" s="64" t="s">
        <v>1469</v>
      </c>
      <c r="H127" s="64" t="s">
        <v>1591</v>
      </c>
      <c r="J127" s="127"/>
      <c r="K127" s="127"/>
      <c r="L127" s="127"/>
      <c r="M127" s="127"/>
      <c r="N127" s="127"/>
    </row>
    <row r="128" spans="1:14" s="45" customFormat="1" ht="25.2" customHeight="1" x14ac:dyDescent="0.45">
      <c r="A128" s="50">
        <v>187</v>
      </c>
      <c r="B128" s="52" t="s">
        <v>1268</v>
      </c>
      <c r="C128" s="64" t="s">
        <v>1469</v>
      </c>
      <c r="D128" s="64" t="s">
        <v>1591</v>
      </c>
      <c r="E128" s="50">
        <v>256</v>
      </c>
      <c r="F128" s="55" t="s">
        <v>1264</v>
      </c>
      <c r="G128" s="64" t="s">
        <v>1591</v>
      </c>
      <c r="H128" s="64" t="s">
        <v>1469</v>
      </c>
      <c r="J128" s="127"/>
      <c r="K128" s="127"/>
      <c r="L128" s="127"/>
      <c r="M128" s="127"/>
      <c r="N128" s="127"/>
    </row>
    <row r="129" spans="1:14" s="45" customFormat="1" ht="25.2" customHeight="1" x14ac:dyDescent="0.45">
      <c r="A129" s="50">
        <v>188</v>
      </c>
      <c r="B129" s="52" t="s">
        <v>83</v>
      </c>
      <c r="C129" s="64" t="s">
        <v>1469</v>
      </c>
      <c r="D129" s="64" t="s">
        <v>1591</v>
      </c>
      <c r="E129" s="50">
        <v>257</v>
      </c>
      <c r="F129" s="55" t="s">
        <v>1509</v>
      </c>
      <c r="G129" s="64" t="s">
        <v>1469</v>
      </c>
      <c r="H129" s="64" t="s">
        <v>1591</v>
      </c>
      <c r="J129" s="127"/>
      <c r="K129" s="127"/>
      <c r="L129" s="127"/>
      <c r="M129" s="127"/>
      <c r="N129" s="127"/>
    </row>
    <row r="130" spans="1:14" s="45" customFormat="1" ht="25.2" customHeight="1" x14ac:dyDescent="0.45">
      <c r="A130" s="50">
        <v>189</v>
      </c>
      <c r="B130" s="52" t="s">
        <v>86</v>
      </c>
      <c r="C130" s="64" t="s">
        <v>1469</v>
      </c>
      <c r="D130" s="64" t="s">
        <v>1591</v>
      </c>
      <c r="E130" s="50">
        <v>258</v>
      </c>
      <c r="F130" s="55" t="s">
        <v>753</v>
      </c>
      <c r="G130" s="64" t="s">
        <v>1591</v>
      </c>
      <c r="H130" s="64" t="s">
        <v>1469</v>
      </c>
      <c r="J130" s="127"/>
      <c r="K130" s="127"/>
      <c r="L130" s="127"/>
      <c r="M130" s="127"/>
      <c r="N130" s="127"/>
    </row>
    <row r="131" spans="1:14" s="45" customFormat="1" ht="25.2" customHeight="1" x14ac:dyDescent="0.45">
      <c r="A131" s="50">
        <v>190</v>
      </c>
      <c r="B131" s="52" t="s">
        <v>149</v>
      </c>
      <c r="C131" s="64" t="s">
        <v>1469</v>
      </c>
      <c r="D131" s="64" t="s">
        <v>1591</v>
      </c>
      <c r="E131" s="50">
        <v>259</v>
      </c>
      <c r="F131" s="55" t="s">
        <v>147</v>
      </c>
      <c r="G131" s="64" t="s">
        <v>1469</v>
      </c>
      <c r="H131" s="64" t="s">
        <v>1591</v>
      </c>
      <c r="J131" s="127"/>
      <c r="K131" s="127"/>
      <c r="L131" s="127"/>
      <c r="M131" s="127"/>
      <c r="N131" s="127"/>
    </row>
    <row r="132" spans="1:14" s="45" customFormat="1" ht="25.2" customHeight="1" x14ac:dyDescent="0.45">
      <c r="A132" s="50">
        <v>191</v>
      </c>
      <c r="B132" s="52" t="s">
        <v>1499</v>
      </c>
      <c r="C132" s="64" t="s">
        <v>1469</v>
      </c>
      <c r="D132" s="64" t="s">
        <v>1591</v>
      </c>
      <c r="E132" s="50">
        <v>260</v>
      </c>
      <c r="F132" s="55" t="s">
        <v>1267</v>
      </c>
      <c r="G132" s="64" t="s">
        <v>1591</v>
      </c>
      <c r="H132" s="64" t="s">
        <v>1591</v>
      </c>
      <c r="J132" s="127"/>
      <c r="K132" s="127"/>
      <c r="L132" s="127"/>
      <c r="M132" s="127"/>
      <c r="N132" s="127"/>
    </row>
    <row r="133" spans="1:14" s="45" customFormat="1" ht="25.2" customHeight="1" x14ac:dyDescent="0.45">
      <c r="A133" s="50">
        <v>192</v>
      </c>
      <c r="B133" s="52" t="s">
        <v>832</v>
      </c>
      <c r="C133" s="64" t="s">
        <v>1469</v>
      </c>
      <c r="D133" s="64" t="s">
        <v>1591</v>
      </c>
      <c r="E133" s="50">
        <v>261</v>
      </c>
      <c r="F133" s="55" t="s">
        <v>105</v>
      </c>
      <c r="G133" s="64" t="s">
        <v>1469</v>
      </c>
      <c r="H133" s="64" t="s">
        <v>1591</v>
      </c>
      <c r="J133" s="127"/>
      <c r="K133" s="127"/>
      <c r="L133" s="127"/>
      <c r="M133" s="127"/>
      <c r="N133" s="127"/>
    </row>
    <row r="134" spans="1:14" s="45" customFormat="1" ht="25.2" customHeight="1" x14ac:dyDescent="0.45">
      <c r="A134" s="50">
        <v>193</v>
      </c>
      <c r="B134" s="52" t="s">
        <v>80</v>
      </c>
      <c r="C134" s="64" t="s">
        <v>1469</v>
      </c>
      <c r="D134" s="64" t="s">
        <v>1591</v>
      </c>
      <c r="E134" s="50">
        <v>262</v>
      </c>
      <c r="F134" s="55" t="s">
        <v>143</v>
      </c>
      <c r="G134" s="64" t="s">
        <v>1591</v>
      </c>
      <c r="H134" s="64" t="s">
        <v>1591</v>
      </c>
      <c r="J134" s="127"/>
      <c r="K134" s="127"/>
      <c r="L134" s="127"/>
      <c r="M134" s="127"/>
      <c r="N134" s="127"/>
    </row>
    <row r="135" spans="1:14" s="45" customFormat="1" ht="25.2" customHeight="1" x14ac:dyDescent="0.45">
      <c r="A135" s="50">
        <v>194</v>
      </c>
      <c r="B135" s="52" t="s">
        <v>1500</v>
      </c>
      <c r="C135" s="64" t="s">
        <v>1591</v>
      </c>
      <c r="D135" s="64" t="s">
        <v>1469</v>
      </c>
      <c r="E135" s="50">
        <v>263</v>
      </c>
      <c r="F135" s="55" t="s">
        <v>199</v>
      </c>
      <c r="G135" s="64" t="s">
        <v>1469</v>
      </c>
      <c r="H135" s="64" t="s">
        <v>1591</v>
      </c>
      <c r="J135" s="127"/>
      <c r="K135" s="127"/>
      <c r="L135" s="127"/>
      <c r="M135" s="127"/>
      <c r="N135" s="127"/>
    </row>
    <row r="136" spans="1:14" s="45" customFormat="1" ht="25.2" customHeight="1" x14ac:dyDescent="0.45">
      <c r="A136" s="50">
        <v>195</v>
      </c>
      <c r="B136" s="52" t="s">
        <v>1472</v>
      </c>
      <c r="C136" s="64" t="s">
        <v>1469</v>
      </c>
      <c r="D136" s="64" t="s">
        <v>1591</v>
      </c>
      <c r="E136" s="50">
        <v>264</v>
      </c>
      <c r="F136" s="55" t="s">
        <v>851</v>
      </c>
      <c r="G136" s="64" t="s">
        <v>1469</v>
      </c>
      <c r="H136" s="64" t="s">
        <v>1591</v>
      </c>
      <c r="J136" s="127"/>
      <c r="K136" s="127"/>
      <c r="L136" s="127"/>
      <c r="M136" s="127"/>
      <c r="N136" s="127"/>
    </row>
    <row r="137" spans="1:14" s="45" customFormat="1" ht="25.2" customHeight="1" x14ac:dyDescent="0.45">
      <c r="A137" s="50">
        <v>196</v>
      </c>
      <c r="B137" s="52" t="s">
        <v>1379</v>
      </c>
      <c r="C137" s="64" t="s">
        <v>1593</v>
      </c>
      <c r="D137" s="64" t="s">
        <v>1469</v>
      </c>
      <c r="E137" s="50">
        <v>265</v>
      </c>
      <c r="F137" s="55" t="s">
        <v>3</v>
      </c>
      <c r="G137" s="64" t="s">
        <v>1469</v>
      </c>
      <c r="H137" s="64" t="s">
        <v>1591</v>
      </c>
      <c r="J137" s="127"/>
      <c r="K137" s="127"/>
      <c r="L137" s="127"/>
      <c r="M137" s="127"/>
      <c r="N137" s="127"/>
    </row>
    <row r="138" spans="1:14" s="45" customFormat="1" ht="25.2" customHeight="1" x14ac:dyDescent="0.45">
      <c r="A138" s="50">
        <v>197</v>
      </c>
      <c r="B138" s="52" t="s">
        <v>1272</v>
      </c>
      <c r="C138" s="64" t="s">
        <v>1591</v>
      </c>
      <c r="D138" s="64" t="s">
        <v>1469</v>
      </c>
      <c r="E138" s="50">
        <v>266</v>
      </c>
      <c r="F138" s="55" t="s">
        <v>1269</v>
      </c>
      <c r="G138" s="64" t="s">
        <v>1591</v>
      </c>
      <c r="H138" s="64" t="s">
        <v>1469</v>
      </c>
      <c r="J138" s="127"/>
      <c r="K138" s="127"/>
      <c r="L138" s="127"/>
      <c r="M138" s="127"/>
      <c r="N138" s="127"/>
    </row>
    <row r="139" spans="1:14" s="45" customFormat="1" ht="25.2" customHeight="1" x14ac:dyDescent="0.45">
      <c r="A139" s="50">
        <v>198</v>
      </c>
      <c r="B139" s="52" t="s">
        <v>1273</v>
      </c>
      <c r="C139" s="64" t="s">
        <v>1591</v>
      </c>
      <c r="D139" s="64" t="s">
        <v>1469</v>
      </c>
      <c r="E139" s="50">
        <v>267</v>
      </c>
      <c r="F139" s="55" t="s">
        <v>1413</v>
      </c>
      <c r="G139" s="64" t="s">
        <v>1469</v>
      </c>
      <c r="H139" s="64" t="s">
        <v>1593</v>
      </c>
      <c r="J139" s="127"/>
      <c r="K139" s="127"/>
      <c r="L139" s="127"/>
      <c r="M139" s="127"/>
      <c r="N139" s="127"/>
    </row>
    <row r="140" spans="1:14" s="45" customFormat="1" ht="25.2" customHeight="1" x14ac:dyDescent="0.45">
      <c r="A140" s="50">
        <v>199</v>
      </c>
      <c r="B140" s="52" t="s">
        <v>1274</v>
      </c>
      <c r="C140" s="64" t="s">
        <v>1591</v>
      </c>
      <c r="D140" s="64" t="s">
        <v>1469</v>
      </c>
      <c r="E140" s="50">
        <v>268</v>
      </c>
      <c r="F140" s="55" t="s">
        <v>1270</v>
      </c>
      <c r="G140" s="64" t="s">
        <v>1591</v>
      </c>
      <c r="H140" s="64" t="s">
        <v>1469</v>
      </c>
      <c r="J140" s="127"/>
      <c r="K140" s="127"/>
      <c r="L140" s="127"/>
      <c r="M140" s="127"/>
      <c r="N140" s="127"/>
    </row>
    <row r="141" spans="1:14" s="45" customFormat="1" ht="25.2" customHeight="1" x14ac:dyDescent="0.45">
      <c r="A141" s="50">
        <v>200</v>
      </c>
      <c r="B141" s="52" t="s">
        <v>112</v>
      </c>
      <c r="C141" s="64" t="s">
        <v>1591</v>
      </c>
      <c r="D141" s="64" t="s">
        <v>1469</v>
      </c>
      <c r="E141" s="50">
        <v>269</v>
      </c>
      <c r="F141" s="55" t="s">
        <v>1415</v>
      </c>
      <c r="G141" s="64" t="s">
        <v>1593</v>
      </c>
      <c r="H141" s="64" t="s">
        <v>1469</v>
      </c>
      <c r="J141" s="127"/>
      <c r="K141" s="127"/>
      <c r="L141" s="127"/>
      <c r="M141" s="127"/>
      <c r="N141" s="127"/>
    </row>
    <row r="142" spans="1:14" s="45" customFormat="1" ht="25.2" customHeight="1" x14ac:dyDescent="0.45">
      <c r="A142" s="50">
        <v>201</v>
      </c>
      <c r="B142" s="52" t="s">
        <v>1501</v>
      </c>
      <c r="C142" s="64" t="s">
        <v>1469</v>
      </c>
      <c r="D142" s="64" t="s">
        <v>1593</v>
      </c>
      <c r="E142" s="50">
        <v>270</v>
      </c>
      <c r="F142" s="55" t="s">
        <v>96</v>
      </c>
      <c r="G142" s="64" t="s">
        <v>1469</v>
      </c>
      <c r="H142" s="64" t="s">
        <v>1591</v>
      </c>
      <c r="J142" s="127"/>
      <c r="K142" s="127"/>
      <c r="L142" s="127"/>
      <c r="M142" s="127"/>
      <c r="N142" s="127"/>
    </row>
    <row r="143" spans="1:14" s="45" customFormat="1" ht="25.2" customHeight="1" x14ac:dyDescent="0.45">
      <c r="A143" s="50">
        <v>202</v>
      </c>
      <c r="B143" s="52" t="s">
        <v>1277</v>
      </c>
      <c r="C143" s="64" t="s">
        <v>1593</v>
      </c>
      <c r="D143" s="64" t="s">
        <v>1591</v>
      </c>
      <c r="E143" s="50">
        <v>271</v>
      </c>
      <c r="F143" s="55" t="s">
        <v>1271</v>
      </c>
      <c r="G143" s="64" t="s">
        <v>1591</v>
      </c>
      <c r="H143" s="64" t="s">
        <v>1469</v>
      </c>
      <c r="J143" s="127"/>
      <c r="K143" s="127"/>
      <c r="L143" s="127"/>
      <c r="M143" s="127"/>
      <c r="N143" s="127"/>
    </row>
    <row r="144" spans="1:14" s="45" customFormat="1" ht="25.2" customHeight="1" x14ac:dyDescent="0.45">
      <c r="A144" s="50">
        <v>203</v>
      </c>
      <c r="B144" s="52" t="s">
        <v>1502</v>
      </c>
      <c r="C144" s="64" t="s">
        <v>1593</v>
      </c>
      <c r="D144" s="64" t="s">
        <v>1469</v>
      </c>
      <c r="E144" s="50">
        <v>272</v>
      </c>
      <c r="F144" s="55" t="s">
        <v>73</v>
      </c>
      <c r="G144" s="64" t="s">
        <v>1591</v>
      </c>
      <c r="H144" s="64" t="s">
        <v>1469</v>
      </c>
      <c r="J144" s="127"/>
      <c r="K144" s="127"/>
      <c r="L144" s="127"/>
      <c r="M144" s="127"/>
      <c r="N144" s="127"/>
    </row>
    <row r="145" spans="1:14" s="45" customFormat="1" ht="25.2" customHeight="1" x14ac:dyDescent="0.45">
      <c r="A145" s="50">
        <v>204</v>
      </c>
      <c r="B145" s="52" t="s">
        <v>1278</v>
      </c>
      <c r="C145" s="64" t="s">
        <v>1591</v>
      </c>
      <c r="D145" s="64" t="s">
        <v>1591</v>
      </c>
      <c r="E145" s="50">
        <v>273</v>
      </c>
      <c r="F145" s="55" t="s">
        <v>46</v>
      </c>
      <c r="G145" s="64" t="s">
        <v>1469</v>
      </c>
      <c r="H145" s="64" t="s">
        <v>1591</v>
      </c>
      <c r="J145" s="127"/>
      <c r="K145" s="127"/>
      <c r="L145" s="127"/>
      <c r="M145" s="127"/>
      <c r="N145" s="127"/>
    </row>
    <row r="146" spans="1:14" s="45" customFormat="1" ht="25.2" customHeight="1" x14ac:dyDescent="0.45">
      <c r="A146" s="46" t="s">
        <v>1204</v>
      </c>
      <c r="B146" s="47"/>
      <c r="C146" s="47"/>
      <c r="D146" s="47"/>
      <c r="E146" s="47"/>
      <c r="F146" s="297" t="s">
        <v>1592</v>
      </c>
      <c r="G146" s="297"/>
      <c r="H146" s="297"/>
      <c r="J146" s="127"/>
      <c r="K146" s="127"/>
      <c r="L146" s="127"/>
      <c r="M146" s="127"/>
      <c r="N146" s="127"/>
    </row>
    <row r="147" spans="1:14" s="45" customFormat="1" ht="25.2" customHeight="1" x14ac:dyDescent="0.45">
      <c r="A147" s="319" t="s">
        <v>0</v>
      </c>
      <c r="B147" s="305" t="s">
        <v>1</v>
      </c>
      <c r="C147" s="307" t="s">
        <v>1298</v>
      </c>
      <c r="D147" s="308"/>
      <c r="F147"/>
      <c r="G147"/>
      <c r="H147"/>
      <c r="J147" s="127"/>
      <c r="K147" s="127"/>
      <c r="L147" s="127"/>
      <c r="M147" s="127"/>
      <c r="N147" s="127"/>
    </row>
    <row r="148" spans="1:14" s="45" customFormat="1" ht="25.2" customHeight="1" x14ac:dyDescent="0.45">
      <c r="A148" s="320"/>
      <c r="B148" s="306"/>
      <c r="C148" s="50" t="s">
        <v>227</v>
      </c>
      <c r="D148" s="50" t="s">
        <v>1282</v>
      </c>
      <c r="F148"/>
      <c r="G148"/>
      <c r="H148"/>
      <c r="J148" s="127"/>
      <c r="K148" s="127"/>
      <c r="L148" s="127"/>
      <c r="M148" s="127"/>
      <c r="N148" s="127"/>
    </row>
    <row r="149" spans="1:14" s="45" customFormat="1" ht="25.2" customHeight="1" x14ac:dyDescent="0.45">
      <c r="A149" s="50">
        <v>274</v>
      </c>
      <c r="B149" s="52" t="s">
        <v>1275</v>
      </c>
      <c r="C149" s="64" t="s">
        <v>1591</v>
      </c>
      <c r="D149" s="64" t="s">
        <v>1469</v>
      </c>
      <c r="E149"/>
      <c r="F149"/>
      <c r="G149"/>
      <c r="H149"/>
      <c r="J149" s="127"/>
      <c r="K149" s="127"/>
      <c r="L149" s="127"/>
      <c r="M149" s="127"/>
      <c r="N149" s="127"/>
    </row>
    <row r="150" spans="1:14" s="45" customFormat="1" ht="25.2" customHeight="1" x14ac:dyDescent="0.45">
      <c r="A150" s="50">
        <v>275</v>
      </c>
      <c r="B150" s="52" t="s">
        <v>1276</v>
      </c>
      <c r="C150" s="64" t="s">
        <v>1591</v>
      </c>
      <c r="D150" s="64" t="s">
        <v>1469</v>
      </c>
      <c r="E150"/>
      <c r="F150"/>
      <c r="G150"/>
      <c r="H150"/>
      <c r="J150" s="127"/>
      <c r="K150" s="127"/>
      <c r="L150" s="127"/>
      <c r="M150" s="127"/>
      <c r="N150" s="127"/>
    </row>
    <row r="151" spans="1:14" s="45" customFormat="1" ht="25.2" customHeight="1" x14ac:dyDescent="0.45">
      <c r="A151" s="50">
        <v>276</v>
      </c>
      <c r="B151" s="52" t="s">
        <v>1417</v>
      </c>
      <c r="C151" s="64" t="s">
        <v>1469</v>
      </c>
      <c r="D151" s="64" t="s">
        <v>1593</v>
      </c>
      <c r="E151"/>
      <c r="F151"/>
      <c r="G151"/>
      <c r="H151"/>
      <c r="J151" s="127"/>
      <c r="K151" s="127"/>
      <c r="L151" s="127"/>
      <c r="M151" s="127"/>
      <c r="N151" s="127"/>
    </row>
    <row r="152" spans="1:14" s="45" customFormat="1" ht="25.2" customHeight="1" x14ac:dyDescent="0.45">
      <c r="A152" s="50">
        <v>277</v>
      </c>
      <c r="B152" s="52" t="s">
        <v>1510</v>
      </c>
      <c r="C152" s="64" t="s">
        <v>1469</v>
      </c>
      <c r="D152" s="64" t="s">
        <v>1591</v>
      </c>
      <c r="E152"/>
      <c r="F152"/>
      <c r="G152"/>
      <c r="H152"/>
      <c r="J152" s="127"/>
      <c r="K152" s="127"/>
      <c r="L152" s="127"/>
      <c r="M152" s="127"/>
      <c r="N152" s="127"/>
    </row>
    <row r="153" spans="1:14" s="45" customFormat="1" ht="25.2" customHeight="1" x14ac:dyDescent="0.45">
      <c r="A153" s="50">
        <v>278</v>
      </c>
      <c r="B153" s="52" t="s">
        <v>1431</v>
      </c>
      <c r="C153" s="64" t="s">
        <v>1593</v>
      </c>
      <c r="D153" s="64" t="s">
        <v>1469</v>
      </c>
      <c r="E153"/>
      <c r="F153"/>
      <c r="G153"/>
      <c r="H153"/>
      <c r="J153" s="127"/>
      <c r="K153" s="127"/>
      <c r="L153" s="127"/>
      <c r="M153" s="127"/>
      <c r="N153" s="127"/>
    </row>
    <row r="154" spans="1:14" s="45" customFormat="1" ht="25.2" customHeight="1" x14ac:dyDescent="0.45">
      <c r="A154" s="50">
        <v>279</v>
      </c>
      <c r="B154" s="52" t="s">
        <v>1420</v>
      </c>
      <c r="C154" s="64" t="s">
        <v>1593</v>
      </c>
      <c r="D154" s="64" t="s">
        <v>1469</v>
      </c>
      <c r="E154"/>
      <c r="F154" s="76" t="s">
        <v>1603</v>
      </c>
      <c r="G154"/>
      <c r="H154"/>
      <c r="J154" s="127"/>
      <c r="K154" s="127"/>
      <c r="L154" s="127"/>
      <c r="M154" s="127"/>
      <c r="N154" s="127"/>
    </row>
    <row r="155" spans="1:14" s="45" customFormat="1" ht="25.2" customHeight="1" x14ac:dyDescent="0.45">
      <c r="A155" s="50">
        <v>280</v>
      </c>
      <c r="B155" s="52" t="s">
        <v>1474</v>
      </c>
      <c r="C155" s="64" t="s">
        <v>1469</v>
      </c>
      <c r="D155" s="64" t="s">
        <v>1591</v>
      </c>
      <c r="F155" s="76" t="s">
        <v>1206</v>
      </c>
      <c r="G155"/>
      <c r="H155"/>
      <c r="J155" s="127"/>
      <c r="K155" s="127"/>
      <c r="L155" s="127"/>
      <c r="M155" s="127"/>
      <c r="N155" s="127"/>
    </row>
    <row r="156" spans="1:14" s="45" customFormat="1" ht="25.2" customHeight="1" x14ac:dyDescent="0.45">
      <c r="A156" s="50">
        <v>281</v>
      </c>
      <c r="B156" s="52" t="s">
        <v>1422</v>
      </c>
      <c r="C156" s="64" t="s">
        <v>1593</v>
      </c>
      <c r="D156" s="64" t="s">
        <v>1469</v>
      </c>
      <c r="F156" s="76" t="s">
        <v>1601</v>
      </c>
      <c r="G156"/>
      <c r="H156"/>
      <c r="J156" s="127"/>
      <c r="K156" s="127"/>
      <c r="L156" s="127"/>
      <c r="M156" s="127"/>
      <c r="N156" s="127"/>
    </row>
    <row r="157" spans="1:14" s="45" customFormat="1" ht="25.2" customHeight="1" x14ac:dyDescent="0.45">
      <c r="A157" s="50">
        <v>282</v>
      </c>
      <c r="B157" s="52" t="s">
        <v>783</v>
      </c>
      <c r="C157" s="64" t="s">
        <v>1591</v>
      </c>
      <c r="D157" s="64" t="s">
        <v>1469</v>
      </c>
      <c r="F157" s="76" t="s">
        <v>1446</v>
      </c>
      <c r="G157"/>
      <c r="H157"/>
      <c r="J157" s="127"/>
      <c r="K157" s="127"/>
      <c r="L157" s="127"/>
      <c r="M157" s="127"/>
      <c r="N157" s="127"/>
    </row>
    <row r="158" spans="1:14" ht="25.2" customHeight="1" x14ac:dyDescent="0.45"/>
    <row r="159" spans="1:14" s="101" customFormat="1" ht="25.2" customHeight="1" x14ac:dyDescent="0.45">
      <c r="A159" s="100" t="s">
        <v>1600</v>
      </c>
      <c r="E159" s="102"/>
      <c r="H159" s="113" t="s">
        <v>1579</v>
      </c>
    </row>
    <row r="160" spans="1:14" s="101" customFormat="1" ht="25.2" customHeight="1" x14ac:dyDescent="0.45">
      <c r="A160" s="298" t="s">
        <v>0</v>
      </c>
      <c r="B160" s="300" t="s">
        <v>1516</v>
      </c>
      <c r="C160" s="309" t="s">
        <v>1298</v>
      </c>
      <c r="D160" s="310"/>
      <c r="E160" s="298" t="s">
        <v>0</v>
      </c>
      <c r="F160" s="311" t="s">
        <v>1516</v>
      </c>
      <c r="G160" s="309" t="s">
        <v>1298</v>
      </c>
      <c r="H160" s="310"/>
    </row>
    <row r="161" spans="1:8" s="101" customFormat="1" ht="25.2" customHeight="1" x14ac:dyDescent="0.45">
      <c r="A161" s="299"/>
      <c r="B161" s="302"/>
      <c r="C161" s="104" t="s">
        <v>227</v>
      </c>
      <c r="D161" s="104" t="s">
        <v>1282</v>
      </c>
      <c r="E161" s="299"/>
      <c r="F161" s="312"/>
      <c r="G161" s="104" t="s">
        <v>227</v>
      </c>
      <c r="H161" s="104" t="s">
        <v>1282</v>
      </c>
    </row>
    <row r="162" spans="1:8" s="101" customFormat="1" ht="25.2" customHeight="1" x14ac:dyDescent="0.45">
      <c r="A162" s="311">
        <v>1</v>
      </c>
      <c r="B162" s="315" t="s">
        <v>1573</v>
      </c>
      <c r="C162" s="313" t="s">
        <v>1297</v>
      </c>
      <c r="D162" s="313"/>
      <c r="E162" s="104">
        <v>26</v>
      </c>
      <c r="F162" s="105" t="s">
        <v>1524</v>
      </c>
      <c r="G162" s="106" t="s">
        <v>1297</v>
      </c>
      <c r="H162" s="106" t="s">
        <v>1297</v>
      </c>
    </row>
    <row r="163" spans="1:8" s="101" customFormat="1" ht="25.2" customHeight="1" x14ac:dyDescent="0.45">
      <c r="A163" s="312"/>
      <c r="B163" s="317"/>
      <c r="C163" s="314"/>
      <c r="D163" s="314"/>
      <c r="E163" s="104">
        <v>27</v>
      </c>
      <c r="F163" s="115" t="s">
        <v>1595</v>
      </c>
      <c r="G163" s="116" t="s">
        <v>1518</v>
      </c>
      <c r="H163" s="116" t="s">
        <v>1518</v>
      </c>
    </row>
    <row r="164" spans="1:8" s="101" customFormat="1" ht="25.2" customHeight="1" x14ac:dyDescent="0.45">
      <c r="A164" s="104">
        <v>2</v>
      </c>
      <c r="B164" s="107" t="s">
        <v>1521</v>
      </c>
      <c r="C164" s="106" t="s">
        <v>1297</v>
      </c>
      <c r="D164" s="106"/>
      <c r="E164" s="104">
        <v>28</v>
      </c>
      <c r="F164" s="105" t="s">
        <v>1526</v>
      </c>
      <c r="G164" s="106"/>
      <c r="H164" s="106" t="s">
        <v>1297</v>
      </c>
    </row>
    <row r="165" spans="1:8" s="101" customFormat="1" ht="25.2" customHeight="1" x14ac:dyDescent="0.45">
      <c r="A165" s="104">
        <v>3</v>
      </c>
      <c r="B165" s="107" t="s">
        <v>1572</v>
      </c>
      <c r="C165" s="106"/>
      <c r="D165" s="106" t="s">
        <v>1297</v>
      </c>
      <c r="E165" s="104">
        <v>29</v>
      </c>
      <c r="F165" s="108" t="s">
        <v>1528</v>
      </c>
      <c r="G165" s="106" t="s">
        <v>1297</v>
      </c>
      <c r="H165" s="106"/>
    </row>
    <row r="166" spans="1:8" s="101" customFormat="1" ht="25.2" customHeight="1" x14ac:dyDescent="0.45">
      <c r="A166" s="104">
        <v>4</v>
      </c>
      <c r="B166" s="107" t="s">
        <v>1525</v>
      </c>
      <c r="C166" s="106"/>
      <c r="D166" s="106" t="s">
        <v>1297</v>
      </c>
      <c r="E166" s="104">
        <v>30</v>
      </c>
      <c r="F166" s="105" t="s">
        <v>1530</v>
      </c>
      <c r="G166" s="106" t="s">
        <v>1297</v>
      </c>
      <c r="H166" s="106"/>
    </row>
    <row r="167" spans="1:8" s="101" customFormat="1" ht="25.2" customHeight="1" x14ac:dyDescent="0.45">
      <c r="A167" s="104">
        <v>5</v>
      </c>
      <c r="B167" s="107" t="s">
        <v>1527</v>
      </c>
      <c r="C167" s="106" t="s">
        <v>1297</v>
      </c>
      <c r="D167" s="106" t="s">
        <v>1297</v>
      </c>
      <c r="E167" s="104">
        <v>31</v>
      </c>
      <c r="F167" s="105" t="s">
        <v>1532</v>
      </c>
      <c r="G167" s="106" t="s">
        <v>1297</v>
      </c>
      <c r="H167" s="106"/>
    </row>
    <row r="168" spans="1:8" s="101" customFormat="1" ht="25.2" customHeight="1" x14ac:dyDescent="0.45">
      <c r="A168" s="104">
        <v>6</v>
      </c>
      <c r="B168" s="107" t="s">
        <v>1529</v>
      </c>
      <c r="C168" s="106" t="s">
        <v>1297</v>
      </c>
      <c r="D168" s="106" t="s">
        <v>1297</v>
      </c>
      <c r="E168" s="104">
        <v>32</v>
      </c>
      <c r="F168" s="105" t="s">
        <v>1534</v>
      </c>
      <c r="G168" s="106" t="s">
        <v>1297</v>
      </c>
      <c r="H168" s="106"/>
    </row>
    <row r="169" spans="1:8" s="101" customFormat="1" ht="25.2" customHeight="1" x14ac:dyDescent="0.45">
      <c r="A169" s="104">
        <v>7</v>
      </c>
      <c r="B169" s="107" t="s">
        <v>1531</v>
      </c>
      <c r="C169" s="106" t="s">
        <v>1297</v>
      </c>
      <c r="D169" s="106"/>
      <c r="E169" s="104">
        <v>33</v>
      </c>
      <c r="F169" s="105" t="s">
        <v>1536</v>
      </c>
      <c r="G169" s="106" t="s">
        <v>1297</v>
      </c>
      <c r="H169" s="106"/>
    </row>
    <row r="170" spans="1:8" s="101" customFormat="1" ht="25.2" customHeight="1" x14ac:dyDescent="0.45">
      <c r="A170" s="104">
        <v>8</v>
      </c>
      <c r="B170" s="107" t="s">
        <v>1533</v>
      </c>
      <c r="C170" s="106" t="s">
        <v>1297</v>
      </c>
      <c r="D170" s="106" t="s">
        <v>1297</v>
      </c>
      <c r="E170" s="104">
        <v>34</v>
      </c>
      <c r="F170" s="105" t="s">
        <v>1538</v>
      </c>
      <c r="G170" s="106" t="s">
        <v>1297</v>
      </c>
      <c r="H170" s="106"/>
    </row>
    <row r="171" spans="1:8" s="101" customFormat="1" ht="25.2" customHeight="1" x14ac:dyDescent="0.45">
      <c r="A171" s="104">
        <v>9</v>
      </c>
      <c r="B171" s="107" t="s">
        <v>1535</v>
      </c>
      <c r="C171" s="106" t="s">
        <v>1297</v>
      </c>
      <c r="D171" s="106" t="s">
        <v>1297</v>
      </c>
      <c r="E171" s="104">
        <v>35</v>
      </c>
      <c r="F171" s="108" t="s">
        <v>1540</v>
      </c>
      <c r="G171" s="106" t="s">
        <v>1297</v>
      </c>
      <c r="H171" s="106"/>
    </row>
    <row r="172" spans="1:8" s="101" customFormat="1" ht="25.2" customHeight="1" x14ac:dyDescent="0.45">
      <c r="A172" s="104">
        <v>10</v>
      </c>
      <c r="B172" s="107" t="s">
        <v>1537</v>
      </c>
      <c r="C172" s="106"/>
      <c r="D172" s="106" t="s">
        <v>1297</v>
      </c>
      <c r="E172" s="104">
        <v>36</v>
      </c>
      <c r="F172" s="105" t="s">
        <v>1542</v>
      </c>
      <c r="G172" s="106" t="s">
        <v>1297</v>
      </c>
      <c r="H172" s="106" t="s">
        <v>1297</v>
      </c>
    </row>
    <row r="173" spans="1:8" s="101" customFormat="1" ht="25.2" customHeight="1" x14ac:dyDescent="0.45">
      <c r="A173" s="104">
        <v>11</v>
      </c>
      <c r="B173" s="107" t="s">
        <v>1539</v>
      </c>
      <c r="C173" s="106"/>
      <c r="D173" s="106" t="s">
        <v>1297</v>
      </c>
      <c r="E173" s="104">
        <v>37</v>
      </c>
      <c r="F173" s="105" t="s">
        <v>1544</v>
      </c>
      <c r="G173" s="106" t="s">
        <v>1297</v>
      </c>
      <c r="H173" s="106"/>
    </row>
    <row r="174" spans="1:8" s="101" customFormat="1" ht="25.2" customHeight="1" x14ac:dyDescent="0.45">
      <c r="A174" s="104">
        <v>12</v>
      </c>
      <c r="B174" s="107" t="s">
        <v>1541</v>
      </c>
      <c r="C174" s="106" t="s">
        <v>1518</v>
      </c>
      <c r="D174" s="106" t="s">
        <v>1297</v>
      </c>
      <c r="E174" s="104">
        <v>38</v>
      </c>
      <c r="F174" s="105" t="s">
        <v>1546</v>
      </c>
      <c r="G174" s="106" t="s">
        <v>1297</v>
      </c>
      <c r="H174" s="106"/>
    </row>
    <row r="175" spans="1:8" s="101" customFormat="1" ht="25.2" customHeight="1" x14ac:dyDescent="0.45">
      <c r="A175" s="104">
        <v>13</v>
      </c>
      <c r="B175" s="107" t="s">
        <v>1543</v>
      </c>
      <c r="C175" s="106" t="s">
        <v>1297</v>
      </c>
      <c r="D175" s="106" t="s">
        <v>1297</v>
      </c>
      <c r="E175" s="104">
        <v>39</v>
      </c>
      <c r="F175" s="105" t="s">
        <v>1547</v>
      </c>
      <c r="G175" s="106" t="s">
        <v>1297</v>
      </c>
      <c r="H175" s="106"/>
    </row>
    <row r="176" spans="1:8" s="101" customFormat="1" ht="25.2" customHeight="1" x14ac:dyDescent="0.45">
      <c r="A176" s="104">
        <v>14</v>
      </c>
      <c r="B176" s="107" t="s">
        <v>1545</v>
      </c>
      <c r="C176" s="106"/>
      <c r="D176" s="106" t="s">
        <v>1297</v>
      </c>
      <c r="E176" s="104">
        <v>40</v>
      </c>
      <c r="F176" s="105" t="s">
        <v>1588</v>
      </c>
      <c r="G176" s="106"/>
      <c r="H176" s="106" t="s">
        <v>1297</v>
      </c>
    </row>
    <row r="177" spans="1:8" s="101" customFormat="1" ht="25.2" customHeight="1" x14ac:dyDescent="0.45">
      <c r="A177" s="104">
        <v>15</v>
      </c>
      <c r="B177" s="107" t="s">
        <v>1151</v>
      </c>
      <c r="C177" s="106"/>
      <c r="D177" s="106" t="s">
        <v>1297</v>
      </c>
      <c r="E177" s="104">
        <v>41</v>
      </c>
      <c r="F177" s="105" t="s">
        <v>1550</v>
      </c>
      <c r="G177" s="106" t="s">
        <v>1297</v>
      </c>
      <c r="H177" s="106"/>
    </row>
    <row r="178" spans="1:8" s="101" customFormat="1" ht="25.2" customHeight="1" x14ac:dyDescent="0.45">
      <c r="A178" s="104">
        <v>16</v>
      </c>
      <c r="B178" s="107" t="s">
        <v>1167</v>
      </c>
      <c r="C178" s="106" t="s">
        <v>1297</v>
      </c>
      <c r="D178" s="106" t="s">
        <v>1297</v>
      </c>
      <c r="E178" s="104">
        <v>42</v>
      </c>
      <c r="F178" s="105" t="s">
        <v>1552</v>
      </c>
      <c r="G178" s="106" t="s">
        <v>1297</v>
      </c>
      <c r="H178" s="106"/>
    </row>
    <row r="179" spans="1:8" s="101" customFormat="1" ht="25.2" customHeight="1" x14ac:dyDescent="0.45">
      <c r="A179" s="104">
        <v>17</v>
      </c>
      <c r="B179" s="107" t="s">
        <v>1549</v>
      </c>
      <c r="C179" s="106" t="s">
        <v>1297</v>
      </c>
      <c r="D179" s="106"/>
      <c r="E179" s="104">
        <v>43</v>
      </c>
      <c r="F179" s="105" t="s">
        <v>1553</v>
      </c>
      <c r="G179" s="109" t="s">
        <v>1297</v>
      </c>
      <c r="H179" s="109"/>
    </row>
    <row r="180" spans="1:8" s="101" customFormat="1" ht="25.2" customHeight="1" x14ac:dyDescent="0.45">
      <c r="A180" s="311">
        <v>18</v>
      </c>
      <c r="B180" s="315" t="s">
        <v>1574</v>
      </c>
      <c r="C180" s="313" t="s">
        <v>1297</v>
      </c>
      <c r="D180" s="313"/>
      <c r="E180" s="104">
        <v>44</v>
      </c>
      <c r="F180" s="105" t="s">
        <v>1557</v>
      </c>
      <c r="G180" s="106" t="s">
        <v>1297</v>
      </c>
      <c r="H180" s="106"/>
    </row>
    <row r="181" spans="1:8" s="101" customFormat="1" ht="25.2" customHeight="1" x14ac:dyDescent="0.45">
      <c r="A181" s="312"/>
      <c r="B181" s="317"/>
      <c r="C181" s="314"/>
      <c r="D181" s="314"/>
      <c r="E181" s="104">
        <v>45</v>
      </c>
      <c r="F181" s="105" t="s">
        <v>1559</v>
      </c>
      <c r="G181" s="106"/>
      <c r="H181" s="106" t="s">
        <v>1297</v>
      </c>
    </row>
    <row r="182" spans="1:8" s="101" customFormat="1" ht="25.2" customHeight="1" x14ac:dyDescent="0.45">
      <c r="A182" s="103">
        <v>19</v>
      </c>
      <c r="B182" s="110" t="s">
        <v>1554</v>
      </c>
      <c r="C182" s="111" t="s">
        <v>1297</v>
      </c>
      <c r="D182" s="111"/>
      <c r="E182" s="104">
        <v>46</v>
      </c>
      <c r="F182" s="105" t="s">
        <v>1561</v>
      </c>
      <c r="G182" s="106"/>
      <c r="H182" s="106" t="s">
        <v>1297</v>
      </c>
    </row>
    <row r="183" spans="1:8" s="101" customFormat="1" ht="25.2" customHeight="1" x14ac:dyDescent="0.45">
      <c r="A183" s="104">
        <v>20</v>
      </c>
      <c r="B183" s="107" t="s">
        <v>1556</v>
      </c>
      <c r="C183" s="106" t="s">
        <v>1297</v>
      </c>
      <c r="D183" s="106"/>
    </row>
    <row r="184" spans="1:8" s="101" customFormat="1" ht="25.2" customHeight="1" x14ac:dyDescent="0.45">
      <c r="A184" s="104">
        <v>21</v>
      </c>
      <c r="B184" s="107" t="s">
        <v>1558</v>
      </c>
      <c r="C184" s="106"/>
      <c r="D184" s="106" t="s">
        <v>1297</v>
      </c>
      <c r="F184" s="304" t="s">
        <v>1577</v>
      </c>
      <c r="G184" s="304"/>
      <c r="H184" s="304"/>
    </row>
    <row r="185" spans="1:8" s="101" customFormat="1" ht="25.2" customHeight="1" x14ac:dyDescent="0.45">
      <c r="A185" s="104">
        <v>22</v>
      </c>
      <c r="B185" s="107" t="s">
        <v>1560</v>
      </c>
      <c r="C185" s="106"/>
      <c r="D185" s="106" t="s">
        <v>1297</v>
      </c>
      <c r="F185" s="304"/>
      <c r="G185" s="304"/>
      <c r="H185" s="304"/>
    </row>
    <row r="186" spans="1:8" s="101" customFormat="1" ht="25.2" customHeight="1" x14ac:dyDescent="0.45">
      <c r="A186" s="104">
        <v>23</v>
      </c>
      <c r="B186" s="105" t="s">
        <v>1575</v>
      </c>
      <c r="C186" s="106"/>
      <c r="D186" s="106" t="s">
        <v>1297</v>
      </c>
      <c r="F186" s="118" t="s">
        <v>1576</v>
      </c>
    </row>
    <row r="187" spans="1:8" s="101" customFormat="1" ht="25.2" customHeight="1" x14ac:dyDescent="0.45">
      <c r="A187" s="104">
        <v>24</v>
      </c>
      <c r="B187" s="105" t="s">
        <v>1520</v>
      </c>
      <c r="C187" s="106" t="s">
        <v>1297</v>
      </c>
      <c r="D187" s="106"/>
      <c r="F187" s="125" t="s">
        <v>1601</v>
      </c>
    </row>
    <row r="188" spans="1:8" ht="25.2" customHeight="1" x14ac:dyDescent="0.45">
      <c r="A188" s="104">
        <v>25</v>
      </c>
      <c r="B188" s="105" t="s">
        <v>1522</v>
      </c>
      <c r="C188" s="106" t="s">
        <v>1297</v>
      </c>
      <c r="D188" s="106"/>
      <c r="F188" s="118" t="s">
        <v>1578</v>
      </c>
    </row>
    <row r="189" spans="1:8" ht="25.2" customHeight="1" x14ac:dyDescent="0.45"/>
    <row r="190" spans="1:8" ht="25.2" customHeight="1" x14ac:dyDescent="0.45"/>
    <row r="191" spans="1:8" ht="25.2" customHeight="1" x14ac:dyDescent="0.45"/>
    <row r="192" spans="1:8" ht="25.2" customHeight="1" x14ac:dyDescent="0.45"/>
    <row r="193" spans="2:14" ht="25.2" customHeight="1" x14ac:dyDescent="0.45"/>
    <row r="194" spans="2:14" ht="25.2" customHeight="1" x14ac:dyDescent="0.45"/>
    <row r="195" spans="2:14" ht="25.2" customHeight="1" x14ac:dyDescent="0.45"/>
    <row r="196" spans="2:14" s="7" customFormat="1" ht="25.2" customHeight="1" x14ac:dyDescent="0.45">
      <c r="B196" s="4"/>
      <c r="C196" s="4"/>
      <c r="D196" s="4"/>
      <c r="E196" s="40"/>
      <c r="F196" s="4"/>
      <c r="G196" s="4"/>
      <c r="H196" s="4"/>
      <c r="J196" s="126"/>
      <c r="K196" s="126"/>
      <c r="L196" s="126"/>
      <c r="M196" s="126"/>
      <c r="N196" s="126"/>
    </row>
    <row r="197" spans="2:14" s="7" customFormat="1" ht="25.2" customHeight="1" x14ac:dyDescent="0.45">
      <c r="B197" s="4"/>
      <c r="C197" s="4"/>
      <c r="D197" s="4"/>
      <c r="E197" s="40"/>
      <c r="F197" s="4"/>
      <c r="G197" s="4"/>
      <c r="H197" s="4"/>
      <c r="J197" s="126"/>
      <c r="K197" s="126"/>
      <c r="L197" s="126"/>
      <c r="M197" s="126"/>
      <c r="N197" s="126"/>
    </row>
    <row r="198" spans="2:14" s="7" customFormat="1" ht="25.2" customHeight="1" x14ac:dyDescent="0.45">
      <c r="B198" s="4"/>
      <c r="C198" s="4"/>
      <c r="D198" s="4"/>
      <c r="E198" s="40"/>
      <c r="F198" s="4"/>
      <c r="G198" s="4"/>
      <c r="H198" s="4"/>
      <c r="J198" s="126"/>
      <c r="K198" s="126"/>
      <c r="L198" s="126"/>
      <c r="M198" s="126"/>
      <c r="N198" s="126"/>
    </row>
    <row r="199" spans="2:14" s="7" customFormat="1" ht="25.2" customHeight="1" x14ac:dyDescent="0.45">
      <c r="B199" s="4"/>
      <c r="C199" s="4"/>
      <c r="D199" s="4"/>
      <c r="E199" s="40"/>
      <c r="F199" s="4"/>
      <c r="G199" s="4"/>
      <c r="H199" s="4"/>
      <c r="J199" s="126"/>
      <c r="K199" s="126"/>
      <c r="L199" s="126"/>
      <c r="M199" s="126"/>
      <c r="N199" s="126"/>
    </row>
    <row r="200" spans="2:14" s="7" customFormat="1" ht="25.2" customHeight="1" x14ac:dyDescent="0.45">
      <c r="B200" s="4"/>
      <c r="C200" s="4"/>
      <c r="D200" s="4"/>
      <c r="E200" s="40"/>
      <c r="F200" s="4"/>
      <c r="G200" s="4"/>
      <c r="H200" s="4"/>
      <c r="J200" s="126"/>
      <c r="K200" s="126"/>
      <c r="L200" s="126"/>
      <c r="M200" s="126"/>
      <c r="N200" s="126"/>
    </row>
    <row r="201" spans="2:14" s="7" customFormat="1" ht="25.2" customHeight="1" x14ac:dyDescent="0.45">
      <c r="B201" s="4"/>
      <c r="C201" s="4"/>
      <c r="D201" s="4"/>
      <c r="E201" s="40"/>
      <c r="F201" s="4"/>
      <c r="G201" s="4"/>
      <c r="H201" s="4"/>
      <c r="J201" s="126"/>
      <c r="K201" s="126"/>
      <c r="L201" s="126"/>
      <c r="M201" s="126"/>
      <c r="N201" s="126"/>
    </row>
    <row r="202" spans="2:14" s="7" customFormat="1" ht="25.2" customHeight="1" x14ac:dyDescent="0.45">
      <c r="B202" s="4"/>
      <c r="C202" s="4"/>
      <c r="D202" s="4"/>
      <c r="E202" s="40"/>
      <c r="F202" s="4"/>
      <c r="G202" s="4"/>
      <c r="H202" s="4"/>
      <c r="J202" s="126"/>
      <c r="K202" s="126"/>
      <c r="L202" s="126"/>
      <c r="M202" s="126"/>
      <c r="N202" s="126"/>
    </row>
    <row r="203" spans="2:14" s="7" customFormat="1" ht="25.2" customHeight="1" x14ac:dyDescent="0.45">
      <c r="B203" s="4"/>
      <c r="C203" s="4"/>
      <c r="D203" s="4"/>
      <c r="E203" s="40"/>
      <c r="F203" s="4"/>
      <c r="G203" s="4"/>
      <c r="H203" s="4"/>
      <c r="J203" s="126"/>
      <c r="K203" s="126"/>
      <c r="L203" s="126"/>
      <c r="M203" s="126"/>
      <c r="N203" s="126"/>
    </row>
    <row r="204" spans="2:14" s="7" customFormat="1" ht="25.2" customHeight="1" x14ac:dyDescent="0.45">
      <c r="B204" s="4"/>
      <c r="C204" s="4"/>
      <c r="D204" s="4"/>
      <c r="E204" s="40"/>
      <c r="F204" s="4"/>
      <c r="G204" s="4"/>
      <c r="H204" s="4"/>
      <c r="J204" s="126"/>
      <c r="K204" s="126"/>
      <c r="L204" s="126"/>
      <c r="M204" s="126"/>
      <c r="N204" s="126"/>
    </row>
    <row r="205" spans="2:14" s="7" customFormat="1" ht="25.2" customHeight="1" x14ac:dyDescent="0.45">
      <c r="B205" s="4"/>
      <c r="C205" s="4"/>
      <c r="D205" s="4"/>
      <c r="E205" s="40"/>
      <c r="F205" s="4"/>
      <c r="G205" s="4"/>
      <c r="H205" s="4"/>
      <c r="J205" s="126"/>
      <c r="K205" s="126"/>
      <c r="L205" s="126"/>
      <c r="M205" s="126"/>
      <c r="N205" s="126"/>
    </row>
    <row r="206" spans="2:14" s="7" customFormat="1" ht="25.2" customHeight="1" x14ac:dyDescent="0.45">
      <c r="B206" s="4"/>
      <c r="C206" s="4"/>
      <c r="D206" s="4"/>
      <c r="E206" s="40"/>
      <c r="F206" s="4"/>
      <c r="G206" s="4"/>
      <c r="H206" s="4"/>
      <c r="J206" s="126"/>
      <c r="K206" s="126"/>
      <c r="L206" s="126"/>
      <c r="M206" s="126"/>
      <c r="N206" s="126"/>
    </row>
    <row r="207" spans="2:14" s="7" customFormat="1" ht="25.2" customHeight="1" x14ac:dyDescent="0.45">
      <c r="B207" s="4"/>
      <c r="C207" s="4"/>
      <c r="D207" s="4"/>
      <c r="E207" s="40"/>
      <c r="F207" s="4"/>
      <c r="G207" s="4"/>
      <c r="H207" s="4"/>
      <c r="J207" s="126"/>
      <c r="K207" s="126"/>
      <c r="L207" s="126"/>
      <c r="M207" s="126"/>
      <c r="N207" s="126"/>
    </row>
    <row r="208" spans="2:14" s="7" customFormat="1" ht="25.2" customHeight="1" x14ac:dyDescent="0.45">
      <c r="B208" s="4"/>
      <c r="C208" s="4"/>
      <c r="D208" s="4"/>
      <c r="E208" s="40"/>
      <c r="F208" s="4"/>
      <c r="G208" s="4"/>
      <c r="H208" s="4"/>
      <c r="J208" s="126"/>
      <c r="K208" s="126"/>
      <c r="L208" s="126"/>
      <c r="M208" s="126"/>
      <c r="N208" s="126"/>
    </row>
    <row r="209" spans="2:14" s="7" customFormat="1" ht="25.2" customHeight="1" x14ac:dyDescent="0.45">
      <c r="B209" s="4"/>
      <c r="C209" s="4"/>
      <c r="D209" s="4"/>
      <c r="E209" s="40"/>
      <c r="F209" s="4"/>
      <c r="G209" s="4"/>
      <c r="H209" s="4"/>
      <c r="J209" s="126"/>
      <c r="K209" s="126"/>
      <c r="L209" s="126"/>
      <c r="M209" s="126"/>
      <c r="N209" s="126"/>
    </row>
    <row r="210" spans="2:14" s="7" customFormat="1" ht="25.2" customHeight="1" x14ac:dyDescent="0.45">
      <c r="B210" s="4"/>
      <c r="C210" s="4"/>
      <c r="D210" s="4"/>
      <c r="E210" s="40"/>
      <c r="F210" s="4"/>
      <c r="G210" s="4"/>
      <c r="H210" s="4"/>
      <c r="J210" s="126"/>
      <c r="K210" s="126"/>
      <c r="L210" s="126"/>
      <c r="M210" s="126"/>
      <c r="N210" s="126"/>
    </row>
    <row r="211" spans="2:14" s="7" customFormat="1" ht="25.2" customHeight="1" x14ac:dyDescent="0.45">
      <c r="B211" s="4"/>
      <c r="C211" s="4"/>
      <c r="D211" s="4"/>
      <c r="E211" s="40"/>
      <c r="F211" s="4"/>
      <c r="G211" s="4"/>
      <c r="H211" s="4"/>
      <c r="J211" s="126"/>
      <c r="K211" s="126"/>
      <c r="L211" s="126"/>
      <c r="M211" s="126"/>
      <c r="N211" s="126"/>
    </row>
    <row r="212" spans="2:14" s="7" customFormat="1" ht="25.2" customHeight="1" x14ac:dyDescent="0.45">
      <c r="B212" s="4"/>
      <c r="C212" s="4"/>
      <c r="D212" s="4"/>
      <c r="E212" s="40"/>
      <c r="F212" s="4"/>
      <c r="G212" s="4"/>
      <c r="H212" s="4"/>
      <c r="J212" s="126"/>
      <c r="K212" s="126"/>
      <c r="L212" s="126"/>
      <c r="M212" s="126"/>
      <c r="N212" s="126"/>
    </row>
    <row r="213" spans="2:14" s="7" customFormat="1" ht="25.2" customHeight="1" x14ac:dyDescent="0.45">
      <c r="B213" s="4"/>
      <c r="C213" s="4"/>
      <c r="D213" s="4"/>
      <c r="E213" s="40"/>
      <c r="F213" s="4"/>
      <c r="G213" s="4"/>
      <c r="H213" s="4"/>
      <c r="J213" s="126"/>
      <c r="K213" s="126"/>
      <c r="L213" s="126"/>
      <c r="M213" s="126"/>
      <c r="N213" s="126"/>
    </row>
    <row r="214" spans="2:14" s="7" customFormat="1" ht="25.2" customHeight="1" x14ac:dyDescent="0.45">
      <c r="B214" s="4"/>
      <c r="C214" s="4"/>
      <c r="D214" s="4"/>
      <c r="E214" s="40"/>
      <c r="F214" s="4"/>
      <c r="G214" s="4"/>
      <c r="H214" s="4"/>
      <c r="J214" s="126"/>
      <c r="K214" s="126"/>
      <c r="L214" s="126"/>
      <c r="M214" s="126"/>
      <c r="N214" s="126"/>
    </row>
    <row r="215" spans="2:14" s="7" customFormat="1" ht="25.2" customHeight="1" x14ac:dyDescent="0.45">
      <c r="B215" s="4"/>
      <c r="C215" s="4"/>
      <c r="D215" s="4"/>
      <c r="E215" s="40"/>
      <c r="F215" s="4"/>
      <c r="G215" s="4"/>
      <c r="H215" s="4"/>
      <c r="J215" s="126"/>
      <c r="K215" s="126"/>
      <c r="L215" s="126"/>
      <c r="M215" s="126"/>
      <c r="N215" s="126"/>
    </row>
    <row r="216" spans="2:14" s="7" customFormat="1" ht="25.2" customHeight="1" x14ac:dyDescent="0.45">
      <c r="B216" s="4"/>
      <c r="C216" s="4"/>
      <c r="D216" s="4"/>
      <c r="E216" s="40"/>
      <c r="F216" s="4"/>
      <c r="G216" s="4"/>
      <c r="H216" s="4"/>
      <c r="J216" s="126"/>
      <c r="K216" s="126"/>
      <c r="L216" s="126"/>
      <c r="M216" s="126"/>
      <c r="N216" s="126"/>
    </row>
    <row r="217" spans="2:14" s="7" customFormat="1" ht="25.2" customHeight="1" x14ac:dyDescent="0.45">
      <c r="B217" s="4"/>
      <c r="C217" s="4"/>
      <c r="D217" s="4"/>
      <c r="E217" s="40"/>
      <c r="F217" s="4"/>
      <c r="G217" s="4"/>
      <c r="H217" s="4"/>
      <c r="J217" s="126"/>
      <c r="K217" s="126"/>
      <c r="L217" s="126"/>
      <c r="M217" s="126"/>
      <c r="N217" s="126"/>
    </row>
    <row r="218" spans="2:14" s="7" customFormat="1" ht="25.2" customHeight="1" x14ac:dyDescent="0.45">
      <c r="B218" s="4"/>
      <c r="C218" s="4"/>
      <c r="D218" s="4"/>
      <c r="E218" s="40"/>
      <c r="F218" s="4"/>
      <c r="G218" s="4"/>
      <c r="H218" s="4"/>
      <c r="J218" s="126"/>
      <c r="K218" s="126"/>
      <c r="L218" s="126"/>
      <c r="M218" s="126"/>
      <c r="N218" s="126"/>
    </row>
    <row r="219" spans="2:14" s="7" customFormat="1" ht="25.2" customHeight="1" x14ac:dyDescent="0.45">
      <c r="B219" s="4"/>
      <c r="C219" s="4"/>
      <c r="D219" s="4"/>
      <c r="E219" s="40"/>
      <c r="F219" s="4"/>
      <c r="G219" s="4"/>
      <c r="H219" s="4"/>
      <c r="J219" s="126"/>
      <c r="K219" s="126"/>
      <c r="L219" s="126"/>
      <c r="M219" s="126"/>
      <c r="N219" s="126"/>
    </row>
    <row r="220" spans="2:14" s="7" customFormat="1" ht="25.2" customHeight="1" x14ac:dyDescent="0.45">
      <c r="B220" s="4"/>
      <c r="C220" s="4"/>
      <c r="D220" s="4"/>
      <c r="E220" s="40"/>
      <c r="F220" s="4"/>
      <c r="G220" s="4"/>
      <c r="H220" s="4"/>
      <c r="J220" s="126"/>
      <c r="K220" s="126"/>
      <c r="L220" s="126"/>
      <c r="M220" s="126"/>
      <c r="N220" s="126"/>
    </row>
    <row r="221" spans="2:14" s="7" customFormat="1" ht="25.2" customHeight="1" x14ac:dyDescent="0.45">
      <c r="B221" s="4"/>
      <c r="C221" s="4"/>
      <c r="D221" s="4"/>
      <c r="E221" s="40"/>
      <c r="F221" s="4"/>
      <c r="G221" s="4"/>
      <c r="H221" s="4"/>
      <c r="J221" s="126"/>
      <c r="K221" s="126"/>
      <c r="L221" s="126"/>
      <c r="M221" s="126"/>
      <c r="N221" s="126"/>
    </row>
    <row r="222" spans="2:14" s="7" customFormat="1" ht="25.2" customHeight="1" x14ac:dyDescent="0.45">
      <c r="B222" s="4"/>
      <c r="C222" s="4"/>
      <c r="D222" s="4"/>
      <c r="E222" s="40"/>
      <c r="F222" s="4"/>
      <c r="G222" s="4"/>
      <c r="H222" s="4"/>
      <c r="J222" s="126"/>
      <c r="K222" s="126"/>
      <c r="L222" s="126"/>
      <c r="M222" s="126"/>
      <c r="N222" s="126"/>
    </row>
    <row r="223" spans="2:14" s="7" customFormat="1" ht="25.2" customHeight="1" x14ac:dyDescent="0.45">
      <c r="B223" s="4"/>
      <c r="C223" s="4"/>
      <c r="D223" s="4"/>
      <c r="E223" s="40"/>
      <c r="F223" s="4"/>
      <c r="G223" s="4"/>
      <c r="H223" s="4"/>
      <c r="J223" s="126"/>
      <c r="K223" s="126"/>
      <c r="L223" s="126"/>
      <c r="M223" s="126"/>
      <c r="N223" s="126"/>
    </row>
    <row r="224" spans="2:14" s="7" customFormat="1" ht="25.2" customHeight="1" x14ac:dyDescent="0.45">
      <c r="B224" s="4"/>
      <c r="C224" s="4"/>
      <c r="D224" s="4"/>
      <c r="E224" s="40"/>
      <c r="F224" s="4"/>
      <c r="G224" s="4"/>
      <c r="H224" s="4"/>
      <c r="J224" s="126"/>
      <c r="K224" s="126"/>
      <c r="L224" s="126"/>
      <c r="M224" s="126"/>
      <c r="N224" s="126"/>
    </row>
    <row r="225" spans="2:14" s="7" customFormat="1" ht="25.2" customHeight="1" x14ac:dyDescent="0.45">
      <c r="B225" s="4"/>
      <c r="C225" s="4"/>
      <c r="D225" s="4"/>
      <c r="E225" s="40"/>
      <c r="F225" s="4"/>
      <c r="G225" s="4"/>
      <c r="H225" s="4"/>
      <c r="J225" s="126"/>
      <c r="K225" s="126"/>
      <c r="L225" s="126"/>
      <c r="M225" s="126"/>
      <c r="N225" s="126"/>
    </row>
    <row r="226" spans="2:14" s="7" customFormat="1" ht="25.2" customHeight="1" x14ac:dyDescent="0.45">
      <c r="B226" s="4"/>
      <c r="C226" s="4"/>
      <c r="D226" s="4"/>
      <c r="E226" s="40"/>
      <c r="F226" s="4"/>
      <c r="G226" s="4"/>
      <c r="H226" s="4"/>
      <c r="J226" s="126"/>
      <c r="K226" s="126"/>
      <c r="L226" s="126"/>
      <c r="M226" s="126"/>
      <c r="N226" s="126"/>
    </row>
    <row r="227" spans="2:14" s="7" customFormat="1" ht="25.2" customHeight="1" x14ac:dyDescent="0.45">
      <c r="B227" s="4"/>
      <c r="C227" s="4"/>
      <c r="D227" s="4"/>
      <c r="E227" s="40"/>
      <c r="F227" s="4"/>
      <c r="G227" s="4"/>
      <c r="H227" s="4"/>
      <c r="J227" s="126"/>
      <c r="K227" s="126"/>
      <c r="L227" s="126"/>
      <c r="M227" s="126"/>
      <c r="N227" s="126"/>
    </row>
    <row r="228" spans="2:14" s="7" customFormat="1" ht="25.2" customHeight="1" x14ac:dyDescent="0.45">
      <c r="B228" s="4"/>
      <c r="C228" s="4"/>
      <c r="D228" s="4"/>
      <c r="E228" s="40"/>
      <c r="F228" s="4"/>
      <c r="G228" s="4"/>
      <c r="H228" s="4"/>
      <c r="J228" s="126"/>
      <c r="K228" s="126"/>
      <c r="L228" s="126"/>
      <c r="M228" s="126"/>
      <c r="N228" s="126"/>
    </row>
    <row r="229" spans="2:14" s="7" customFormat="1" ht="25.2" customHeight="1" x14ac:dyDescent="0.45">
      <c r="B229" s="4"/>
      <c r="C229" s="4"/>
      <c r="D229" s="4"/>
      <c r="E229" s="40"/>
      <c r="F229" s="4"/>
      <c r="G229" s="4"/>
      <c r="H229" s="4"/>
      <c r="J229" s="126"/>
      <c r="K229" s="126"/>
      <c r="L229" s="126"/>
      <c r="M229" s="126"/>
      <c r="N229" s="126"/>
    </row>
  </sheetData>
  <mergeCells count="45">
    <mergeCell ref="F184:H185"/>
    <mergeCell ref="A162:A163"/>
    <mergeCell ref="B162:B163"/>
    <mergeCell ref="C162:C163"/>
    <mergeCell ref="D162:D163"/>
    <mergeCell ref="A180:A181"/>
    <mergeCell ref="B180:B181"/>
    <mergeCell ref="C180:C181"/>
    <mergeCell ref="D180:D181"/>
    <mergeCell ref="G160:H160"/>
    <mergeCell ref="A123:A124"/>
    <mergeCell ref="B123:B124"/>
    <mergeCell ref="C123:C124"/>
    <mergeCell ref="D123:D124"/>
    <mergeCell ref="F146:H146"/>
    <mergeCell ref="A147:A148"/>
    <mergeCell ref="B147:B148"/>
    <mergeCell ref="C147:D147"/>
    <mergeCell ref="A160:A161"/>
    <mergeCell ref="B160:B161"/>
    <mergeCell ref="C160:D160"/>
    <mergeCell ref="E160:E161"/>
    <mergeCell ref="F160:F161"/>
    <mergeCell ref="F74:H74"/>
    <mergeCell ref="A75:A76"/>
    <mergeCell ref="B75:B76"/>
    <mergeCell ref="C75:D75"/>
    <mergeCell ref="E75:E76"/>
    <mergeCell ref="F75:F76"/>
    <mergeCell ref="G75:H75"/>
    <mergeCell ref="E45:E46"/>
    <mergeCell ref="F45:F46"/>
    <mergeCell ref="G45:G46"/>
    <mergeCell ref="H45:H46"/>
    <mergeCell ref="A56:A57"/>
    <mergeCell ref="B56:B57"/>
    <mergeCell ref="C56:C57"/>
    <mergeCell ref="D56:D57"/>
    <mergeCell ref="A1:H1"/>
    <mergeCell ref="A3:A4"/>
    <mergeCell ref="B3:B4"/>
    <mergeCell ref="C3:D3"/>
    <mergeCell ref="E3:E4"/>
    <mergeCell ref="F3:F4"/>
    <mergeCell ref="G3:H3"/>
  </mergeCells>
  <phoneticPr fontId="2"/>
  <printOptions horizontalCentered="1" verticalCentered="1"/>
  <pageMargins left="0.70866141732283472" right="0.70866141732283472" top="0.62992125984251968" bottom="0.62992125984251968" header="0.31496062992125984" footer="0.31496062992125984"/>
  <pageSetup paperSize="9" scale="37" fitToWidth="0" fitToHeight="2" orientation="portrait" r:id="rId1"/>
  <headerFooter scaleWithDoc="0">
    <oddFooter>&amp;C&amp;"BIZ UDPゴシック,標準"&amp;P/&amp;N</oddFooter>
  </headerFooter>
  <rowBreaks count="2" manualBreakCount="2">
    <brk id="73" max="7" man="1"/>
    <brk id="145"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DED80-FE7D-492C-A31E-F7DFD06AA8EE}">
  <sheetPr codeName="Sheet22">
    <tabColor rgb="FFFF0000"/>
    <pageSetUpPr fitToPage="1"/>
  </sheetPr>
  <dimension ref="A1:M233"/>
  <sheetViews>
    <sheetView topLeftCell="A110" zoomScale="120" zoomScaleNormal="120" workbookViewId="0">
      <selection activeCell="B118" sqref="B118"/>
    </sheetView>
  </sheetViews>
  <sheetFormatPr defaultColWidth="9" defaultRowHeight="16.2" x14ac:dyDescent="0.45"/>
  <cols>
    <col min="1" max="1" width="4.09765625" style="7" bestFit="1" customWidth="1"/>
    <col min="2" max="2" width="46.69921875" style="4" bestFit="1" customWidth="1"/>
    <col min="3" max="3" width="8.3984375" style="4" bestFit="1" customWidth="1"/>
    <col min="4" max="4" width="23.69921875" style="4" bestFit="1" customWidth="1"/>
    <col min="5" max="5" width="32.09765625" style="4" customWidth="1"/>
    <col min="6" max="6" width="21" style="4" bestFit="1" customWidth="1"/>
    <col min="7" max="8" width="16.69921875" style="4" customWidth="1"/>
    <col min="9" max="11" width="9" style="4"/>
    <col min="12" max="12" width="14.69921875" style="4" customWidth="1"/>
    <col min="13" max="13" width="9" style="4"/>
    <col min="14" max="14" width="8.69921875" style="4" customWidth="1"/>
    <col min="15" max="16384" width="9" style="4"/>
  </cols>
  <sheetData>
    <row r="1" spans="1:13" ht="19.8" x14ac:dyDescent="0.45">
      <c r="A1" s="13" t="s">
        <v>237</v>
      </c>
    </row>
    <row r="2" spans="1:13" x14ac:dyDescent="0.45">
      <c r="A2" s="1"/>
      <c r="B2" s="2" t="s">
        <v>1</v>
      </c>
      <c r="C2" s="2" t="s">
        <v>238</v>
      </c>
      <c r="D2" s="2" t="s">
        <v>239</v>
      </c>
      <c r="E2" s="3" t="s">
        <v>240</v>
      </c>
      <c r="F2" s="2" t="s">
        <v>241</v>
      </c>
      <c r="G2" s="3" t="s">
        <v>242</v>
      </c>
      <c r="H2" s="3" t="s">
        <v>243</v>
      </c>
      <c r="I2" s="3" t="s">
        <v>227</v>
      </c>
      <c r="J2" s="3" t="s">
        <v>228</v>
      </c>
      <c r="K2" s="3" t="s">
        <v>229</v>
      </c>
      <c r="L2" s="3" t="s">
        <v>244</v>
      </c>
      <c r="M2" s="3" t="s">
        <v>245</v>
      </c>
    </row>
    <row r="3" spans="1:13" x14ac:dyDescent="0.45">
      <c r="A3" s="5">
        <v>1</v>
      </c>
      <c r="B3" s="8" t="s">
        <v>3</v>
      </c>
      <c r="C3" s="9"/>
      <c r="D3" s="9"/>
      <c r="E3" s="8" t="s">
        <v>246</v>
      </c>
      <c r="F3" s="6" t="s">
        <v>247</v>
      </c>
      <c r="G3" s="6" t="s">
        <v>248</v>
      </c>
      <c r="H3" s="6" t="s">
        <v>249</v>
      </c>
      <c r="I3" s="5"/>
      <c r="J3" s="5"/>
      <c r="K3" s="5" t="s">
        <v>231</v>
      </c>
      <c r="L3" s="6">
        <f t="shared" ref="L3:L66" si="0">COUNTIF(I3:K3,"●")</f>
        <v>1</v>
      </c>
      <c r="M3" s="6" t="s">
        <v>250</v>
      </c>
    </row>
    <row r="4" spans="1:13" x14ac:dyDescent="0.45">
      <c r="A4" s="5">
        <v>2</v>
      </c>
      <c r="B4" s="8" t="s">
        <v>4</v>
      </c>
      <c r="C4" s="9"/>
      <c r="D4" s="9"/>
      <c r="E4" s="8" t="s">
        <v>251</v>
      </c>
      <c r="F4" s="6" t="s">
        <v>252</v>
      </c>
      <c r="G4" s="6" t="s">
        <v>253</v>
      </c>
      <c r="H4" s="6" t="s">
        <v>254</v>
      </c>
      <c r="I4" s="5"/>
      <c r="J4" s="5"/>
      <c r="K4" s="5" t="s">
        <v>231</v>
      </c>
      <c r="L4" s="6">
        <f t="shared" si="0"/>
        <v>1</v>
      </c>
      <c r="M4" s="6" t="s">
        <v>250</v>
      </c>
    </row>
    <row r="5" spans="1:13" x14ac:dyDescent="0.45">
      <c r="A5" s="5">
        <v>3</v>
      </c>
      <c r="B5" s="8" t="s">
        <v>5</v>
      </c>
      <c r="C5" s="9"/>
      <c r="D5" s="9"/>
      <c r="E5" s="8" t="s">
        <v>255</v>
      </c>
      <c r="F5" s="6" t="s">
        <v>256</v>
      </c>
      <c r="G5" s="6" t="s">
        <v>257</v>
      </c>
      <c r="H5" s="6" t="s">
        <v>258</v>
      </c>
      <c r="I5" s="5" t="s">
        <v>231</v>
      </c>
      <c r="J5" s="5"/>
      <c r="K5" s="5"/>
      <c r="L5" s="6">
        <f t="shared" si="0"/>
        <v>1</v>
      </c>
      <c r="M5" s="6" t="s">
        <v>250</v>
      </c>
    </row>
    <row r="6" spans="1:13" x14ac:dyDescent="0.45">
      <c r="A6" s="5">
        <v>4</v>
      </c>
      <c r="B6" s="8" t="s">
        <v>259</v>
      </c>
      <c r="C6" s="9"/>
      <c r="D6" s="9"/>
      <c r="E6" s="8" t="s">
        <v>260</v>
      </c>
      <c r="F6" s="6" t="s">
        <v>261</v>
      </c>
      <c r="G6" s="6" t="s">
        <v>262</v>
      </c>
      <c r="H6" s="6" t="s">
        <v>254</v>
      </c>
      <c r="I6" s="5"/>
      <c r="J6" s="5" t="s">
        <v>231</v>
      </c>
      <c r="K6" s="5" t="s">
        <v>231</v>
      </c>
      <c r="L6" s="6">
        <f t="shared" si="0"/>
        <v>2</v>
      </c>
      <c r="M6" s="6" t="s">
        <v>250</v>
      </c>
    </row>
    <row r="7" spans="1:13" x14ac:dyDescent="0.45">
      <c r="A7" s="5">
        <v>5</v>
      </c>
      <c r="B7" s="8" t="s">
        <v>8</v>
      </c>
      <c r="C7" s="9"/>
      <c r="D7" s="9"/>
      <c r="E7" s="8" t="s">
        <v>263</v>
      </c>
      <c r="F7" s="6"/>
      <c r="G7" s="6" t="s">
        <v>264</v>
      </c>
      <c r="H7" s="6" t="s">
        <v>249</v>
      </c>
      <c r="I7" s="5" t="s">
        <v>231</v>
      </c>
      <c r="J7" s="5"/>
      <c r="K7" s="5"/>
      <c r="L7" s="6">
        <f t="shared" si="0"/>
        <v>1</v>
      </c>
      <c r="M7" s="6" t="s">
        <v>250</v>
      </c>
    </row>
    <row r="8" spans="1:13" x14ac:dyDescent="0.45">
      <c r="A8" s="5">
        <v>6</v>
      </c>
      <c r="B8" s="8" t="s">
        <v>10</v>
      </c>
      <c r="C8" s="9"/>
      <c r="D8" s="9"/>
      <c r="E8" s="8" t="s">
        <v>265</v>
      </c>
      <c r="F8" s="6"/>
      <c r="G8" s="6" t="s">
        <v>266</v>
      </c>
      <c r="H8" s="6" t="s">
        <v>249</v>
      </c>
      <c r="I8" s="5"/>
      <c r="J8" s="5"/>
      <c r="K8" s="5" t="s">
        <v>231</v>
      </c>
      <c r="L8" s="6">
        <f t="shared" si="0"/>
        <v>1</v>
      </c>
      <c r="M8" s="6" t="s">
        <v>250</v>
      </c>
    </row>
    <row r="9" spans="1:13" x14ac:dyDescent="0.45">
      <c r="A9" s="5">
        <v>7</v>
      </c>
      <c r="B9" s="8" t="s">
        <v>12</v>
      </c>
      <c r="C9" s="9"/>
      <c r="D9" s="9"/>
      <c r="E9" s="8" t="s">
        <v>267</v>
      </c>
      <c r="F9" s="6" t="s">
        <v>268</v>
      </c>
      <c r="G9" s="6" t="s">
        <v>269</v>
      </c>
      <c r="H9" s="6" t="s">
        <v>254</v>
      </c>
      <c r="I9" s="5" t="s">
        <v>231</v>
      </c>
      <c r="J9" s="5"/>
      <c r="K9" s="5"/>
      <c r="L9" s="6">
        <f t="shared" si="0"/>
        <v>1</v>
      </c>
      <c r="M9" s="6" t="s">
        <v>250</v>
      </c>
    </row>
    <row r="10" spans="1:13" x14ac:dyDescent="0.45">
      <c r="A10" s="5">
        <v>8</v>
      </c>
      <c r="B10" s="8" t="s">
        <v>14</v>
      </c>
      <c r="C10" s="9"/>
      <c r="D10" s="9"/>
      <c r="E10" s="8" t="s">
        <v>270</v>
      </c>
      <c r="F10" s="6" t="s">
        <v>268</v>
      </c>
      <c r="G10" s="6" t="s">
        <v>271</v>
      </c>
      <c r="H10" s="6" t="s">
        <v>254</v>
      </c>
      <c r="I10" s="5" t="s">
        <v>231</v>
      </c>
      <c r="J10" s="5"/>
      <c r="K10" s="5"/>
      <c r="L10" s="6">
        <f t="shared" si="0"/>
        <v>1</v>
      </c>
      <c r="M10" s="6" t="s">
        <v>250</v>
      </c>
    </row>
    <row r="11" spans="1:13" x14ac:dyDescent="0.45">
      <c r="A11" s="5">
        <v>9</v>
      </c>
      <c r="B11" s="8" t="s">
        <v>16</v>
      </c>
      <c r="C11" s="9"/>
      <c r="D11" s="9"/>
      <c r="E11" s="8" t="s">
        <v>272</v>
      </c>
      <c r="F11" s="6"/>
      <c r="G11" s="6" t="s">
        <v>273</v>
      </c>
      <c r="H11" s="6" t="s">
        <v>249</v>
      </c>
      <c r="I11" s="5" t="s">
        <v>231</v>
      </c>
      <c r="J11" s="5"/>
      <c r="K11" s="5"/>
      <c r="L11" s="6">
        <f t="shared" si="0"/>
        <v>1</v>
      </c>
      <c r="M11" s="6" t="s">
        <v>250</v>
      </c>
    </row>
    <row r="12" spans="1:13" x14ac:dyDescent="0.45">
      <c r="A12" s="5">
        <v>10</v>
      </c>
      <c r="B12" s="8" t="s">
        <v>18</v>
      </c>
      <c r="C12" s="9"/>
      <c r="D12" s="9"/>
      <c r="E12" s="8" t="s">
        <v>274</v>
      </c>
      <c r="F12" s="6" t="s">
        <v>252</v>
      </c>
      <c r="G12" s="6" t="s">
        <v>275</v>
      </c>
      <c r="H12" s="6" t="s">
        <v>254</v>
      </c>
      <c r="I12" s="5" t="s">
        <v>231</v>
      </c>
      <c r="J12" s="5"/>
      <c r="K12" s="5" t="s">
        <v>231</v>
      </c>
      <c r="L12" s="6">
        <f t="shared" si="0"/>
        <v>2</v>
      </c>
      <c r="M12" s="6" t="s">
        <v>250</v>
      </c>
    </row>
    <row r="13" spans="1:13" x14ac:dyDescent="0.45">
      <c r="A13" s="5">
        <v>11</v>
      </c>
      <c r="B13" s="8" t="s">
        <v>20</v>
      </c>
      <c r="C13" s="9"/>
      <c r="D13" s="9"/>
      <c r="E13" s="8" t="s">
        <v>276</v>
      </c>
      <c r="F13" s="6" t="s">
        <v>277</v>
      </c>
      <c r="G13" s="6" t="s">
        <v>278</v>
      </c>
      <c r="H13" s="6" t="s">
        <v>258</v>
      </c>
      <c r="I13" s="5"/>
      <c r="J13" s="5"/>
      <c r="K13" s="5" t="s">
        <v>231</v>
      </c>
      <c r="L13" s="6">
        <f t="shared" si="0"/>
        <v>1</v>
      </c>
      <c r="M13" s="6" t="s">
        <v>250</v>
      </c>
    </row>
    <row r="14" spans="1:13" x14ac:dyDescent="0.45">
      <c r="A14" s="5">
        <v>12</v>
      </c>
      <c r="B14" s="8" t="s">
        <v>22</v>
      </c>
      <c r="C14" s="9"/>
      <c r="D14" s="9"/>
      <c r="E14" s="8" t="s">
        <v>279</v>
      </c>
      <c r="F14" s="6" t="s">
        <v>268</v>
      </c>
      <c r="G14" s="6" t="s">
        <v>280</v>
      </c>
      <c r="H14" s="6" t="s">
        <v>254</v>
      </c>
      <c r="I14" s="5" t="s">
        <v>231</v>
      </c>
      <c r="J14" s="5"/>
      <c r="K14" s="5"/>
      <c r="L14" s="6">
        <f t="shared" si="0"/>
        <v>1</v>
      </c>
      <c r="M14" s="6" t="s">
        <v>250</v>
      </c>
    </row>
    <row r="15" spans="1:13" x14ac:dyDescent="0.45">
      <c r="A15" s="5">
        <v>13</v>
      </c>
      <c r="B15" s="8" t="s">
        <v>24</v>
      </c>
      <c r="C15" s="9"/>
      <c r="D15" s="9"/>
      <c r="E15" s="8" t="s">
        <v>281</v>
      </c>
      <c r="F15" s="6"/>
      <c r="G15" s="6" t="s">
        <v>282</v>
      </c>
      <c r="H15" s="6" t="s">
        <v>249</v>
      </c>
      <c r="I15" s="5"/>
      <c r="J15" s="5"/>
      <c r="K15" s="5" t="s">
        <v>231</v>
      </c>
      <c r="L15" s="6">
        <f t="shared" si="0"/>
        <v>1</v>
      </c>
      <c r="M15" s="6" t="s">
        <v>250</v>
      </c>
    </row>
    <row r="16" spans="1:13" x14ac:dyDescent="0.45">
      <c r="A16" s="5">
        <v>14</v>
      </c>
      <c r="B16" s="8" t="s">
        <v>26</v>
      </c>
      <c r="C16" s="9"/>
      <c r="D16" s="9"/>
      <c r="E16" s="8" t="s">
        <v>283</v>
      </c>
      <c r="F16" s="6" t="s">
        <v>284</v>
      </c>
      <c r="G16" s="6" t="s">
        <v>285</v>
      </c>
      <c r="H16" s="6" t="s">
        <v>254</v>
      </c>
      <c r="I16" s="5"/>
      <c r="J16" s="5"/>
      <c r="K16" s="5" t="s">
        <v>231</v>
      </c>
      <c r="L16" s="6">
        <f t="shared" si="0"/>
        <v>1</v>
      </c>
      <c r="M16" s="6" t="s">
        <v>250</v>
      </c>
    </row>
    <row r="17" spans="1:13" x14ac:dyDescent="0.45">
      <c r="A17" s="5">
        <v>15</v>
      </c>
      <c r="B17" s="8" t="s">
        <v>28</v>
      </c>
      <c r="C17" s="9"/>
      <c r="D17" s="9"/>
      <c r="E17" s="8" t="s">
        <v>286</v>
      </c>
      <c r="F17" s="6" t="s">
        <v>287</v>
      </c>
      <c r="G17" s="6" t="s">
        <v>288</v>
      </c>
      <c r="H17" s="6" t="s">
        <v>254</v>
      </c>
      <c r="I17" s="5" t="s">
        <v>231</v>
      </c>
      <c r="J17" s="5"/>
      <c r="K17" s="5" t="s">
        <v>231</v>
      </c>
      <c r="L17" s="6">
        <f t="shared" si="0"/>
        <v>2</v>
      </c>
      <c r="M17" s="6" t="s">
        <v>250</v>
      </c>
    </row>
    <row r="18" spans="1:13" ht="32.4" x14ac:dyDescent="0.45">
      <c r="A18" s="5">
        <v>16</v>
      </c>
      <c r="B18" s="8" t="s">
        <v>30</v>
      </c>
      <c r="C18" s="9"/>
      <c r="D18" s="9"/>
      <c r="E18" s="8" t="s">
        <v>289</v>
      </c>
      <c r="F18" s="6" t="s">
        <v>290</v>
      </c>
      <c r="G18" s="6" t="s">
        <v>291</v>
      </c>
      <c r="H18" s="6" t="s">
        <v>254</v>
      </c>
      <c r="I18" s="5"/>
      <c r="J18" s="5"/>
      <c r="K18" s="5" t="s">
        <v>231</v>
      </c>
      <c r="L18" s="6">
        <f t="shared" si="0"/>
        <v>1</v>
      </c>
      <c r="M18" s="6" t="s">
        <v>250</v>
      </c>
    </row>
    <row r="19" spans="1:13" x14ac:dyDescent="0.45">
      <c r="A19" s="5">
        <v>17</v>
      </c>
      <c r="B19" s="8" t="s">
        <v>32</v>
      </c>
      <c r="C19" s="9"/>
      <c r="D19" s="9"/>
      <c r="E19" s="8" t="s">
        <v>292</v>
      </c>
      <c r="F19" s="6" t="s">
        <v>277</v>
      </c>
      <c r="G19" s="6" t="s">
        <v>293</v>
      </c>
      <c r="H19" s="6" t="s">
        <v>258</v>
      </c>
      <c r="I19" s="5"/>
      <c r="J19" s="5"/>
      <c r="K19" s="5" t="s">
        <v>231</v>
      </c>
      <c r="L19" s="6">
        <f t="shared" si="0"/>
        <v>1</v>
      </c>
      <c r="M19" s="6" t="s">
        <v>250</v>
      </c>
    </row>
    <row r="20" spans="1:13" ht="32.4" x14ac:dyDescent="0.45">
      <c r="A20" s="5">
        <v>18</v>
      </c>
      <c r="B20" s="8" t="s">
        <v>34</v>
      </c>
      <c r="C20" s="9"/>
      <c r="D20" s="9"/>
      <c r="E20" s="8" t="s">
        <v>294</v>
      </c>
      <c r="F20" s="6" t="s">
        <v>261</v>
      </c>
      <c r="G20" s="6" t="s">
        <v>295</v>
      </c>
      <c r="H20" s="6" t="s">
        <v>249</v>
      </c>
      <c r="I20" s="5"/>
      <c r="J20" s="5"/>
      <c r="K20" s="5" t="s">
        <v>231</v>
      </c>
      <c r="L20" s="6">
        <f t="shared" si="0"/>
        <v>1</v>
      </c>
      <c r="M20" s="6" t="s">
        <v>250</v>
      </c>
    </row>
    <row r="21" spans="1:13" x14ac:dyDescent="0.45">
      <c r="A21" s="5">
        <v>19</v>
      </c>
      <c r="B21" s="8" t="s">
        <v>36</v>
      </c>
      <c r="C21" s="9"/>
      <c r="D21" s="9"/>
      <c r="E21" s="8" t="s">
        <v>294</v>
      </c>
      <c r="F21" s="6" t="s">
        <v>261</v>
      </c>
      <c r="G21" s="6" t="s">
        <v>295</v>
      </c>
      <c r="H21" s="6" t="s">
        <v>296</v>
      </c>
      <c r="I21" s="5"/>
      <c r="J21" s="5"/>
      <c r="K21" s="5" t="s">
        <v>231</v>
      </c>
      <c r="L21" s="6">
        <f t="shared" si="0"/>
        <v>1</v>
      </c>
      <c r="M21" s="6" t="s">
        <v>250</v>
      </c>
    </row>
    <row r="22" spans="1:13" x14ac:dyDescent="0.45">
      <c r="A22" s="5">
        <v>20</v>
      </c>
      <c r="B22" s="8" t="s">
        <v>38</v>
      </c>
      <c r="C22" s="9"/>
      <c r="D22" s="9"/>
      <c r="E22" s="8" t="s">
        <v>297</v>
      </c>
      <c r="F22" s="6" t="s">
        <v>298</v>
      </c>
      <c r="G22" s="6" t="s">
        <v>299</v>
      </c>
      <c r="H22" s="6" t="s">
        <v>258</v>
      </c>
      <c r="I22" s="5"/>
      <c r="J22" s="5" t="s">
        <v>231</v>
      </c>
      <c r="K22" s="5"/>
      <c r="L22" s="6">
        <f t="shared" si="0"/>
        <v>1</v>
      </c>
      <c r="M22" s="6" t="s">
        <v>250</v>
      </c>
    </row>
    <row r="23" spans="1:13" x14ac:dyDescent="0.45">
      <c r="A23" s="5">
        <v>21</v>
      </c>
      <c r="B23" s="8" t="s">
        <v>40</v>
      </c>
      <c r="C23" s="9"/>
      <c r="D23" s="9"/>
      <c r="E23" s="8" t="s">
        <v>300</v>
      </c>
      <c r="F23" s="6" t="s">
        <v>298</v>
      </c>
      <c r="G23" s="6" t="s">
        <v>301</v>
      </c>
      <c r="H23" s="6" t="s">
        <v>258</v>
      </c>
      <c r="I23" s="5"/>
      <c r="J23" s="5"/>
      <c r="K23" s="5" t="s">
        <v>231</v>
      </c>
      <c r="L23" s="6">
        <f t="shared" si="0"/>
        <v>1</v>
      </c>
      <c r="M23" s="6" t="s">
        <v>250</v>
      </c>
    </row>
    <row r="24" spans="1:13" x14ac:dyDescent="0.45">
      <c r="A24" s="5">
        <v>22</v>
      </c>
      <c r="B24" s="8" t="s">
        <v>42</v>
      </c>
      <c r="C24" s="9"/>
      <c r="D24" s="9"/>
      <c r="E24" s="8" t="s">
        <v>302</v>
      </c>
      <c r="F24" s="6"/>
      <c r="G24" s="6" t="s">
        <v>303</v>
      </c>
      <c r="H24" s="6" t="s">
        <v>249</v>
      </c>
      <c r="I24" s="5" t="s">
        <v>231</v>
      </c>
      <c r="J24" s="5"/>
      <c r="K24" s="5"/>
      <c r="L24" s="6">
        <f t="shared" si="0"/>
        <v>1</v>
      </c>
      <c r="M24" s="6" t="s">
        <v>250</v>
      </c>
    </row>
    <row r="25" spans="1:13" x14ac:dyDescent="0.45">
      <c r="A25" s="5">
        <v>23</v>
      </c>
      <c r="B25" s="8" t="s">
        <v>44</v>
      </c>
      <c r="C25" s="9"/>
      <c r="D25" s="9"/>
      <c r="E25" s="8" t="s">
        <v>304</v>
      </c>
      <c r="F25" s="6"/>
      <c r="G25" s="6" t="s">
        <v>305</v>
      </c>
      <c r="H25" s="6" t="s">
        <v>254</v>
      </c>
      <c r="I25" s="5" t="s">
        <v>231</v>
      </c>
      <c r="J25" s="5"/>
      <c r="K25" s="5" t="s">
        <v>231</v>
      </c>
      <c r="L25" s="6">
        <f t="shared" si="0"/>
        <v>2</v>
      </c>
      <c r="M25" s="6" t="s">
        <v>250</v>
      </c>
    </row>
    <row r="26" spans="1:13" x14ac:dyDescent="0.45">
      <c r="A26" s="5">
        <v>24</v>
      </c>
      <c r="B26" s="8" t="s">
        <v>46</v>
      </c>
      <c r="C26" s="9"/>
      <c r="D26" s="9"/>
      <c r="E26" s="8" t="s">
        <v>306</v>
      </c>
      <c r="F26" s="6"/>
      <c r="G26" s="6" t="s">
        <v>307</v>
      </c>
      <c r="H26" s="6" t="s">
        <v>254</v>
      </c>
      <c r="I26" s="5"/>
      <c r="J26" s="5" t="s">
        <v>231</v>
      </c>
      <c r="K26" s="5"/>
      <c r="L26" s="6">
        <f t="shared" si="0"/>
        <v>1</v>
      </c>
      <c r="M26" s="6" t="s">
        <v>250</v>
      </c>
    </row>
    <row r="27" spans="1:13" x14ac:dyDescent="0.45">
      <c r="A27" s="5">
        <v>25</v>
      </c>
      <c r="B27" s="8" t="s">
        <v>48</v>
      </c>
      <c r="C27" s="9"/>
      <c r="D27" s="9"/>
      <c r="E27" s="8" t="s">
        <v>308</v>
      </c>
      <c r="F27" s="6"/>
      <c r="G27" s="6" t="s">
        <v>309</v>
      </c>
      <c r="H27" s="6" t="s">
        <v>249</v>
      </c>
      <c r="I27" s="5" t="s">
        <v>231</v>
      </c>
      <c r="J27" s="5"/>
      <c r="K27" s="5"/>
      <c r="L27" s="6">
        <f t="shared" si="0"/>
        <v>1</v>
      </c>
      <c r="M27" s="6" t="s">
        <v>250</v>
      </c>
    </row>
    <row r="28" spans="1:13" x14ac:dyDescent="0.45">
      <c r="A28" s="5">
        <v>26</v>
      </c>
      <c r="B28" s="8" t="s">
        <v>50</v>
      </c>
      <c r="C28" s="9"/>
      <c r="D28" s="9"/>
      <c r="E28" s="8" t="s">
        <v>310</v>
      </c>
      <c r="F28" s="6" t="s">
        <v>311</v>
      </c>
      <c r="G28" s="6" t="s">
        <v>312</v>
      </c>
      <c r="H28" s="6" t="s">
        <v>254</v>
      </c>
      <c r="I28" s="5" t="s">
        <v>231</v>
      </c>
      <c r="J28" s="5"/>
      <c r="K28" s="5" t="s">
        <v>231</v>
      </c>
      <c r="L28" s="6">
        <f t="shared" si="0"/>
        <v>2</v>
      </c>
      <c r="M28" s="6" t="s">
        <v>250</v>
      </c>
    </row>
    <row r="29" spans="1:13" x14ac:dyDescent="0.45">
      <c r="A29" s="5">
        <v>27</v>
      </c>
      <c r="B29" s="8" t="s">
        <v>52</v>
      </c>
      <c r="C29" s="9"/>
      <c r="D29" s="9"/>
      <c r="E29" s="8" t="s">
        <v>313</v>
      </c>
      <c r="F29" s="6" t="s">
        <v>247</v>
      </c>
      <c r="G29" s="6" t="s">
        <v>314</v>
      </c>
      <c r="H29" s="6" t="s">
        <v>258</v>
      </c>
      <c r="I29" s="5" t="s">
        <v>231</v>
      </c>
      <c r="J29" s="5"/>
      <c r="K29" s="5"/>
      <c r="L29" s="6">
        <f t="shared" si="0"/>
        <v>1</v>
      </c>
      <c r="M29" s="6" t="s">
        <v>250</v>
      </c>
    </row>
    <row r="30" spans="1:13" x14ac:dyDescent="0.45">
      <c r="A30" s="5">
        <v>28</v>
      </c>
      <c r="B30" s="8" t="s">
        <v>54</v>
      </c>
      <c r="C30" s="9"/>
      <c r="D30" s="9"/>
      <c r="E30" s="8" t="s">
        <v>315</v>
      </c>
      <c r="F30" s="6" t="s">
        <v>298</v>
      </c>
      <c r="G30" s="6" t="s">
        <v>316</v>
      </c>
      <c r="H30" s="6" t="s">
        <v>249</v>
      </c>
      <c r="I30" s="5"/>
      <c r="J30" s="5"/>
      <c r="K30" s="5" t="s">
        <v>231</v>
      </c>
      <c r="L30" s="6">
        <f t="shared" si="0"/>
        <v>1</v>
      </c>
      <c r="M30" s="6" t="s">
        <v>250</v>
      </c>
    </row>
    <row r="31" spans="1:13" x14ac:dyDescent="0.45">
      <c r="A31" s="5">
        <v>29</v>
      </c>
      <c r="B31" s="8" t="s">
        <v>56</v>
      </c>
      <c r="C31" s="9"/>
      <c r="D31" s="9"/>
      <c r="E31" s="8" t="s">
        <v>317</v>
      </c>
      <c r="F31" s="6" t="s">
        <v>318</v>
      </c>
      <c r="G31" s="6" t="s">
        <v>319</v>
      </c>
      <c r="H31" s="6" t="s">
        <v>254</v>
      </c>
      <c r="I31" s="5" t="s">
        <v>231</v>
      </c>
      <c r="J31" s="5"/>
      <c r="K31" s="5"/>
      <c r="L31" s="6">
        <f t="shared" si="0"/>
        <v>1</v>
      </c>
      <c r="M31" s="6" t="s">
        <v>250</v>
      </c>
    </row>
    <row r="32" spans="1:13" x14ac:dyDescent="0.45">
      <c r="A32" s="5">
        <v>30</v>
      </c>
      <c r="B32" s="8" t="s">
        <v>58</v>
      </c>
      <c r="C32" s="9"/>
      <c r="D32" s="9"/>
      <c r="E32" s="8" t="s">
        <v>320</v>
      </c>
      <c r="F32" s="6" t="s">
        <v>268</v>
      </c>
      <c r="G32" s="6" t="s">
        <v>321</v>
      </c>
      <c r="H32" s="6" t="s">
        <v>254</v>
      </c>
      <c r="I32" s="5" t="s">
        <v>231</v>
      </c>
      <c r="J32" s="5"/>
      <c r="K32" s="5"/>
      <c r="L32" s="6">
        <f t="shared" si="0"/>
        <v>1</v>
      </c>
      <c r="M32" s="6" t="s">
        <v>250</v>
      </c>
    </row>
    <row r="33" spans="1:13" x14ac:dyDescent="0.45">
      <c r="A33" s="5">
        <v>31</v>
      </c>
      <c r="B33" s="8" t="s">
        <v>60</v>
      </c>
      <c r="C33" s="9"/>
      <c r="D33" s="9"/>
      <c r="E33" s="8" t="s">
        <v>322</v>
      </c>
      <c r="F33" s="6" t="s">
        <v>252</v>
      </c>
      <c r="G33" s="6" t="s">
        <v>323</v>
      </c>
      <c r="H33" s="6" t="s">
        <v>254</v>
      </c>
      <c r="I33" s="5" t="s">
        <v>231</v>
      </c>
      <c r="J33" s="5"/>
      <c r="K33" s="5"/>
      <c r="L33" s="6">
        <f t="shared" si="0"/>
        <v>1</v>
      </c>
      <c r="M33" s="6" t="s">
        <v>250</v>
      </c>
    </row>
    <row r="34" spans="1:13" x14ac:dyDescent="0.45">
      <c r="A34" s="5">
        <v>32</v>
      </c>
      <c r="B34" s="8" t="s">
        <v>62</v>
      </c>
      <c r="C34" s="9"/>
      <c r="D34" s="9"/>
      <c r="E34" s="8" t="s">
        <v>324</v>
      </c>
      <c r="F34" s="6" t="s">
        <v>268</v>
      </c>
      <c r="G34" s="6" t="s">
        <v>325</v>
      </c>
      <c r="H34" s="6" t="s">
        <v>254</v>
      </c>
      <c r="I34" s="5" t="s">
        <v>231</v>
      </c>
      <c r="J34" s="5"/>
      <c r="K34" s="5"/>
      <c r="L34" s="6">
        <f t="shared" si="0"/>
        <v>1</v>
      </c>
      <c r="M34" s="6" t="s">
        <v>250</v>
      </c>
    </row>
    <row r="35" spans="1:13" x14ac:dyDescent="0.45">
      <c r="A35" s="5">
        <v>33</v>
      </c>
      <c r="B35" s="8" t="s">
        <v>64</v>
      </c>
      <c r="C35" s="9"/>
      <c r="D35" s="9"/>
      <c r="E35" s="8" t="s">
        <v>326</v>
      </c>
      <c r="F35" s="6"/>
      <c r="G35" s="6" t="s">
        <v>327</v>
      </c>
      <c r="H35" s="6" t="s">
        <v>249</v>
      </c>
      <c r="I35" s="5"/>
      <c r="J35" s="5"/>
      <c r="K35" s="5" t="s">
        <v>231</v>
      </c>
      <c r="L35" s="6">
        <f t="shared" si="0"/>
        <v>1</v>
      </c>
      <c r="M35" s="6" t="s">
        <v>250</v>
      </c>
    </row>
    <row r="36" spans="1:13" x14ac:dyDescent="0.45">
      <c r="A36" s="5">
        <v>34</v>
      </c>
      <c r="B36" s="8" t="s">
        <v>66</v>
      </c>
      <c r="C36" s="9"/>
      <c r="D36" s="9"/>
      <c r="E36" s="8" t="s">
        <v>328</v>
      </c>
      <c r="F36" s="6" t="s">
        <v>252</v>
      </c>
      <c r="G36" s="6" t="s">
        <v>329</v>
      </c>
      <c r="H36" s="6" t="s">
        <v>254</v>
      </c>
      <c r="I36" s="5"/>
      <c r="J36" s="5"/>
      <c r="K36" s="5" t="s">
        <v>231</v>
      </c>
      <c r="L36" s="6">
        <f t="shared" si="0"/>
        <v>1</v>
      </c>
      <c r="M36" s="6" t="s">
        <v>250</v>
      </c>
    </row>
    <row r="37" spans="1:13" x14ac:dyDescent="0.45">
      <c r="A37" s="5">
        <v>35</v>
      </c>
      <c r="B37" s="8" t="s">
        <v>68</v>
      </c>
      <c r="C37" s="9"/>
      <c r="D37" s="9"/>
      <c r="E37" s="8" t="s">
        <v>330</v>
      </c>
      <c r="F37" s="6" t="s">
        <v>252</v>
      </c>
      <c r="G37" s="6" t="s">
        <v>331</v>
      </c>
      <c r="H37" s="6" t="s">
        <v>254</v>
      </c>
      <c r="I37" s="5" t="s">
        <v>231</v>
      </c>
      <c r="J37" s="5"/>
      <c r="K37" s="5"/>
      <c r="L37" s="6">
        <f t="shared" si="0"/>
        <v>1</v>
      </c>
      <c r="M37" s="6" t="s">
        <v>250</v>
      </c>
    </row>
    <row r="38" spans="1:13" x14ac:dyDescent="0.45">
      <c r="A38" s="19">
        <v>36</v>
      </c>
      <c r="B38" s="20"/>
      <c r="C38" s="9"/>
      <c r="D38" s="9"/>
      <c r="E38" s="20"/>
      <c r="F38" s="9"/>
      <c r="G38" s="9"/>
      <c r="H38" s="9"/>
      <c r="I38" s="19"/>
      <c r="J38" s="19"/>
      <c r="K38" s="19"/>
      <c r="L38" s="9"/>
      <c r="M38" s="9"/>
    </row>
    <row r="39" spans="1:13" x14ac:dyDescent="0.45">
      <c r="A39" s="5">
        <v>37</v>
      </c>
      <c r="B39" s="8" t="s">
        <v>70</v>
      </c>
      <c r="C39" s="9"/>
      <c r="D39" s="9"/>
      <c r="E39" s="8" t="s">
        <v>332</v>
      </c>
      <c r="F39" s="6" t="s">
        <v>256</v>
      </c>
      <c r="G39" s="6" t="s">
        <v>333</v>
      </c>
      <c r="H39" s="6" t="s">
        <v>258</v>
      </c>
      <c r="I39" s="5" t="s">
        <v>231</v>
      </c>
      <c r="J39" s="5"/>
      <c r="K39" s="5"/>
      <c r="L39" s="6">
        <f t="shared" si="0"/>
        <v>1</v>
      </c>
      <c r="M39" s="6" t="s">
        <v>250</v>
      </c>
    </row>
    <row r="40" spans="1:13" x14ac:dyDescent="0.45">
      <c r="A40" s="5">
        <v>38</v>
      </c>
      <c r="B40" s="8" t="s">
        <v>72</v>
      </c>
      <c r="C40" s="9"/>
      <c r="D40" s="9"/>
      <c r="E40" s="8" t="s">
        <v>334</v>
      </c>
      <c r="F40" s="6"/>
      <c r="G40" s="6" t="s">
        <v>335</v>
      </c>
      <c r="H40" s="6" t="s">
        <v>254</v>
      </c>
      <c r="I40" s="5"/>
      <c r="J40" s="5"/>
      <c r="K40" s="5" t="s">
        <v>231</v>
      </c>
      <c r="L40" s="6">
        <f t="shared" si="0"/>
        <v>1</v>
      </c>
      <c r="M40" s="6" t="s">
        <v>250</v>
      </c>
    </row>
    <row r="41" spans="1:13" ht="32.4" x14ac:dyDescent="0.45">
      <c r="A41" s="5">
        <v>39</v>
      </c>
      <c r="B41" s="8" t="s">
        <v>74</v>
      </c>
      <c r="C41" s="9"/>
      <c r="D41" s="9"/>
      <c r="E41" s="8" t="s">
        <v>336</v>
      </c>
      <c r="F41" s="6" t="s">
        <v>337</v>
      </c>
      <c r="G41" s="6" t="s">
        <v>338</v>
      </c>
      <c r="H41" s="6" t="s">
        <v>254</v>
      </c>
      <c r="I41" s="5" t="s">
        <v>231</v>
      </c>
      <c r="J41" s="5"/>
      <c r="K41" s="5"/>
      <c r="L41" s="6">
        <f t="shared" si="0"/>
        <v>1</v>
      </c>
      <c r="M41" s="6" t="s">
        <v>250</v>
      </c>
    </row>
    <row r="42" spans="1:13" x14ac:dyDescent="0.45">
      <c r="A42" s="5">
        <v>40</v>
      </c>
      <c r="B42" s="8" t="s">
        <v>76</v>
      </c>
      <c r="C42" s="9"/>
      <c r="D42" s="9"/>
      <c r="E42" s="8" t="s">
        <v>339</v>
      </c>
      <c r="F42" s="6" t="s">
        <v>298</v>
      </c>
      <c r="G42" s="6" t="s">
        <v>340</v>
      </c>
      <c r="H42" s="6" t="s">
        <v>249</v>
      </c>
      <c r="I42" s="5"/>
      <c r="J42" s="5"/>
      <c r="K42" s="5" t="s">
        <v>231</v>
      </c>
      <c r="L42" s="6">
        <f t="shared" si="0"/>
        <v>1</v>
      </c>
      <c r="M42" s="6" t="s">
        <v>250</v>
      </c>
    </row>
    <row r="43" spans="1:13" x14ac:dyDescent="0.45">
      <c r="A43" s="5">
        <v>41</v>
      </c>
      <c r="B43" s="8" t="s">
        <v>78</v>
      </c>
      <c r="C43" s="9"/>
      <c r="D43" s="9"/>
      <c r="E43" s="8" t="s">
        <v>341</v>
      </c>
      <c r="F43" s="6" t="s">
        <v>277</v>
      </c>
      <c r="G43" s="6" t="s">
        <v>342</v>
      </c>
      <c r="H43" s="6" t="s">
        <v>258</v>
      </c>
      <c r="I43" s="5"/>
      <c r="J43" s="5"/>
      <c r="K43" s="5" t="s">
        <v>231</v>
      </c>
      <c r="L43" s="6">
        <f t="shared" si="0"/>
        <v>1</v>
      </c>
      <c r="M43" s="6" t="s">
        <v>250</v>
      </c>
    </row>
    <row r="44" spans="1:13" ht="32.4" x14ac:dyDescent="0.45">
      <c r="A44" s="5">
        <v>42</v>
      </c>
      <c r="B44" s="8" t="s">
        <v>80</v>
      </c>
      <c r="C44" s="9"/>
      <c r="D44" s="9"/>
      <c r="E44" s="8" t="s">
        <v>343</v>
      </c>
      <c r="F44" s="6" t="s">
        <v>252</v>
      </c>
      <c r="G44" s="6" t="s">
        <v>344</v>
      </c>
      <c r="H44" s="6" t="s">
        <v>249</v>
      </c>
      <c r="I44" s="5"/>
      <c r="J44" s="5"/>
      <c r="K44" s="5" t="s">
        <v>231</v>
      </c>
      <c r="L44" s="6">
        <f t="shared" si="0"/>
        <v>1</v>
      </c>
      <c r="M44" s="6" t="s">
        <v>250</v>
      </c>
    </row>
    <row r="45" spans="1:13" x14ac:dyDescent="0.45">
      <c r="A45" s="5">
        <v>43</v>
      </c>
      <c r="B45" s="8" t="s">
        <v>82</v>
      </c>
      <c r="C45" s="9"/>
      <c r="D45" s="9"/>
      <c r="E45" s="8" t="s">
        <v>345</v>
      </c>
      <c r="F45" s="6" t="s">
        <v>346</v>
      </c>
      <c r="G45" s="6" t="s">
        <v>347</v>
      </c>
      <c r="H45" s="6" t="s">
        <v>249</v>
      </c>
      <c r="I45" s="5"/>
      <c r="J45" s="5"/>
      <c r="K45" s="5" t="s">
        <v>231</v>
      </c>
      <c r="L45" s="6">
        <f t="shared" si="0"/>
        <v>1</v>
      </c>
      <c r="M45" s="6" t="s">
        <v>250</v>
      </c>
    </row>
    <row r="46" spans="1:13" x14ac:dyDescent="0.45">
      <c r="A46" s="5">
        <v>44</v>
      </c>
      <c r="B46" s="8" t="s">
        <v>234</v>
      </c>
      <c r="C46" s="9"/>
      <c r="D46" s="9"/>
      <c r="E46" s="8" t="s">
        <v>348</v>
      </c>
      <c r="F46" s="6" t="s">
        <v>349</v>
      </c>
      <c r="G46" s="6" t="s">
        <v>350</v>
      </c>
      <c r="H46" s="6" t="s">
        <v>258</v>
      </c>
      <c r="I46" s="5"/>
      <c r="J46" s="5"/>
      <c r="K46" s="5" t="s">
        <v>231</v>
      </c>
      <c r="L46" s="6">
        <f t="shared" si="0"/>
        <v>1</v>
      </c>
      <c r="M46" s="6" t="s">
        <v>250</v>
      </c>
    </row>
    <row r="47" spans="1:13" x14ac:dyDescent="0.45">
      <c r="A47" s="5">
        <v>45</v>
      </c>
      <c r="B47" s="8" t="s">
        <v>235</v>
      </c>
      <c r="C47" s="9"/>
      <c r="D47" s="9"/>
      <c r="E47" s="8" t="s">
        <v>351</v>
      </c>
      <c r="F47" s="6" t="s">
        <v>252</v>
      </c>
      <c r="G47" s="6" t="s">
        <v>352</v>
      </c>
      <c r="H47" s="6" t="s">
        <v>254</v>
      </c>
      <c r="I47" s="5" t="s">
        <v>231</v>
      </c>
      <c r="J47" s="5"/>
      <c r="K47" s="5"/>
      <c r="L47" s="6">
        <f t="shared" si="0"/>
        <v>1</v>
      </c>
      <c r="M47" s="6" t="s">
        <v>250</v>
      </c>
    </row>
    <row r="48" spans="1:13" x14ac:dyDescent="0.45">
      <c r="A48" s="5">
        <v>46</v>
      </c>
      <c r="B48" s="8" t="s">
        <v>6</v>
      </c>
      <c r="C48" s="9"/>
      <c r="D48" s="9"/>
      <c r="E48" s="8" t="s">
        <v>353</v>
      </c>
      <c r="F48" s="6" t="s">
        <v>268</v>
      </c>
      <c r="G48" s="6" t="s">
        <v>354</v>
      </c>
      <c r="H48" s="6" t="s">
        <v>254</v>
      </c>
      <c r="I48" s="5"/>
      <c r="J48" s="5"/>
      <c r="K48" s="5" t="s">
        <v>231</v>
      </c>
      <c r="L48" s="6">
        <f t="shared" si="0"/>
        <v>1</v>
      </c>
      <c r="M48" s="6" t="s">
        <v>250</v>
      </c>
    </row>
    <row r="49" spans="1:13" x14ac:dyDescent="0.45">
      <c r="A49" s="5">
        <v>47</v>
      </c>
      <c r="B49" s="8" t="s">
        <v>7</v>
      </c>
      <c r="C49" s="9"/>
      <c r="D49" s="9"/>
      <c r="E49" s="8" t="s">
        <v>355</v>
      </c>
      <c r="F49" s="6" t="s">
        <v>268</v>
      </c>
      <c r="G49" s="6" t="s">
        <v>356</v>
      </c>
      <c r="H49" s="6" t="s">
        <v>254</v>
      </c>
      <c r="I49" s="5" t="s">
        <v>231</v>
      </c>
      <c r="J49" s="5"/>
      <c r="K49" s="5" t="s">
        <v>231</v>
      </c>
      <c r="L49" s="6">
        <f t="shared" si="0"/>
        <v>2</v>
      </c>
      <c r="M49" s="6" t="s">
        <v>250</v>
      </c>
    </row>
    <row r="50" spans="1:13" x14ac:dyDescent="0.45">
      <c r="A50" s="5">
        <v>48</v>
      </c>
      <c r="B50" s="8" t="s">
        <v>9</v>
      </c>
      <c r="C50" s="9"/>
      <c r="D50" s="9"/>
      <c r="E50" s="8" t="s">
        <v>357</v>
      </c>
      <c r="F50" s="6" t="s">
        <v>261</v>
      </c>
      <c r="G50" s="6" t="s">
        <v>358</v>
      </c>
      <c r="H50" s="6" t="s">
        <v>249</v>
      </c>
      <c r="I50" s="5" t="s">
        <v>231</v>
      </c>
      <c r="J50" s="5"/>
      <c r="K50" s="5"/>
      <c r="L50" s="6">
        <f t="shared" si="0"/>
        <v>1</v>
      </c>
      <c r="M50" s="6" t="s">
        <v>250</v>
      </c>
    </row>
    <row r="51" spans="1:13" x14ac:dyDescent="0.45">
      <c r="A51" s="5">
        <v>49</v>
      </c>
      <c r="B51" s="8" t="s">
        <v>11</v>
      </c>
      <c r="C51" s="9"/>
      <c r="D51" s="9"/>
      <c r="E51" s="8" t="s">
        <v>359</v>
      </c>
      <c r="F51" s="6" t="s">
        <v>268</v>
      </c>
      <c r="G51" s="6" t="s">
        <v>360</v>
      </c>
      <c r="H51" s="6" t="s">
        <v>254</v>
      </c>
      <c r="I51" s="5"/>
      <c r="J51" s="5"/>
      <c r="K51" s="5" t="s">
        <v>231</v>
      </c>
      <c r="L51" s="6">
        <f t="shared" si="0"/>
        <v>1</v>
      </c>
      <c r="M51" s="6" t="s">
        <v>250</v>
      </c>
    </row>
    <row r="52" spans="1:13" x14ac:dyDescent="0.45">
      <c r="A52" s="5">
        <v>50</v>
      </c>
      <c r="B52" s="8" t="s">
        <v>13</v>
      </c>
      <c r="C52" s="9"/>
      <c r="D52" s="9"/>
      <c r="E52" s="8" t="s">
        <v>361</v>
      </c>
      <c r="F52" s="6" t="s">
        <v>337</v>
      </c>
      <c r="G52" s="6" t="s">
        <v>362</v>
      </c>
      <c r="H52" s="6" t="s">
        <v>254</v>
      </c>
      <c r="I52" s="5"/>
      <c r="J52" s="5"/>
      <c r="K52" s="5" t="s">
        <v>231</v>
      </c>
      <c r="L52" s="6">
        <f t="shared" si="0"/>
        <v>1</v>
      </c>
      <c r="M52" s="6" t="s">
        <v>250</v>
      </c>
    </row>
    <row r="53" spans="1:13" x14ac:dyDescent="0.45">
      <c r="A53" s="5">
        <v>51</v>
      </c>
      <c r="B53" s="8" t="s">
        <v>15</v>
      </c>
      <c r="C53" s="9"/>
      <c r="D53" s="9"/>
      <c r="E53" s="8" t="s">
        <v>363</v>
      </c>
      <c r="F53" s="6" t="s">
        <v>252</v>
      </c>
      <c r="G53" s="6" t="s">
        <v>364</v>
      </c>
      <c r="H53" s="6" t="s">
        <v>254</v>
      </c>
      <c r="I53" s="5"/>
      <c r="J53" s="5"/>
      <c r="K53" s="5" t="s">
        <v>231</v>
      </c>
      <c r="L53" s="6">
        <f t="shared" si="0"/>
        <v>1</v>
      </c>
      <c r="M53" s="6" t="s">
        <v>250</v>
      </c>
    </row>
    <row r="54" spans="1:13" x14ac:dyDescent="0.45">
      <c r="A54" s="5">
        <v>52</v>
      </c>
      <c r="B54" s="8" t="s">
        <v>17</v>
      </c>
      <c r="C54" s="9"/>
      <c r="D54" s="9"/>
      <c r="E54" s="8" t="s">
        <v>365</v>
      </c>
      <c r="F54" s="6" t="s">
        <v>298</v>
      </c>
      <c r="G54" s="6" t="s">
        <v>366</v>
      </c>
      <c r="H54" s="6" t="s">
        <v>258</v>
      </c>
      <c r="I54" s="5"/>
      <c r="J54" s="5"/>
      <c r="K54" s="5" t="s">
        <v>231</v>
      </c>
      <c r="L54" s="6">
        <f t="shared" si="0"/>
        <v>1</v>
      </c>
      <c r="M54" s="6" t="s">
        <v>250</v>
      </c>
    </row>
    <row r="55" spans="1:13" x14ac:dyDescent="0.45">
      <c r="A55" s="5">
        <v>53</v>
      </c>
      <c r="B55" s="8" t="s">
        <v>19</v>
      </c>
      <c r="C55" s="9"/>
      <c r="D55" s="9"/>
      <c r="E55" s="8" t="s">
        <v>367</v>
      </c>
      <c r="F55" s="6" t="s">
        <v>268</v>
      </c>
      <c r="G55" s="6" t="s">
        <v>368</v>
      </c>
      <c r="H55" s="6" t="s">
        <v>254</v>
      </c>
      <c r="I55" s="5"/>
      <c r="J55" s="5"/>
      <c r="K55" s="5" t="s">
        <v>231</v>
      </c>
      <c r="L55" s="6">
        <f t="shared" si="0"/>
        <v>1</v>
      </c>
      <c r="M55" s="6" t="s">
        <v>250</v>
      </c>
    </row>
    <row r="56" spans="1:13" x14ac:dyDescent="0.45">
      <c r="A56" s="5">
        <v>54</v>
      </c>
      <c r="B56" s="8" t="s">
        <v>21</v>
      </c>
      <c r="C56" s="9"/>
      <c r="D56" s="9"/>
      <c r="E56" s="8" t="s">
        <v>369</v>
      </c>
      <c r="F56" s="6" t="s">
        <v>290</v>
      </c>
      <c r="G56" s="6" t="s">
        <v>370</v>
      </c>
      <c r="H56" s="6" t="s">
        <v>254</v>
      </c>
      <c r="I56" s="5"/>
      <c r="J56" s="5"/>
      <c r="K56" s="5" t="s">
        <v>231</v>
      </c>
      <c r="L56" s="6">
        <f t="shared" si="0"/>
        <v>1</v>
      </c>
      <c r="M56" s="6" t="s">
        <v>250</v>
      </c>
    </row>
    <row r="57" spans="1:13" ht="32.4" x14ac:dyDescent="0.45">
      <c r="A57" s="5">
        <v>55</v>
      </c>
      <c r="B57" s="8" t="s">
        <v>23</v>
      </c>
      <c r="C57" s="9"/>
      <c r="D57" s="9"/>
      <c r="E57" s="8" t="s">
        <v>371</v>
      </c>
      <c r="F57" s="6"/>
      <c r="G57" s="6" t="s">
        <v>372</v>
      </c>
      <c r="H57" s="6" t="s">
        <v>249</v>
      </c>
      <c r="I57" s="5"/>
      <c r="J57" s="5"/>
      <c r="K57" s="5" t="s">
        <v>231</v>
      </c>
      <c r="L57" s="6">
        <f t="shared" si="0"/>
        <v>1</v>
      </c>
      <c r="M57" s="6" t="s">
        <v>250</v>
      </c>
    </row>
    <row r="58" spans="1:13" x14ac:dyDescent="0.45">
      <c r="A58" s="5">
        <v>56</v>
      </c>
      <c r="B58" s="8" t="s">
        <v>25</v>
      </c>
      <c r="C58" s="9"/>
      <c r="D58" s="9"/>
      <c r="E58" s="8" t="s">
        <v>373</v>
      </c>
      <c r="F58" s="6" t="s">
        <v>277</v>
      </c>
      <c r="G58" s="6" t="s">
        <v>374</v>
      </c>
      <c r="H58" s="6" t="s">
        <v>249</v>
      </c>
      <c r="I58" s="5"/>
      <c r="J58" s="5"/>
      <c r="K58" s="5" t="s">
        <v>231</v>
      </c>
      <c r="L58" s="6">
        <f t="shared" si="0"/>
        <v>1</v>
      </c>
      <c r="M58" s="6" t="s">
        <v>250</v>
      </c>
    </row>
    <row r="59" spans="1:13" x14ac:dyDescent="0.45">
      <c r="A59" s="5">
        <v>57</v>
      </c>
      <c r="B59" s="8" t="s">
        <v>27</v>
      </c>
      <c r="C59" s="9"/>
      <c r="D59" s="9"/>
      <c r="E59" s="8" t="s">
        <v>375</v>
      </c>
      <c r="F59" s="6" t="s">
        <v>252</v>
      </c>
      <c r="G59" s="6" t="s">
        <v>376</v>
      </c>
      <c r="H59" s="6" t="s">
        <v>254</v>
      </c>
      <c r="I59" s="5" t="s">
        <v>231</v>
      </c>
      <c r="J59" s="5"/>
      <c r="K59" s="5"/>
      <c r="L59" s="6">
        <f t="shared" si="0"/>
        <v>1</v>
      </c>
      <c r="M59" s="6" t="s">
        <v>250</v>
      </c>
    </row>
    <row r="60" spans="1:13" x14ac:dyDescent="0.45">
      <c r="A60" s="5">
        <v>58</v>
      </c>
      <c r="B60" s="8" t="s">
        <v>29</v>
      </c>
      <c r="C60" s="9"/>
      <c r="D60" s="9"/>
      <c r="E60" s="8" t="s">
        <v>377</v>
      </c>
      <c r="F60" s="6" t="s">
        <v>268</v>
      </c>
      <c r="G60" s="6" t="s">
        <v>378</v>
      </c>
      <c r="H60" s="6" t="s">
        <v>254</v>
      </c>
      <c r="I60" s="5" t="s">
        <v>231</v>
      </c>
      <c r="J60" s="5" t="s">
        <v>231</v>
      </c>
      <c r="K60" s="5"/>
      <c r="L60" s="6">
        <f t="shared" si="0"/>
        <v>2</v>
      </c>
      <c r="M60" s="6" t="s">
        <v>250</v>
      </c>
    </row>
    <row r="61" spans="1:13" x14ac:dyDescent="0.45">
      <c r="A61" s="5">
        <v>59</v>
      </c>
      <c r="B61" s="8" t="s">
        <v>31</v>
      </c>
      <c r="C61" s="9"/>
      <c r="D61" s="9"/>
      <c r="E61" s="8" t="s">
        <v>379</v>
      </c>
      <c r="F61" s="6" t="s">
        <v>261</v>
      </c>
      <c r="G61" s="6" t="s">
        <v>380</v>
      </c>
      <c r="H61" s="6" t="s">
        <v>249</v>
      </c>
      <c r="I61" s="5" t="s">
        <v>231</v>
      </c>
      <c r="J61" s="5"/>
      <c r="K61" s="5" t="s">
        <v>231</v>
      </c>
      <c r="L61" s="6">
        <f t="shared" si="0"/>
        <v>2</v>
      </c>
      <c r="M61" s="6" t="s">
        <v>250</v>
      </c>
    </row>
    <row r="62" spans="1:13" ht="32.4" x14ac:dyDescent="0.45">
      <c r="A62" s="5">
        <v>60</v>
      </c>
      <c r="B62" s="8" t="s">
        <v>33</v>
      </c>
      <c r="C62" s="9"/>
      <c r="D62" s="9"/>
      <c r="E62" s="8" t="s">
        <v>381</v>
      </c>
      <c r="F62" s="6"/>
      <c r="G62" s="6" t="s">
        <v>382</v>
      </c>
      <c r="H62" s="6" t="s">
        <v>249</v>
      </c>
      <c r="I62" s="5"/>
      <c r="J62" s="5"/>
      <c r="K62" s="5" t="s">
        <v>231</v>
      </c>
      <c r="L62" s="6">
        <f t="shared" si="0"/>
        <v>1</v>
      </c>
      <c r="M62" s="6" t="s">
        <v>250</v>
      </c>
    </row>
    <row r="63" spans="1:13" x14ac:dyDescent="0.45">
      <c r="A63" s="5">
        <v>61</v>
      </c>
      <c r="B63" s="8" t="s">
        <v>35</v>
      </c>
      <c r="C63" s="9"/>
      <c r="D63" s="9"/>
      <c r="E63" s="8" t="s">
        <v>383</v>
      </c>
      <c r="F63" s="6" t="s">
        <v>252</v>
      </c>
      <c r="G63" s="6" t="s">
        <v>384</v>
      </c>
      <c r="H63" s="6" t="s">
        <v>254</v>
      </c>
      <c r="I63" s="5" t="s">
        <v>231</v>
      </c>
      <c r="J63" s="5"/>
      <c r="K63" s="5"/>
      <c r="L63" s="6">
        <f t="shared" si="0"/>
        <v>1</v>
      </c>
      <c r="M63" s="6" t="s">
        <v>250</v>
      </c>
    </row>
    <row r="64" spans="1:13" x14ac:dyDescent="0.45">
      <c r="A64" s="5">
        <v>62</v>
      </c>
      <c r="B64" s="8" t="s">
        <v>37</v>
      </c>
      <c r="C64" s="9"/>
      <c r="D64" s="9"/>
      <c r="E64" s="8" t="s">
        <v>385</v>
      </c>
      <c r="F64" s="6" t="s">
        <v>252</v>
      </c>
      <c r="G64" s="6" t="s">
        <v>386</v>
      </c>
      <c r="H64" s="6" t="s">
        <v>254</v>
      </c>
      <c r="I64" s="5"/>
      <c r="J64" s="5" t="s">
        <v>231</v>
      </c>
      <c r="K64" s="5"/>
      <c r="L64" s="6">
        <f t="shared" si="0"/>
        <v>1</v>
      </c>
      <c r="M64" s="6" t="s">
        <v>250</v>
      </c>
    </row>
    <row r="65" spans="1:13" x14ac:dyDescent="0.45">
      <c r="A65" s="5">
        <v>63</v>
      </c>
      <c r="B65" s="8" t="s">
        <v>39</v>
      </c>
      <c r="C65" s="9"/>
      <c r="D65" s="9"/>
      <c r="E65" s="8" t="s">
        <v>387</v>
      </c>
      <c r="F65" s="6" t="s">
        <v>388</v>
      </c>
      <c r="G65" s="6" t="s">
        <v>389</v>
      </c>
      <c r="H65" s="6" t="s">
        <v>249</v>
      </c>
      <c r="I65" s="5"/>
      <c r="J65" s="5"/>
      <c r="K65" s="5" t="s">
        <v>231</v>
      </c>
      <c r="L65" s="6">
        <f t="shared" si="0"/>
        <v>1</v>
      </c>
      <c r="M65" s="6" t="s">
        <v>250</v>
      </c>
    </row>
    <row r="66" spans="1:13" x14ac:dyDescent="0.45">
      <c r="A66" s="5">
        <v>64</v>
      </c>
      <c r="B66" s="8" t="s">
        <v>41</v>
      </c>
      <c r="C66" s="9"/>
      <c r="D66" s="9"/>
      <c r="E66" s="8" t="s">
        <v>390</v>
      </c>
      <c r="F66" s="6"/>
      <c r="G66" s="6" t="s">
        <v>391</v>
      </c>
      <c r="H66" s="6" t="s">
        <v>254</v>
      </c>
      <c r="I66" s="5" t="s">
        <v>231</v>
      </c>
      <c r="J66" s="5" t="s">
        <v>231</v>
      </c>
      <c r="K66" s="5"/>
      <c r="L66" s="6">
        <f t="shared" si="0"/>
        <v>2</v>
      </c>
      <c r="M66" s="6" t="s">
        <v>250</v>
      </c>
    </row>
    <row r="67" spans="1:13" x14ac:dyDescent="0.45">
      <c r="A67" s="5">
        <v>65</v>
      </c>
      <c r="B67" s="8" t="s">
        <v>43</v>
      </c>
      <c r="C67" s="9"/>
      <c r="D67" s="9"/>
      <c r="E67" s="8" t="s">
        <v>390</v>
      </c>
      <c r="F67" s="6"/>
      <c r="G67" s="6" t="s">
        <v>392</v>
      </c>
      <c r="H67" s="6" t="s">
        <v>249</v>
      </c>
      <c r="I67" s="5"/>
      <c r="J67" s="5" t="s">
        <v>231</v>
      </c>
      <c r="K67" s="5" t="s">
        <v>231</v>
      </c>
      <c r="L67" s="6">
        <f t="shared" ref="L67:L130" si="1">COUNTIF(I67:K67,"●")</f>
        <v>2</v>
      </c>
      <c r="M67" s="6" t="s">
        <v>250</v>
      </c>
    </row>
    <row r="68" spans="1:13" x14ac:dyDescent="0.45">
      <c r="A68" s="5">
        <v>66</v>
      </c>
      <c r="B68" s="8" t="s">
        <v>45</v>
      </c>
      <c r="C68" s="9"/>
      <c r="D68" s="9"/>
      <c r="E68" s="8" t="s">
        <v>390</v>
      </c>
      <c r="F68" s="6" t="s">
        <v>298</v>
      </c>
      <c r="G68" s="6" t="s">
        <v>392</v>
      </c>
      <c r="H68" s="6" t="s">
        <v>249</v>
      </c>
      <c r="I68" s="5"/>
      <c r="J68" s="5"/>
      <c r="K68" s="5" t="s">
        <v>231</v>
      </c>
      <c r="L68" s="6">
        <f t="shared" si="1"/>
        <v>1</v>
      </c>
      <c r="M68" s="6" t="s">
        <v>250</v>
      </c>
    </row>
    <row r="69" spans="1:13" x14ac:dyDescent="0.45">
      <c r="A69" s="5">
        <v>67</v>
      </c>
      <c r="B69" s="8" t="s">
        <v>47</v>
      </c>
      <c r="C69" s="9"/>
      <c r="D69" s="9"/>
      <c r="E69" s="8" t="s">
        <v>390</v>
      </c>
      <c r="F69" s="6" t="s">
        <v>318</v>
      </c>
      <c r="G69" s="6" t="s">
        <v>393</v>
      </c>
      <c r="H69" s="6" t="s">
        <v>249</v>
      </c>
      <c r="I69" s="5"/>
      <c r="J69" s="5"/>
      <c r="K69" s="5" t="s">
        <v>231</v>
      </c>
      <c r="L69" s="6">
        <f t="shared" si="1"/>
        <v>1</v>
      </c>
      <c r="M69" s="6" t="s">
        <v>250</v>
      </c>
    </row>
    <row r="70" spans="1:13" x14ac:dyDescent="0.45">
      <c r="A70" s="5">
        <v>68</v>
      </c>
      <c r="B70" s="8" t="s">
        <v>49</v>
      </c>
      <c r="C70" s="9"/>
      <c r="D70" s="9"/>
      <c r="E70" s="8" t="s">
        <v>390</v>
      </c>
      <c r="F70" s="6" t="s">
        <v>298</v>
      </c>
      <c r="G70" s="6" t="s">
        <v>392</v>
      </c>
      <c r="H70" s="6" t="s">
        <v>249</v>
      </c>
      <c r="I70" s="5"/>
      <c r="J70" s="5"/>
      <c r="K70" s="5" t="s">
        <v>231</v>
      </c>
      <c r="L70" s="6">
        <f t="shared" si="1"/>
        <v>1</v>
      </c>
      <c r="M70" s="6" t="s">
        <v>250</v>
      </c>
    </row>
    <row r="71" spans="1:13" x14ac:dyDescent="0.45">
      <c r="A71" s="5">
        <v>69</v>
      </c>
      <c r="B71" s="8" t="s">
        <v>51</v>
      </c>
      <c r="C71" s="9"/>
      <c r="D71" s="9"/>
      <c r="E71" s="8" t="s">
        <v>390</v>
      </c>
      <c r="F71" s="6" t="s">
        <v>298</v>
      </c>
      <c r="G71" s="6" t="s">
        <v>392</v>
      </c>
      <c r="H71" s="6" t="s">
        <v>249</v>
      </c>
      <c r="I71" s="5"/>
      <c r="J71" s="5"/>
      <c r="K71" s="5" t="s">
        <v>231</v>
      </c>
      <c r="L71" s="6">
        <f t="shared" si="1"/>
        <v>1</v>
      </c>
      <c r="M71" s="6" t="s">
        <v>250</v>
      </c>
    </row>
    <row r="72" spans="1:13" x14ac:dyDescent="0.45">
      <c r="A72" s="5">
        <v>70</v>
      </c>
      <c r="B72" s="8" t="s">
        <v>53</v>
      </c>
      <c r="C72" s="9"/>
      <c r="D72" s="9"/>
      <c r="E72" s="8" t="s">
        <v>390</v>
      </c>
      <c r="F72" s="6" t="s">
        <v>298</v>
      </c>
      <c r="G72" s="6" t="s">
        <v>392</v>
      </c>
      <c r="H72" s="6" t="s">
        <v>249</v>
      </c>
      <c r="I72" s="5"/>
      <c r="J72" s="5"/>
      <c r="K72" s="5" t="s">
        <v>231</v>
      </c>
      <c r="L72" s="6">
        <f t="shared" si="1"/>
        <v>1</v>
      </c>
      <c r="M72" s="6" t="s">
        <v>250</v>
      </c>
    </row>
    <row r="73" spans="1:13" x14ac:dyDescent="0.45">
      <c r="A73" s="5">
        <v>71</v>
      </c>
      <c r="B73" s="8" t="s">
        <v>55</v>
      </c>
      <c r="C73" s="9"/>
      <c r="D73" s="9"/>
      <c r="E73" s="8" t="s">
        <v>390</v>
      </c>
      <c r="F73" s="6" t="s">
        <v>298</v>
      </c>
      <c r="G73" s="6" t="s">
        <v>394</v>
      </c>
      <c r="H73" s="6" t="s">
        <v>258</v>
      </c>
      <c r="I73" s="5"/>
      <c r="J73" s="5"/>
      <c r="K73" s="5" t="s">
        <v>231</v>
      </c>
      <c r="L73" s="6">
        <f t="shared" si="1"/>
        <v>1</v>
      </c>
      <c r="M73" s="6" t="s">
        <v>250</v>
      </c>
    </row>
    <row r="74" spans="1:13" x14ac:dyDescent="0.45">
      <c r="A74" s="5">
        <v>72</v>
      </c>
      <c r="B74" s="8" t="s">
        <v>57</v>
      </c>
      <c r="C74" s="9"/>
      <c r="D74" s="9"/>
      <c r="E74" s="8" t="s">
        <v>395</v>
      </c>
      <c r="F74" s="6" t="s">
        <v>268</v>
      </c>
      <c r="G74" s="6" t="s">
        <v>396</v>
      </c>
      <c r="H74" s="6" t="s">
        <v>249</v>
      </c>
      <c r="I74" s="5" t="s">
        <v>231</v>
      </c>
      <c r="J74" s="5"/>
      <c r="K74" s="5"/>
      <c r="L74" s="6">
        <f t="shared" si="1"/>
        <v>1</v>
      </c>
      <c r="M74" s="6" t="s">
        <v>250</v>
      </c>
    </row>
    <row r="75" spans="1:13" x14ac:dyDescent="0.45">
      <c r="A75" s="5">
        <v>73</v>
      </c>
      <c r="B75" s="8" t="s">
        <v>59</v>
      </c>
      <c r="C75" s="9"/>
      <c r="D75" s="9"/>
      <c r="E75" s="8" t="s">
        <v>397</v>
      </c>
      <c r="F75" s="6" t="s">
        <v>277</v>
      </c>
      <c r="G75" s="6" t="s">
        <v>398</v>
      </c>
      <c r="H75" s="6" t="s">
        <v>258</v>
      </c>
      <c r="I75" s="5"/>
      <c r="J75" s="5"/>
      <c r="K75" s="5" t="s">
        <v>231</v>
      </c>
      <c r="L75" s="6">
        <f t="shared" si="1"/>
        <v>1</v>
      </c>
      <c r="M75" s="6" t="s">
        <v>250</v>
      </c>
    </row>
    <row r="76" spans="1:13" x14ac:dyDescent="0.45">
      <c r="A76" s="5">
        <v>74</v>
      </c>
      <c r="B76" s="8" t="s">
        <v>61</v>
      </c>
      <c r="C76" s="9"/>
      <c r="D76" s="9"/>
      <c r="E76" s="8" t="s">
        <v>399</v>
      </c>
      <c r="F76" s="6" t="s">
        <v>400</v>
      </c>
      <c r="G76" s="6" t="s">
        <v>401</v>
      </c>
      <c r="H76" s="6" t="s">
        <v>258</v>
      </c>
      <c r="I76" s="5"/>
      <c r="J76" s="5"/>
      <c r="K76" s="5" t="s">
        <v>231</v>
      </c>
      <c r="L76" s="6">
        <f t="shared" si="1"/>
        <v>1</v>
      </c>
      <c r="M76" s="6" t="s">
        <v>250</v>
      </c>
    </row>
    <row r="77" spans="1:13" x14ac:dyDescent="0.45">
      <c r="A77" s="5">
        <v>75</v>
      </c>
      <c r="B77" s="8" t="s">
        <v>63</v>
      </c>
      <c r="C77" s="9"/>
      <c r="D77" s="9"/>
      <c r="E77" s="8" t="s">
        <v>402</v>
      </c>
      <c r="F77" s="6"/>
      <c r="G77" s="6" t="s">
        <v>403</v>
      </c>
      <c r="H77" s="6" t="s">
        <v>249</v>
      </c>
      <c r="I77" s="5" t="s">
        <v>231</v>
      </c>
      <c r="J77" s="5"/>
      <c r="K77" s="5"/>
      <c r="L77" s="6">
        <f t="shared" si="1"/>
        <v>1</v>
      </c>
      <c r="M77" s="6" t="s">
        <v>250</v>
      </c>
    </row>
    <row r="78" spans="1:13" x14ac:dyDescent="0.45">
      <c r="A78" s="5">
        <v>76</v>
      </c>
      <c r="B78" s="8" t="s">
        <v>65</v>
      </c>
      <c r="C78" s="9"/>
      <c r="D78" s="9"/>
      <c r="E78" s="8" t="s">
        <v>404</v>
      </c>
      <c r="F78" s="6" t="s">
        <v>252</v>
      </c>
      <c r="G78" s="6" t="s">
        <v>405</v>
      </c>
      <c r="H78" s="6" t="s">
        <v>254</v>
      </c>
      <c r="I78" s="5" t="s">
        <v>231</v>
      </c>
      <c r="J78" s="5"/>
      <c r="K78" s="5"/>
      <c r="L78" s="6">
        <f t="shared" si="1"/>
        <v>1</v>
      </c>
      <c r="M78" s="6" t="s">
        <v>250</v>
      </c>
    </row>
    <row r="79" spans="1:13" ht="32.4" x14ac:dyDescent="0.45">
      <c r="A79" s="5">
        <v>77</v>
      </c>
      <c r="B79" s="8" t="s">
        <v>67</v>
      </c>
      <c r="C79" s="9"/>
      <c r="D79" s="9"/>
      <c r="E79" s="8" t="s">
        <v>406</v>
      </c>
      <c r="F79" s="6" t="s">
        <v>252</v>
      </c>
      <c r="G79" s="6" t="s">
        <v>407</v>
      </c>
      <c r="H79" s="6" t="s">
        <v>254</v>
      </c>
      <c r="I79" s="5" t="s">
        <v>231</v>
      </c>
      <c r="J79" s="5"/>
      <c r="K79" s="5"/>
      <c r="L79" s="6">
        <f t="shared" si="1"/>
        <v>1</v>
      </c>
      <c r="M79" s="6" t="s">
        <v>250</v>
      </c>
    </row>
    <row r="80" spans="1:13" x14ac:dyDescent="0.45">
      <c r="A80" s="5">
        <v>78</v>
      </c>
      <c r="B80" s="8" t="s">
        <v>69</v>
      </c>
      <c r="C80" s="9"/>
      <c r="D80" s="9"/>
      <c r="E80" s="8" t="s">
        <v>408</v>
      </c>
      <c r="F80" s="6" t="s">
        <v>261</v>
      </c>
      <c r="G80" s="6" t="s">
        <v>409</v>
      </c>
      <c r="H80" s="6" t="s">
        <v>249</v>
      </c>
      <c r="I80" s="5"/>
      <c r="J80" s="5"/>
      <c r="K80" s="5" t="s">
        <v>231</v>
      </c>
      <c r="L80" s="6">
        <f t="shared" si="1"/>
        <v>1</v>
      </c>
      <c r="M80" s="6" t="s">
        <v>250</v>
      </c>
    </row>
    <row r="81" spans="1:13" x14ac:dyDescent="0.45">
      <c r="A81" s="5">
        <v>79</v>
      </c>
      <c r="B81" s="8" t="s">
        <v>71</v>
      </c>
      <c r="C81" s="9"/>
      <c r="D81" s="9"/>
      <c r="E81" s="8" t="s">
        <v>410</v>
      </c>
      <c r="F81" s="6" t="s">
        <v>247</v>
      </c>
      <c r="G81" s="6" t="s">
        <v>411</v>
      </c>
      <c r="H81" s="6" t="s">
        <v>258</v>
      </c>
      <c r="I81" s="5" t="s">
        <v>231</v>
      </c>
      <c r="J81" s="5"/>
      <c r="K81" s="5"/>
      <c r="L81" s="6">
        <f t="shared" si="1"/>
        <v>1</v>
      </c>
      <c r="M81" s="6" t="s">
        <v>250</v>
      </c>
    </row>
    <row r="82" spans="1:13" x14ac:dyDescent="0.45">
      <c r="A82" s="5">
        <v>80</v>
      </c>
      <c r="B82" s="8" t="s">
        <v>73</v>
      </c>
      <c r="C82" s="9"/>
      <c r="D82" s="9"/>
      <c r="E82" s="8" t="s">
        <v>412</v>
      </c>
      <c r="F82" s="6" t="s">
        <v>252</v>
      </c>
      <c r="G82" s="6" t="s">
        <v>413</v>
      </c>
      <c r="H82" s="6" t="s">
        <v>254</v>
      </c>
      <c r="I82" s="5" t="s">
        <v>231</v>
      </c>
      <c r="J82" s="5"/>
      <c r="K82" s="5"/>
      <c r="L82" s="6">
        <f t="shared" si="1"/>
        <v>1</v>
      </c>
      <c r="M82" s="6" t="s">
        <v>250</v>
      </c>
    </row>
    <row r="83" spans="1:13" x14ac:dyDescent="0.45">
      <c r="A83" s="5">
        <v>81</v>
      </c>
      <c r="B83" s="8" t="s">
        <v>75</v>
      </c>
      <c r="C83" s="9"/>
      <c r="D83" s="9"/>
      <c r="E83" s="8" t="s">
        <v>414</v>
      </c>
      <c r="F83" s="6" t="s">
        <v>268</v>
      </c>
      <c r="G83" s="6" t="s">
        <v>415</v>
      </c>
      <c r="H83" s="6" t="s">
        <v>254</v>
      </c>
      <c r="I83" s="5"/>
      <c r="J83" s="5"/>
      <c r="K83" s="5" t="s">
        <v>231</v>
      </c>
      <c r="L83" s="6">
        <f t="shared" si="1"/>
        <v>1</v>
      </c>
      <c r="M83" s="6" t="s">
        <v>250</v>
      </c>
    </row>
    <row r="84" spans="1:13" x14ac:dyDescent="0.45">
      <c r="A84" s="5">
        <v>82</v>
      </c>
      <c r="B84" s="8" t="s">
        <v>77</v>
      </c>
      <c r="C84" s="9"/>
      <c r="D84" s="9"/>
      <c r="E84" s="8" t="s">
        <v>416</v>
      </c>
      <c r="F84" s="6" t="s">
        <v>417</v>
      </c>
      <c r="G84" s="6" t="s">
        <v>418</v>
      </c>
      <c r="H84" s="6" t="s">
        <v>249</v>
      </c>
      <c r="I84" s="5"/>
      <c r="J84" s="5"/>
      <c r="K84" s="5" t="s">
        <v>231</v>
      </c>
      <c r="L84" s="6">
        <f t="shared" si="1"/>
        <v>1</v>
      </c>
      <c r="M84" s="6" t="s">
        <v>250</v>
      </c>
    </row>
    <row r="85" spans="1:13" x14ac:dyDescent="0.45">
      <c r="A85" s="5">
        <v>83</v>
      </c>
      <c r="B85" s="8" t="s">
        <v>79</v>
      </c>
      <c r="C85" s="9"/>
      <c r="D85" s="9"/>
      <c r="E85" s="8" t="s">
        <v>419</v>
      </c>
      <c r="F85" s="6"/>
      <c r="G85" s="6" t="s">
        <v>420</v>
      </c>
      <c r="H85" s="6" t="s">
        <v>249</v>
      </c>
      <c r="I85" s="5" t="s">
        <v>231</v>
      </c>
      <c r="J85" s="5"/>
      <c r="K85" s="5"/>
      <c r="L85" s="6">
        <f t="shared" si="1"/>
        <v>1</v>
      </c>
      <c r="M85" s="6" t="s">
        <v>250</v>
      </c>
    </row>
    <row r="86" spans="1:13" x14ac:dyDescent="0.45">
      <c r="A86" s="5">
        <v>84</v>
      </c>
      <c r="B86" s="8" t="s">
        <v>81</v>
      </c>
      <c r="C86" s="9"/>
      <c r="D86" s="9"/>
      <c r="E86" s="8" t="s">
        <v>421</v>
      </c>
      <c r="F86" s="6" t="s">
        <v>422</v>
      </c>
      <c r="G86" s="6" t="s">
        <v>423</v>
      </c>
      <c r="H86" s="6" t="s">
        <v>254</v>
      </c>
      <c r="I86" s="5"/>
      <c r="J86" s="5" t="s">
        <v>231</v>
      </c>
      <c r="K86" s="5"/>
      <c r="L86" s="6">
        <f t="shared" si="1"/>
        <v>1</v>
      </c>
      <c r="M86" s="6" t="s">
        <v>250</v>
      </c>
    </row>
    <row r="87" spans="1:13" x14ac:dyDescent="0.45">
      <c r="A87" s="5">
        <v>85</v>
      </c>
      <c r="B87" s="8" t="s">
        <v>83</v>
      </c>
      <c r="C87" s="9"/>
      <c r="D87" s="9"/>
      <c r="E87" s="8" t="s">
        <v>424</v>
      </c>
      <c r="F87" s="6" t="s">
        <v>400</v>
      </c>
      <c r="G87" s="6" t="s">
        <v>425</v>
      </c>
      <c r="H87" s="6" t="s">
        <v>258</v>
      </c>
      <c r="I87" s="5"/>
      <c r="J87" s="5"/>
      <c r="K87" s="5" t="s">
        <v>231</v>
      </c>
      <c r="L87" s="6">
        <f t="shared" si="1"/>
        <v>1</v>
      </c>
      <c r="M87" s="6" t="s">
        <v>250</v>
      </c>
    </row>
    <row r="88" spans="1:13" x14ac:dyDescent="0.45">
      <c r="A88" s="5">
        <v>86</v>
      </c>
      <c r="B88" s="8" t="s">
        <v>84</v>
      </c>
      <c r="C88" s="9"/>
      <c r="D88" s="9"/>
      <c r="E88" s="8" t="s">
        <v>426</v>
      </c>
      <c r="F88" s="6" t="s">
        <v>298</v>
      </c>
      <c r="G88" s="6" t="s">
        <v>427</v>
      </c>
      <c r="H88" s="6" t="s">
        <v>258</v>
      </c>
      <c r="I88" s="5"/>
      <c r="J88" s="5"/>
      <c r="K88" s="5" t="s">
        <v>231</v>
      </c>
      <c r="L88" s="6">
        <f t="shared" si="1"/>
        <v>1</v>
      </c>
      <c r="M88" s="6" t="s">
        <v>250</v>
      </c>
    </row>
    <row r="89" spans="1:13" x14ac:dyDescent="0.45">
      <c r="A89" s="5">
        <v>87</v>
      </c>
      <c r="B89" s="8" t="s">
        <v>85</v>
      </c>
      <c r="C89" s="9"/>
      <c r="D89" s="9"/>
      <c r="E89" s="8" t="s">
        <v>428</v>
      </c>
      <c r="F89" s="6" t="s">
        <v>268</v>
      </c>
      <c r="G89" s="6" t="s">
        <v>429</v>
      </c>
      <c r="H89" s="6" t="s">
        <v>254</v>
      </c>
      <c r="I89" s="5"/>
      <c r="J89" s="5"/>
      <c r="K89" s="5" t="s">
        <v>231</v>
      </c>
      <c r="L89" s="6">
        <f t="shared" si="1"/>
        <v>1</v>
      </c>
      <c r="M89" s="6" t="s">
        <v>250</v>
      </c>
    </row>
    <row r="90" spans="1:13" x14ac:dyDescent="0.45">
      <c r="A90" s="5">
        <v>88</v>
      </c>
      <c r="B90" s="8" t="s">
        <v>87</v>
      </c>
      <c r="C90" s="9"/>
      <c r="D90" s="9"/>
      <c r="E90" s="8" t="s">
        <v>430</v>
      </c>
      <c r="F90" s="6" t="s">
        <v>311</v>
      </c>
      <c r="G90" s="6" t="s">
        <v>431</v>
      </c>
      <c r="H90" s="6" t="s">
        <v>254</v>
      </c>
      <c r="I90" s="5" t="s">
        <v>231</v>
      </c>
      <c r="J90" s="5"/>
      <c r="K90" s="5"/>
      <c r="L90" s="6">
        <f t="shared" si="1"/>
        <v>1</v>
      </c>
      <c r="M90" s="6" t="s">
        <v>250</v>
      </c>
    </row>
    <row r="91" spans="1:13" x14ac:dyDescent="0.45">
      <c r="A91" s="5">
        <v>89</v>
      </c>
      <c r="B91" s="8" t="s">
        <v>89</v>
      </c>
      <c r="C91" s="9"/>
      <c r="D91" s="9"/>
      <c r="E91" s="8" t="s">
        <v>432</v>
      </c>
      <c r="F91" s="6" t="s">
        <v>268</v>
      </c>
      <c r="G91" s="6" t="s">
        <v>433</v>
      </c>
      <c r="H91" s="6" t="s">
        <v>254</v>
      </c>
      <c r="I91" s="5" t="s">
        <v>231</v>
      </c>
      <c r="J91" s="5"/>
      <c r="K91" s="5"/>
      <c r="L91" s="6">
        <f t="shared" si="1"/>
        <v>1</v>
      </c>
      <c r="M91" s="6" t="s">
        <v>250</v>
      </c>
    </row>
    <row r="92" spans="1:13" x14ac:dyDescent="0.45">
      <c r="A92" s="5">
        <v>90</v>
      </c>
      <c r="B92" s="8" t="s">
        <v>91</v>
      </c>
      <c r="C92" s="9"/>
      <c r="D92" s="9"/>
      <c r="E92" s="8" t="s">
        <v>434</v>
      </c>
      <c r="F92" s="6" t="s">
        <v>252</v>
      </c>
      <c r="G92" s="6" t="s">
        <v>435</v>
      </c>
      <c r="H92" s="6" t="s">
        <v>249</v>
      </c>
      <c r="I92" s="5" t="s">
        <v>231</v>
      </c>
      <c r="J92" s="5"/>
      <c r="K92" s="5"/>
      <c r="L92" s="6">
        <f t="shared" si="1"/>
        <v>1</v>
      </c>
      <c r="M92" s="6" t="s">
        <v>250</v>
      </c>
    </row>
    <row r="93" spans="1:13" x14ac:dyDescent="0.45">
      <c r="A93" s="5">
        <v>91</v>
      </c>
      <c r="B93" s="8" t="s">
        <v>93</v>
      </c>
      <c r="C93" s="9"/>
      <c r="D93" s="9"/>
      <c r="E93" s="8" t="s">
        <v>436</v>
      </c>
      <c r="F93" s="6" t="s">
        <v>290</v>
      </c>
      <c r="G93" s="6" t="s">
        <v>437</v>
      </c>
      <c r="H93" s="6" t="s">
        <v>254</v>
      </c>
      <c r="I93" s="5" t="s">
        <v>231</v>
      </c>
      <c r="J93" s="5"/>
      <c r="K93" s="5"/>
      <c r="L93" s="6">
        <f t="shared" si="1"/>
        <v>1</v>
      </c>
      <c r="M93" s="6" t="s">
        <v>250</v>
      </c>
    </row>
    <row r="94" spans="1:13" x14ac:dyDescent="0.45">
      <c r="A94" s="5">
        <v>92</v>
      </c>
      <c r="B94" s="8" t="s">
        <v>95</v>
      </c>
      <c r="C94" s="9"/>
      <c r="D94" s="9"/>
      <c r="E94" s="8" t="s">
        <v>438</v>
      </c>
      <c r="F94" s="6" t="s">
        <v>298</v>
      </c>
      <c r="G94" s="6" t="s">
        <v>338</v>
      </c>
      <c r="H94" s="6" t="s">
        <v>258</v>
      </c>
      <c r="I94" s="5" t="s">
        <v>231</v>
      </c>
      <c r="J94" s="5"/>
      <c r="K94" s="5"/>
      <c r="L94" s="6">
        <f t="shared" si="1"/>
        <v>1</v>
      </c>
      <c r="M94" s="6" t="s">
        <v>250</v>
      </c>
    </row>
    <row r="95" spans="1:13" x14ac:dyDescent="0.45">
      <c r="A95" s="5">
        <v>93</v>
      </c>
      <c r="B95" s="8" t="s">
        <v>97</v>
      </c>
      <c r="C95" s="9"/>
      <c r="D95" s="9"/>
      <c r="E95" s="8" t="s">
        <v>439</v>
      </c>
      <c r="F95" s="6"/>
      <c r="G95" s="6" t="s">
        <v>440</v>
      </c>
      <c r="H95" s="6" t="s">
        <v>249</v>
      </c>
      <c r="I95" s="5" t="s">
        <v>231</v>
      </c>
      <c r="J95" s="5"/>
      <c r="K95" s="5"/>
      <c r="L95" s="6">
        <f t="shared" si="1"/>
        <v>1</v>
      </c>
      <c r="M95" s="6" t="s">
        <v>250</v>
      </c>
    </row>
    <row r="96" spans="1:13" x14ac:dyDescent="0.45">
      <c r="A96" s="5">
        <v>94</v>
      </c>
      <c r="B96" s="8" t="s">
        <v>99</v>
      </c>
      <c r="C96" s="9"/>
      <c r="D96" s="9"/>
      <c r="E96" s="8" t="s">
        <v>441</v>
      </c>
      <c r="F96" s="6" t="s">
        <v>337</v>
      </c>
      <c r="G96" s="6" t="s">
        <v>442</v>
      </c>
      <c r="H96" s="6" t="s">
        <v>254</v>
      </c>
      <c r="I96" s="5" t="s">
        <v>231</v>
      </c>
      <c r="J96" s="5"/>
      <c r="K96" s="5"/>
      <c r="L96" s="6">
        <f t="shared" si="1"/>
        <v>1</v>
      </c>
      <c r="M96" s="6" t="s">
        <v>250</v>
      </c>
    </row>
    <row r="97" spans="1:13" x14ac:dyDescent="0.45">
      <c r="A97" s="5">
        <v>95</v>
      </c>
      <c r="B97" s="8" t="s">
        <v>101</v>
      </c>
      <c r="C97" s="9"/>
      <c r="D97" s="9"/>
      <c r="E97" s="8" t="s">
        <v>443</v>
      </c>
      <c r="F97" s="6" t="s">
        <v>247</v>
      </c>
      <c r="G97" s="6" t="s">
        <v>444</v>
      </c>
      <c r="H97" s="6" t="s">
        <v>258</v>
      </c>
      <c r="I97" s="5" t="s">
        <v>231</v>
      </c>
      <c r="J97" s="5"/>
      <c r="K97" s="5"/>
      <c r="L97" s="6">
        <f t="shared" si="1"/>
        <v>1</v>
      </c>
      <c r="M97" s="6" t="s">
        <v>250</v>
      </c>
    </row>
    <row r="98" spans="1:13" x14ac:dyDescent="0.45">
      <c r="A98" s="5">
        <v>96</v>
      </c>
      <c r="B98" s="8" t="s">
        <v>103</v>
      </c>
      <c r="C98" s="9"/>
      <c r="D98" s="9"/>
      <c r="E98" s="8" t="s">
        <v>445</v>
      </c>
      <c r="F98" s="6" t="s">
        <v>446</v>
      </c>
      <c r="G98" s="6" t="s">
        <v>447</v>
      </c>
      <c r="H98" s="6" t="s">
        <v>254</v>
      </c>
      <c r="I98" s="5" t="s">
        <v>231</v>
      </c>
      <c r="J98" s="5"/>
      <c r="K98" s="5"/>
      <c r="L98" s="6">
        <f t="shared" si="1"/>
        <v>1</v>
      </c>
      <c r="M98" s="6" t="s">
        <v>250</v>
      </c>
    </row>
    <row r="99" spans="1:13" x14ac:dyDescent="0.45">
      <c r="A99" s="5">
        <v>97</v>
      </c>
      <c r="B99" s="8" t="s">
        <v>105</v>
      </c>
      <c r="C99" s="9"/>
      <c r="D99" s="9"/>
      <c r="E99" s="8" t="s">
        <v>448</v>
      </c>
      <c r="F99" s="6" t="s">
        <v>247</v>
      </c>
      <c r="G99" s="6" t="s">
        <v>449</v>
      </c>
      <c r="H99" s="6" t="s">
        <v>249</v>
      </c>
      <c r="I99" s="5"/>
      <c r="J99" s="5"/>
      <c r="K99" s="5" t="s">
        <v>231</v>
      </c>
      <c r="L99" s="6">
        <f t="shared" si="1"/>
        <v>1</v>
      </c>
      <c r="M99" s="6" t="s">
        <v>250</v>
      </c>
    </row>
    <row r="100" spans="1:13" ht="32.4" x14ac:dyDescent="0.45">
      <c r="A100" s="5">
        <v>98</v>
      </c>
      <c r="B100" s="8" t="s">
        <v>107</v>
      </c>
      <c r="C100" s="9"/>
      <c r="D100" s="9"/>
      <c r="E100" s="8" t="s">
        <v>450</v>
      </c>
      <c r="F100" s="6" t="s">
        <v>268</v>
      </c>
      <c r="G100" s="6" t="s">
        <v>451</v>
      </c>
      <c r="H100" s="6" t="s">
        <v>254</v>
      </c>
      <c r="I100" s="5" t="s">
        <v>231</v>
      </c>
      <c r="J100" s="5"/>
      <c r="K100" s="5"/>
      <c r="L100" s="6">
        <f t="shared" si="1"/>
        <v>1</v>
      </c>
      <c r="M100" s="6" t="s">
        <v>250</v>
      </c>
    </row>
    <row r="101" spans="1:13" x14ac:dyDescent="0.45">
      <c r="A101" s="5">
        <v>99</v>
      </c>
      <c r="B101" s="8" t="s">
        <v>109</v>
      </c>
      <c r="C101" s="9"/>
      <c r="D101" s="9"/>
      <c r="E101" s="8" t="s">
        <v>452</v>
      </c>
      <c r="F101" s="6" t="s">
        <v>349</v>
      </c>
      <c r="G101" s="6" t="s">
        <v>453</v>
      </c>
      <c r="H101" s="6" t="s">
        <v>258</v>
      </c>
      <c r="I101" s="5"/>
      <c r="J101" s="5"/>
      <c r="K101" s="5" t="s">
        <v>231</v>
      </c>
      <c r="L101" s="6">
        <f t="shared" si="1"/>
        <v>1</v>
      </c>
      <c r="M101" s="6" t="s">
        <v>250</v>
      </c>
    </row>
    <row r="102" spans="1:13" x14ac:dyDescent="0.45">
      <c r="A102" s="5">
        <v>100</v>
      </c>
      <c r="B102" s="8" t="s">
        <v>111</v>
      </c>
      <c r="C102" s="9"/>
      <c r="D102" s="9"/>
      <c r="E102" s="8" t="s">
        <v>454</v>
      </c>
      <c r="F102" s="6"/>
      <c r="G102" s="6" t="s">
        <v>455</v>
      </c>
      <c r="H102" s="6" t="s">
        <v>249</v>
      </c>
      <c r="I102" s="5"/>
      <c r="J102" s="5"/>
      <c r="K102" s="5" t="s">
        <v>231</v>
      </c>
      <c r="L102" s="6">
        <f t="shared" si="1"/>
        <v>1</v>
      </c>
      <c r="M102" s="6" t="s">
        <v>250</v>
      </c>
    </row>
    <row r="103" spans="1:13" x14ac:dyDescent="0.45">
      <c r="A103" s="5">
        <v>101</v>
      </c>
      <c r="B103" s="8" t="s">
        <v>113</v>
      </c>
      <c r="C103" s="9"/>
      <c r="D103" s="9"/>
      <c r="E103" s="8" t="s">
        <v>456</v>
      </c>
      <c r="F103" s="6" t="s">
        <v>268</v>
      </c>
      <c r="G103" s="6" t="s">
        <v>457</v>
      </c>
      <c r="H103" s="6" t="s">
        <v>254</v>
      </c>
      <c r="I103" s="5"/>
      <c r="J103" s="5"/>
      <c r="K103" s="5" t="s">
        <v>231</v>
      </c>
      <c r="L103" s="6">
        <f t="shared" si="1"/>
        <v>1</v>
      </c>
      <c r="M103" s="6" t="s">
        <v>250</v>
      </c>
    </row>
    <row r="104" spans="1:13" x14ac:dyDescent="0.45">
      <c r="A104" s="5">
        <v>102</v>
      </c>
      <c r="B104" s="8" t="s">
        <v>115</v>
      </c>
      <c r="C104" s="9"/>
      <c r="D104" s="9"/>
      <c r="E104" s="8" t="s">
        <v>458</v>
      </c>
      <c r="F104" s="6" t="s">
        <v>290</v>
      </c>
      <c r="G104" s="6" t="s">
        <v>459</v>
      </c>
      <c r="H104" s="6" t="s">
        <v>254</v>
      </c>
      <c r="I104" s="5" t="s">
        <v>231</v>
      </c>
      <c r="J104" s="5"/>
      <c r="K104" s="5"/>
      <c r="L104" s="6">
        <f t="shared" si="1"/>
        <v>1</v>
      </c>
      <c r="M104" s="6" t="s">
        <v>250</v>
      </c>
    </row>
    <row r="105" spans="1:13" x14ac:dyDescent="0.45">
      <c r="A105" s="5">
        <v>103</v>
      </c>
      <c r="B105" s="8" t="s">
        <v>117</v>
      </c>
      <c r="C105" s="9"/>
      <c r="D105" s="9"/>
      <c r="E105" s="8" t="s">
        <v>460</v>
      </c>
      <c r="F105" s="6" t="s">
        <v>268</v>
      </c>
      <c r="G105" s="6" t="s">
        <v>461</v>
      </c>
      <c r="H105" s="6" t="s">
        <v>254</v>
      </c>
      <c r="I105" s="5" t="s">
        <v>231</v>
      </c>
      <c r="J105" s="5"/>
      <c r="K105" s="5"/>
      <c r="L105" s="6">
        <f t="shared" si="1"/>
        <v>1</v>
      </c>
      <c r="M105" s="6" t="s">
        <v>250</v>
      </c>
    </row>
    <row r="106" spans="1:13" x14ac:dyDescent="0.45">
      <c r="A106" s="5">
        <v>104</v>
      </c>
      <c r="B106" s="8" t="s">
        <v>119</v>
      </c>
      <c r="C106" s="9"/>
      <c r="D106" s="9"/>
      <c r="E106" s="8" t="s">
        <v>462</v>
      </c>
      <c r="F106" s="6" t="s">
        <v>463</v>
      </c>
      <c r="G106" s="6" t="s">
        <v>464</v>
      </c>
      <c r="H106" s="6" t="s">
        <v>258</v>
      </c>
      <c r="I106" s="5"/>
      <c r="J106" s="5"/>
      <c r="K106" s="5" t="s">
        <v>231</v>
      </c>
      <c r="L106" s="6">
        <f t="shared" si="1"/>
        <v>1</v>
      </c>
      <c r="M106" s="6" t="s">
        <v>250</v>
      </c>
    </row>
    <row r="107" spans="1:13" ht="32.4" x14ac:dyDescent="0.45">
      <c r="A107" s="5">
        <v>105</v>
      </c>
      <c r="B107" s="8" t="s">
        <v>121</v>
      </c>
      <c r="C107" s="9"/>
      <c r="D107" s="9"/>
      <c r="E107" s="8" t="s">
        <v>465</v>
      </c>
      <c r="F107" s="6" t="s">
        <v>268</v>
      </c>
      <c r="G107" s="6" t="s">
        <v>466</v>
      </c>
      <c r="H107" s="6" t="s">
        <v>254</v>
      </c>
      <c r="I107" s="5" t="s">
        <v>231</v>
      </c>
      <c r="J107" s="5"/>
      <c r="K107" s="5"/>
      <c r="L107" s="6">
        <f t="shared" si="1"/>
        <v>1</v>
      </c>
      <c r="M107" s="6" t="s">
        <v>250</v>
      </c>
    </row>
    <row r="108" spans="1:13" x14ac:dyDescent="0.45">
      <c r="A108" s="5">
        <v>106</v>
      </c>
      <c r="B108" s="8" t="s">
        <v>123</v>
      </c>
      <c r="C108" s="9"/>
      <c r="D108" s="9"/>
      <c r="E108" s="8" t="s">
        <v>467</v>
      </c>
      <c r="F108" s="6"/>
      <c r="G108" s="6" t="s">
        <v>468</v>
      </c>
      <c r="H108" s="6" t="s">
        <v>249</v>
      </c>
      <c r="I108" s="5" t="s">
        <v>231</v>
      </c>
      <c r="J108" s="5"/>
      <c r="K108" s="5" t="s">
        <v>231</v>
      </c>
      <c r="L108" s="6">
        <f t="shared" si="1"/>
        <v>2</v>
      </c>
      <c r="M108" s="6" t="s">
        <v>250</v>
      </c>
    </row>
    <row r="109" spans="1:13" x14ac:dyDescent="0.45">
      <c r="A109" s="5">
        <v>107</v>
      </c>
      <c r="B109" s="8" t="s">
        <v>125</v>
      </c>
      <c r="C109" s="9"/>
      <c r="D109" s="9"/>
      <c r="E109" s="8" t="s">
        <v>469</v>
      </c>
      <c r="F109" s="6" t="s">
        <v>252</v>
      </c>
      <c r="G109" s="6" t="s">
        <v>470</v>
      </c>
      <c r="H109" s="6" t="s">
        <v>254</v>
      </c>
      <c r="I109" s="5" t="s">
        <v>231</v>
      </c>
      <c r="J109" s="5"/>
      <c r="K109" s="5"/>
      <c r="L109" s="6">
        <f t="shared" si="1"/>
        <v>1</v>
      </c>
      <c r="M109" s="6" t="s">
        <v>250</v>
      </c>
    </row>
    <row r="110" spans="1:13" x14ac:dyDescent="0.45">
      <c r="A110" s="5">
        <v>108</v>
      </c>
      <c r="B110" s="8" t="s">
        <v>127</v>
      </c>
      <c r="C110" s="9"/>
      <c r="D110" s="9"/>
      <c r="E110" s="8" t="s">
        <v>471</v>
      </c>
      <c r="F110" s="6" t="s">
        <v>268</v>
      </c>
      <c r="G110" s="6" t="s">
        <v>472</v>
      </c>
      <c r="H110" s="6" t="s">
        <v>254</v>
      </c>
      <c r="I110" s="5" t="s">
        <v>231</v>
      </c>
      <c r="J110" s="5"/>
      <c r="K110" s="5"/>
      <c r="L110" s="6">
        <f t="shared" si="1"/>
        <v>1</v>
      </c>
      <c r="M110" s="6" t="s">
        <v>250</v>
      </c>
    </row>
    <row r="111" spans="1:13" x14ac:dyDescent="0.45">
      <c r="A111" s="5">
        <v>109</v>
      </c>
      <c r="B111" s="8" t="s">
        <v>129</v>
      </c>
      <c r="C111" s="9"/>
      <c r="D111" s="9"/>
      <c r="E111" s="8" t="s">
        <v>473</v>
      </c>
      <c r="F111" s="6" t="s">
        <v>290</v>
      </c>
      <c r="G111" s="6" t="s">
        <v>474</v>
      </c>
      <c r="H111" s="6" t="s">
        <v>254</v>
      </c>
      <c r="I111" s="5"/>
      <c r="J111" s="5"/>
      <c r="K111" s="5" t="s">
        <v>231</v>
      </c>
      <c r="L111" s="6">
        <f t="shared" si="1"/>
        <v>1</v>
      </c>
      <c r="M111" s="6" t="s">
        <v>250</v>
      </c>
    </row>
    <row r="112" spans="1:13" x14ac:dyDescent="0.45">
      <c r="A112" s="5">
        <v>110</v>
      </c>
      <c r="B112" s="8" t="s">
        <v>131</v>
      </c>
      <c r="C112" s="9"/>
      <c r="D112" s="9"/>
      <c r="E112" s="8" t="s">
        <v>475</v>
      </c>
      <c r="F112" s="6" t="s">
        <v>252</v>
      </c>
      <c r="G112" s="6" t="s">
        <v>476</v>
      </c>
      <c r="H112" s="6" t="s">
        <v>254</v>
      </c>
      <c r="I112" s="5" t="s">
        <v>231</v>
      </c>
      <c r="J112" s="5"/>
      <c r="K112" s="5"/>
      <c r="L112" s="6">
        <f t="shared" si="1"/>
        <v>1</v>
      </c>
      <c r="M112" s="6" t="s">
        <v>250</v>
      </c>
    </row>
    <row r="113" spans="1:13" x14ac:dyDescent="0.45">
      <c r="A113" s="5">
        <v>111</v>
      </c>
      <c r="B113" s="8" t="s">
        <v>133</v>
      </c>
      <c r="C113" s="9"/>
      <c r="D113" s="9"/>
      <c r="E113" s="8" t="s">
        <v>477</v>
      </c>
      <c r="F113" s="6"/>
      <c r="G113" s="6" t="s">
        <v>478</v>
      </c>
      <c r="H113" s="6" t="s">
        <v>249</v>
      </c>
      <c r="I113" s="5"/>
      <c r="J113" s="5"/>
      <c r="K113" s="5" t="s">
        <v>231</v>
      </c>
      <c r="L113" s="6">
        <f t="shared" si="1"/>
        <v>1</v>
      </c>
      <c r="M113" s="6" t="s">
        <v>250</v>
      </c>
    </row>
    <row r="114" spans="1:13" x14ac:dyDescent="0.45">
      <c r="A114" s="5">
        <v>112</v>
      </c>
      <c r="B114" s="8" t="s">
        <v>135</v>
      </c>
      <c r="C114" s="9"/>
      <c r="D114" s="9"/>
      <c r="E114" s="8" t="s">
        <v>479</v>
      </c>
      <c r="F114" s="6" t="s">
        <v>268</v>
      </c>
      <c r="G114" s="6" t="s">
        <v>480</v>
      </c>
      <c r="H114" s="6" t="s">
        <v>254</v>
      </c>
      <c r="I114" s="5" t="s">
        <v>231</v>
      </c>
      <c r="J114" s="5"/>
      <c r="K114" s="5"/>
      <c r="L114" s="6">
        <f t="shared" si="1"/>
        <v>1</v>
      </c>
      <c r="M114" s="6" t="s">
        <v>250</v>
      </c>
    </row>
    <row r="115" spans="1:13" x14ac:dyDescent="0.45">
      <c r="A115" s="5">
        <v>113</v>
      </c>
      <c r="B115" s="8" t="s">
        <v>481</v>
      </c>
      <c r="C115" s="9"/>
      <c r="D115" s="9"/>
      <c r="E115" s="8" t="s">
        <v>482</v>
      </c>
      <c r="F115" s="6" t="s">
        <v>268</v>
      </c>
      <c r="G115" s="6" t="s">
        <v>483</v>
      </c>
      <c r="H115" s="6" t="s">
        <v>254</v>
      </c>
      <c r="I115" s="5" t="s">
        <v>231</v>
      </c>
      <c r="J115" s="5"/>
      <c r="K115" s="5"/>
      <c r="L115" s="6">
        <f t="shared" si="1"/>
        <v>1</v>
      </c>
      <c r="M115" s="6" t="s">
        <v>250</v>
      </c>
    </row>
    <row r="116" spans="1:13" x14ac:dyDescent="0.45">
      <c r="A116" s="5">
        <v>114</v>
      </c>
      <c r="B116" s="8" t="s">
        <v>139</v>
      </c>
      <c r="C116" s="9"/>
      <c r="D116" s="9"/>
      <c r="E116" s="8" t="s">
        <v>484</v>
      </c>
      <c r="F116" s="6" t="s">
        <v>252</v>
      </c>
      <c r="G116" s="6" t="s">
        <v>485</v>
      </c>
      <c r="H116" s="6" t="s">
        <v>254</v>
      </c>
      <c r="I116" s="5" t="s">
        <v>231</v>
      </c>
      <c r="J116" s="5"/>
      <c r="K116" s="5" t="s">
        <v>231</v>
      </c>
      <c r="L116" s="6">
        <f t="shared" si="1"/>
        <v>2</v>
      </c>
      <c r="M116" s="6" t="s">
        <v>250</v>
      </c>
    </row>
    <row r="117" spans="1:13" x14ac:dyDescent="0.45">
      <c r="A117" s="5">
        <v>115</v>
      </c>
      <c r="B117" s="8" t="s">
        <v>141</v>
      </c>
      <c r="C117" s="9"/>
      <c r="D117" s="9"/>
      <c r="E117" s="8" t="s">
        <v>486</v>
      </c>
      <c r="F117" s="6" t="s">
        <v>252</v>
      </c>
      <c r="G117" s="6" t="s">
        <v>487</v>
      </c>
      <c r="H117" s="6" t="s">
        <v>254</v>
      </c>
      <c r="I117" s="5"/>
      <c r="J117" s="5"/>
      <c r="K117" s="5" t="s">
        <v>231</v>
      </c>
      <c r="L117" s="6">
        <f t="shared" si="1"/>
        <v>1</v>
      </c>
      <c r="M117" s="6" t="s">
        <v>250</v>
      </c>
    </row>
    <row r="118" spans="1:13" x14ac:dyDescent="0.45">
      <c r="A118" s="5">
        <v>116</v>
      </c>
      <c r="B118" s="8" t="s">
        <v>143</v>
      </c>
      <c r="C118" s="9"/>
      <c r="D118" s="9"/>
      <c r="E118" s="8" t="s">
        <v>488</v>
      </c>
      <c r="F118" s="6" t="s">
        <v>337</v>
      </c>
      <c r="G118" s="6" t="s">
        <v>489</v>
      </c>
      <c r="H118" s="6" t="s">
        <v>254</v>
      </c>
      <c r="I118" s="5" t="s">
        <v>231</v>
      </c>
      <c r="J118" s="5"/>
      <c r="K118" s="5"/>
      <c r="L118" s="6">
        <f t="shared" si="1"/>
        <v>1</v>
      </c>
      <c r="M118" s="6" t="s">
        <v>250</v>
      </c>
    </row>
    <row r="119" spans="1:13" x14ac:dyDescent="0.45">
      <c r="A119" s="5">
        <v>117</v>
      </c>
      <c r="B119" s="8" t="s">
        <v>145</v>
      </c>
      <c r="C119" s="9"/>
      <c r="D119" s="9"/>
      <c r="E119" s="8" t="s">
        <v>490</v>
      </c>
      <c r="F119" s="6" t="s">
        <v>261</v>
      </c>
      <c r="G119" s="6" t="s">
        <v>491</v>
      </c>
      <c r="H119" s="6" t="s">
        <v>249</v>
      </c>
      <c r="I119" s="5"/>
      <c r="J119" s="5" t="s">
        <v>231</v>
      </c>
      <c r="K119" s="5"/>
      <c r="L119" s="6">
        <f t="shared" si="1"/>
        <v>1</v>
      </c>
      <c r="M119" s="6" t="s">
        <v>250</v>
      </c>
    </row>
    <row r="120" spans="1:13" x14ac:dyDescent="0.45">
      <c r="A120" s="5">
        <v>118</v>
      </c>
      <c r="B120" s="8" t="s">
        <v>147</v>
      </c>
      <c r="C120" s="9"/>
      <c r="D120" s="9"/>
      <c r="E120" s="8" t="s">
        <v>492</v>
      </c>
      <c r="F120" s="6" t="s">
        <v>337</v>
      </c>
      <c r="G120" s="6" t="s">
        <v>493</v>
      </c>
      <c r="H120" s="6" t="s">
        <v>254</v>
      </c>
      <c r="I120" s="5"/>
      <c r="J120" s="5"/>
      <c r="K120" s="5" t="s">
        <v>231</v>
      </c>
      <c r="L120" s="6">
        <f t="shared" si="1"/>
        <v>1</v>
      </c>
      <c r="M120" s="6" t="s">
        <v>250</v>
      </c>
    </row>
    <row r="121" spans="1:13" x14ac:dyDescent="0.45">
      <c r="A121" s="5">
        <v>119</v>
      </c>
      <c r="B121" s="8" t="s">
        <v>149</v>
      </c>
      <c r="C121" s="9"/>
      <c r="D121" s="9"/>
      <c r="E121" s="8" t="s">
        <v>494</v>
      </c>
      <c r="F121" s="6" t="s">
        <v>277</v>
      </c>
      <c r="G121" s="6" t="s">
        <v>495</v>
      </c>
      <c r="H121" s="6" t="s">
        <v>258</v>
      </c>
      <c r="I121" s="5"/>
      <c r="J121" s="5"/>
      <c r="K121" s="5" t="s">
        <v>231</v>
      </c>
      <c r="L121" s="6">
        <f t="shared" si="1"/>
        <v>1</v>
      </c>
      <c r="M121" s="6" t="s">
        <v>250</v>
      </c>
    </row>
    <row r="122" spans="1:13" x14ac:dyDescent="0.45">
      <c r="A122" s="5">
        <v>120</v>
      </c>
      <c r="B122" s="8" t="s">
        <v>151</v>
      </c>
      <c r="C122" s="9"/>
      <c r="D122" s="9"/>
      <c r="E122" s="8" t="s">
        <v>496</v>
      </c>
      <c r="F122" s="6" t="s">
        <v>497</v>
      </c>
      <c r="G122" s="6" t="s">
        <v>498</v>
      </c>
      <c r="H122" s="6" t="s">
        <v>249</v>
      </c>
      <c r="I122" s="5"/>
      <c r="J122" s="5" t="s">
        <v>231</v>
      </c>
      <c r="K122" s="5"/>
      <c r="L122" s="6">
        <f t="shared" si="1"/>
        <v>1</v>
      </c>
      <c r="M122" s="6" t="s">
        <v>250</v>
      </c>
    </row>
    <row r="123" spans="1:13" x14ac:dyDescent="0.45">
      <c r="A123" s="5">
        <v>121</v>
      </c>
      <c r="B123" s="8" t="s">
        <v>153</v>
      </c>
      <c r="C123" s="9"/>
      <c r="D123" s="9"/>
      <c r="E123" s="8" t="s">
        <v>499</v>
      </c>
      <c r="F123" s="6" t="s">
        <v>252</v>
      </c>
      <c r="G123" s="6" t="s">
        <v>500</v>
      </c>
      <c r="H123" s="6" t="s">
        <v>254</v>
      </c>
      <c r="I123" s="5"/>
      <c r="J123" s="5"/>
      <c r="K123" s="5" t="s">
        <v>231</v>
      </c>
      <c r="L123" s="6">
        <f t="shared" si="1"/>
        <v>1</v>
      </c>
      <c r="M123" s="6" t="s">
        <v>250</v>
      </c>
    </row>
    <row r="124" spans="1:13" x14ac:dyDescent="0.45">
      <c r="A124" s="5">
        <v>122</v>
      </c>
      <c r="B124" s="8" t="s">
        <v>155</v>
      </c>
      <c r="C124" s="9"/>
      <c r="D124" s="9"/>
      <c r="E124" s="8" t="s">
        <v>499</v>
      </c>
      <c r="F124" s="6" t="s">
        <v>298</v>
      </c>
      <c r="G124" s="6" t="s">
        <v>500</v>
      </c>
      <c r="H124" s="6" t="s">
        <v>249</v>
      </c>
      <c r="I124" s="5"/>
      <c r="J124" s="5"/>
      <c r="K124" s="5" t="s">
        <v>231</v>
      </c>
      <c r="L124" s="6">
        <f t="shared" si="1"/>
        <v>1</v>
      </c>
      <c r="M124" s="6" t="s">
        <v>250</v>
      </c>
    </row>
    <row r="125" spans="1:13" x14ac:dyDescent="0.45">
      <c r="A125" s="5">
        <v>123</v>
      </c>
      <c r="B125" s="8" t="s">
        <v>157</v>
      </c>
      <c r="C125" s="9"/>
      <c r="D125" s="9"/>
      <c r="E125" s="8" t="s">
        <v>501</v>
      </c>
      <c r="F125" s="6" t="s">
        <v>502</v>
      </c>
      <c r="G125" s="6" t="s">
        <v>503</v>
      </c>
      <c r="H125" s="6" t="s">
        <v>258</v>
      </c>
      <c r="I125" s="5" t="s">
        <v>231</v>
      </c>
      <c r="J125" s="5"/>
      <c r="K125" s="5"/>
      <c r="L125" s="6">
        <f t="shared" si="1"/>
        <v>1</v>
      </c>
      <c r="M125" s="6" t="s">
        <v>250</v>
      </c>
    </row>
    <row r="126" spans="1:13" x14ac:dyDescent="0.45">
      <c r="A126" s="5">
        <v>124</v>
      </c>
      <c r="B126" s="8" t="s">
        <v>159</v>
      </c>
      <c r="C126" s="9"/>
      <c r="D126" s="9"/>
      <c r="E126" s="8" t="s">
        <v>504</v>
      </c>
      <c r="F126" s="6"/>
      <c r="G126" s="6" t="s">
        <v>505</v>
      </c>
      <c r="H126" s="6" t="s">
        <v>249</v>
      </c>
      <c r="I126" s="5" t="s">
        <v>231</v>
      </c>
      <c r="J126" s="5"/>
      <c r="K126" s="5"/>
      <c r="L126" s="6">
        <f t="shared" si="1"/>
        <v>1</v>
      </c>
      <c r="M126" s="6" t="s">
        <v>250</v>
      </c>
    </row>
    <row r="127" spans="1:13" x14ac:dyDescent="0.45">
      <c r="A127" s="5">
        <v>125</v>
      </c>
      <c r="B127" s="8" t="s">
        <v>161</v>
      </c>
      <c r="C127" s="9"/>
      <c r="D127" s="9"/>
      <c r="E127" s="8" t="s">
        <v>506</v>
      </c>
      <c r="F127" s="6" t="s">
        <v>400</v>
      </c>
      <c r="G127" s="6" t="s">
        <v>507</v>
      </c>
      <c r="H127" s="6" t="s">
        <v>249</v>
      </c>
      <c r="I127" s="5" t="s">
        <v>231</v>
      </c>
      <c r="J127" s="5"/>
      <c r="K127" s="5"/>
      <c r="L127" s="6">
        <f t="shared" si="1"/>
        <v>1</v>
      </c>
      <c r="M127" s="6" t="s">
        <v>250</v>
      </c>
    </row>
    <row r="128" spans="1:13" x14ac:dyDescent="0.45">
      <c r="A128" s="5">
        <v>126</v>
      </c>
      <c r="B128" s="8" t="s">
        <v>163</v>
      </c>
      <c r="C128" s="9"/>
      <c r="D128" s="9"/>
      <c r="E128" s="8" t="s">
        <v>508</v>
      </c>
      <c r="F128" s="6" t="s">
        <v>509</v>
      </c>
      <c r="G128" s="6" t="s">
        <v>510</v>
      </c>
      <c r="H128" s="6" t="s">
        <v>254</v>
      </c>
      <c r="I128" s="5"/>
      <c r="J128" s="5"/>
      <c r="K128" s="5" t="s">
        <v>231</v>
      </c>
      <c r="L128" s="6">
        <f t="shared" si="1"/>
        <v>1</v>
      </c>
      <c r="M128" s="6" t="s">
        <v>250</v>
      </c>
    </row>
    <row r="129" spans="1:13" x14ac:dyDescent="0.45">
      <c r="A129" s="5">
        <v>127</v>
      </c>
      <c r="B129" s="8" t="s">
        <v>165</v>
      </c>
      <c r="C129" s="9"/>
      <c r="D129" s="9"/>
      <c r="E129" s="8" t="s">
        <v>511</v>
      </c>
      <c r="F129" s="6"/>
      <c r="G129" s="6" t="s">
        <v>512</v>
      </c>
      <c r="H129" s="6" t="s">
        <v>249</v>
      </c>
      <c r="I129" s="5"/>
      <c r="J129" s="5" t="s">
        <v>231</v>
      </c>
      <c r="K129" s="5"/>
      <c r="L129" s="6">
        <f t="shared" si="1"/>
        <v>1</v>
      </c>
      <c r="M129" s="6" t="s">
        <v>250</v>
      </c>
    </row>
    <row r="130" spans="1:13" x14ac:dyDescent="0.45">
      <c r="A130" s="5">
        <v>128</v>
      </c>
      <c r="B130" s="8" t="s">
        <v>236</v>
      </c>
      <c r="C130" s="9"/>
      <c r="D130" s="9"/>
      <c r="E130" s="8" t="s">
        <v>513</v>
      </c>
      <c r="F130" s="6" t="s">
        <v>252</v>
      </c>
      <c r="G130" s="6" t="s">
        <v>514</v>
      </c>
      <c r="H130" s="6" t="s">
        <v>254</v>
      </c>
      <c r="I130" s="5" t="s">
        <v>231</v>
      </c>
      <c r="J130" s="5" t="s">
        <v>231</v>
      </c>
      <c r="K130" s="5"/>
      <c r="L130" s="6">
        <f t="shared" si="1"/>
        <v>2</v>
      </c>
      <c r="M130" s="6" t="s">
        <v>250</v>
      </c>
    </row>
    <row r="131" spans="1:13" x14ac:dyDescent="0.45">
      <c r="A131" s="5">
        <v>129</v>
      </c>
      <c r="B131" s="8" t="s">
        <v>86</v>
      </c>
      <c r="C131" s="9"/>
      <c r="D131" s="9"/>
      <c r="E131" s="8" t="s">
        <v>515</v>
      </c>
      <c r="F131" s="6" t="s">
        <v>349</v>
      </c>
      <c r="G131" s="6" t="s">
        <v>516</v>
      </c>
      <c r="H131" s="6" t="s">
        <v>249</v>
      </c>
      <c r="I131" s="5"/>
      <c r="J131" s="5"/>
      <c r="K131" s="5" t="s">
        <v>231</v>
      </c>
      <c r="L131" s="6">
        <f t="shared" ref="L131:L194" si="2">COUNTIF(I131:K131,"●")</f>
        <v>1</v>
      </c>
      <c r="M131" s="6" t="s">
        <v>250</v>
      </c>
    </row>
    <row r="132" spans="1:13" x14ac:dyDescent="0.45">
      <c r="A132" s="5">
        <v>130</v>
      </c>
      <c r="B132" s="8" t="s">
        <v>88</v>
      </c>
      <c r="C132" s="9"/>
      <c r="D132" s="9"/>
      <c r="E132" s="8" t="s">
        <v>517</v>
      </c>
      <c r="F132" s="6"/>
      <c r="G132" s="6" t="s">
        <v>518</v>
      </c>
      <c r="H132" s="6" t="s">
        <v>249</v>
      </c>
      <c r="I132" s="5" t="s">
        <v>231</v>
      </c>
      <c r="J132" s="5"/>
      <c r="K132" s="5"/>
      <c r="L132" s="6">
        <f t="shared" si="2"/>
        <v>1</v>
      </c>
      <c r="M132" s="6" t="s">
        <v>250</v>
      </c>
    </row>
    <row r="133" spans="1:13" x14ac:dyDescent="0.45">
      <c r="A133" s="5">
        <v>131</v>
      </c>
      <c r="B133" s="8" t="s">
        <v>90</v>
      </c>
      <c r="C133" s="9"/>
      <c r="D133" s="9"/>
      <c r="E133" s="8" t="s">
        <v>519</v>
      </c>
      <c r="F133" s="6"/>
      <c r="G133" s="6" t="s">
        <v>520</v>
      </c>
      <c r="H133" s="6" t="s">
        <v>296</v>
      </c>
      <c r="I133" s="5"/>
      <c r="J133" s="5" t="s">
        <v>231</v>
      </c>
      <c r="K133" s="5" t="s">
        <v>231</v>
      </c>
      <c r="L133" s="6">
        <f t="shared" si="2"/>
        <v>2</v>
      </c>
      <c r="M133" s="6" t="s">
        <v>250</v>
      </c>
    </row>
    <row r="134" spans="1:13" x14ac:dyDescent="0.45">
      <c r="A134" s="5">
        <v>132</v>
      </c>
      <c r="B134" s="8" t="s">
        <v>92</v>
      </c>
      <c r="C134" s="9"/>
      <c r="D134" s="9"/>
      <c r="E134" s="8" t="s">
        <v>521</v>
      </c>
      <c r="F134" s="6"/>
      <c r="G134" s="6" t="s">
        <v>522</v>
      </c>
      <c r="H134" s="6" t="s">
        <v>249</v>
      </c>
      <c r="I134" s="5"/>
      <c r="J134" s="5"/>
      <c r="K134" s="5" t="s">
        <v>231</v>
      </c>
      <c r="L134" s="6">
        <f t="shared" si="2"/>
        <v>1</v>
      </c>
      <c r="M134" s="6" t="s">
        <v>250</v>
      </c>
    </row>
    <row r="135" spans="1:13" x14ac:dyDescent="0.45">
      <c r="A135" s="5">
        <v>133</v>
      </c>
      <c r="B135" s="8" t="s">
        <v>94</v>
      </c>
      <c r="C135" s="9"/>
      <c r="D135" s="9"/>
      <c r="E135" s="8" t="s">
        <v>523</v>
      </c>
      <c r="F135" s="6" t="s">
        <v>524</v>
      </c>
      <c r="G135" s="6" t="s">
        <v>525</v>
      </c>
      <c r="H135" s="6" t="s">
        <v>249</v>
      </c>
      <c r="I135" s="5"/>
      <c r="J135" s="5"/>
      <c r="K135" s="5" t="s">
        <v>231</v>
      </c>
      <c r="L135" s="6">
        <f t="shared" si="2"/>
        <v>1</v>
      </c>
      <c r="M135" s="6" t="s">
        <v>250</v>
      </c>
    </row>
    <row r="136" spans="1:13" x14ac:dyDescent="0.45">
      <c r="A136" s="5">
        <v>134</v>
      </c>
      <c r="B136" s="8" t="s">
        <v>96</v>
      </c>
      <c r="C136" s="9"/>
      <c r="D136" s="9"/>
      <c r="E136" s="8" t="s">
        <v>526</v>
      </c>
      <c r="F136" s="6" t="s">
        <v>298</v>
      </c>
      <c r="G136" s="6" t="s">
        <v>527</v>
      </c>
      <c r="H136" s="6" t="s">
        <v>249</v>
      </c>
      <c r="I136" s="5"/>
      <c r="J136" s="5"/>
      <c r="K136" s="5" t="s">
        <v>231</v>
      </c>
      <c r="L136" s="6">
        <f t="shared" si="2"/>
        <v>1</v>
      </c>
      <c r="M136" s="6" t="s">
        <v>250</v>
      </c>
    </row>
    <row r="137" spans="1:13" x14ac:dyDescent="0.45">
      <c r="A137" s="5">
        <v>135</v>
      </c>
      <c r="B137" s="8" t="s">
        <v>98</v>
      </c>
      <c r="C137" s="9"/>
      <c r="D137" s="9"/>
      <c r="E137" s="8" t="s">
        <v>528</v>
      </c>
      <c r="F137" s="6" t="s">
        <v>252</v>
      </c>
      <c r="G137" s="6" t="s">
        <v>529</v>
      </c>
      <c r="H137" s="6" t="s">
        <v>254</v>
      </c>
      <c r="I137" s="5" t="s">
        <v>231</v>
      </c>
      <c r="J137" s="5"/>
      <c r="K137" s="5"/>
      <c r="L137" s="6">
        <f t="shared" si="2"/>
        <v>1</v>
      </c>
      <c r="M137" s="6" t="s">
        <v>250</v>
      </c>
    </row>
    <row r="138" spans="1:13" x14ac:dyDescent="0.45">
      <c r="A138" s="5">
        <v>136</v>
      </c>
      <c r="B138" s="8" t="s">
        <v>100</v>
      </c>
      <c r="C138" s="9"/>
      <c r="D138" s="9"/>
      <c r="E138" s="8" t="s">
        <v>530</v>
      </c>
      <c r="F138" s="6"/>
      <c r="G138" s="6" t="s">
        <v>531</v>
      </c>
      <c r="H138" s="6" t="s">
        <v>254</v>
      </c>
      <c r="I138" s="5"/>
      <c r="J138" s="5"/>
      <c r="K138" s="5" t="s">
        <v>231</v>
      </c>
      <c r="L138" s="6">
        <f t="shared" si="2"/>
        <v>1</v>
      </c>
      <c r="M138" s="6" t="s">
        <v>250</v>
      </c>
    </row>
    <row r="139" spans="1:13" x14ac:dyDescent="0.45">
      <c r="A139" s="5">
        <v>137</v>
      </c>
      <c r="B139" s="8" t="s">
        <v>102</v>
      </c>
      <c r="C139" s="9"/>
      <c r="D139" s="9"/>
      <c r="E139" s="8" t="s">
        <v>532</v>
      </c>
      <c r="F139" s="6" t="s">
        <v>252</v>
      </c>
      <c r="G139" s="6" t="s">
        <v>533</v>
      </c>
      <c r="H139" s="6" t="s">
        <v>254</v>
      </c>
      <c r="I139" s="5" t="s">
        <v>231</v>
      </c>
      <c r="J139" s="5"/>
      <c r="K139" s="5"/>
      <c r="L139" s="6">
        <f t="shared" si="2"/>
        <v>1</v>
      </c>
      <c r="M139" s="6" t="s">
        <v>250</v>
      </c>
    </row>
    <row r="140" spans="1:13" x14ac:dyDescent="0.45">
      <c r="A140" s="5">
        <v>138</v>
      </c>
      <c r="B140" s="8" t="s">
        <v>104</v>
      </c>
      <c r="C140" s="9"/>
      <c r="D140" s="9"/>
      <c r="E140" s="8" t="s">
        <v>534</v>
      </c>
      <c r="F140" s="6" t="s">
        <v>311</v>
      </c>
      <c r="G140" s="6" t="s">
        <v>535</v>
      </c>
      <c r="H140" s="6" t="s">
        <v>254</v>
      </c>
      <c r="I140" s="5" t="s">
        <v>231</v>
      </c>
      <c r="J140" s="5"/>
      <c r="K140" s="5"/>
      <c r="L140" s="6">
        <f t="shared" si="2"/>
        <v>1</v>
      </c>
      <c r="M140" s="6" t="s">
        <v>250</v>
      </c>
    </row>
    <row r="141" spans="1:13" x14ac:dyDescent="0.45">
      <c r="A141" s="5">
        <v>139</v>
      </c>
      <c r="B141" s="8" t="s">
        <v>106</v>
      </c>
      <c r="C141" s="9"/>
      <c r="D141" s="9"/>
      <c r="E141" s="8" t="s">
        <v>536</v>
      </c>
      <c r="F141" s="6"/>
      <c r="G141" s="6" t="s">
        <v>537</v>
      </c>
      <c r="H141" s="6" t="s">
        <v>254</v>
      </c>
      <c r="I141" s="5" t="s">
        <v>231</v>
      </c>
      <c r="J141" s="5"/>
      <c r="K141" s="5"/>
      <c r="L141" s="6">
        <f t="shared" si="2"/>
        <v>1</v>
      </c>
      <c r="M141" s="6" t="s">
        <v>250</v>
      </c>
    </row>
    <row r="142" spans="1:13" x14ac:dyDescent="0.45">
      <c r="A142" s="5">
        <v>140</v>
      </c>
      <c r="B142" s="8" t="s">
        <v>108</v>
      </c>
      <c r="C142" s="9"/>
      <c r="D142" s="9"/>
      <c r="E142" s="8" t="s">
        <v>538</v>
      </c>
      <c r="F142" s="6" t="s">
        <v>290</v>
      </c>
      <c r="G142" s="6" t="s">
        <v>539</v>
      </c>
      <c r="H142" s="6" t="s">
        <v>254</v>
      </c>
      <c r="I142" s="5" t="s">
        <v>231</v>
      </c>
      <c r="J142" s="5" t="s">
        <v>231</v>
      </c>
      <c r="K142" s="5"/>
      <c r="L142" s="6">
        <f t="shared" si="2"/>
        <v>2</v>
      </c>
      <c r="M142" s="6" t="s">
        <v>250</v>
      </c>
    </row>
    <row r="143" spans="1:13" x14ac:dyDescent="0.45">
      <c r="A143" s="5">
        <v>141</v>
      </c>
      <c r="B143" s="8" t="s">
        <v>110</v>
      </c>
      <c r="C143" s="9"/>
      <c r="D143" s="9"/>
      <c r="E143" s="8" t="s">
        <v>540</v>
      </c>
      <c r="F143" s="6" t="s">
        <v>298</v>
      </c>
      <c r="G143" s="6" t="s">
        <v>305</v>
      </c>
      <c r="H143" s="6" t="s">
        <v>258</v>
      </c>
      <c r="I143" s="5"/>
      <c r="J143" s="5"/>
      <c r="K143" s="5" t="s">
        <v>231</v>
      </c>
      <c r="L143" s="6">
        <f t="shared" si="2"/>
        <v>1</v>
      </c>
      <c r="M143" s="6" t="s">
        <v>250</v>
      </c>
    </row>
    <row r="144" spans="1:13" x14ac:dyDescent="0.45">
      <c r="A144" s="5">
        <v>142</v>
      </c>
      <c r="B144" s="8" t="s">
        <v>112</v>
      </c>
      <c r="C144" s="9"/>
      <c r="D144" s="9"/>
      <c r="E144" s="8" t="s">
        <v>541</v>
      </c>
      <c r="F144" s="6" t="s">
        <v>542</v>
      </c>
      <c r="G144" s="6" t="s">
        <v>543</v>
      </c>
      <c r="H144" s="6" t="s">
        <v>254</v>
      </c>
      <c r="I144" s="5" t="s">
        <v>231</v>
      </c>
      <c r="J144" s="5"/>
      <c r="K144" s="5"/>
      <c r="L144" s="6">
        <f t="shared" si="2"/>
        <v>1</v>
      </c>
      <c r="M144" s="6" t="s">
        <v>250</v>
      </c>
    </row>
    <row r="145" spans="1:13" x14ac:dyDescent="0.45">
      <c r="A145" s="5">
        <v>143</v>
      </c>
      <c r="B145" s="8" t="s">
        <v>114</v>
      </c>
      <c r="C145" s="9"/>
      <c r="D145" s="9"/>
      <c r="E145" s="8" t="s">
        <v>544</v>
      </c>
      <c r="F145" s="6" t="s">
        <v>261</v>
      </c>
      <c r="G145" s="6" t="s">
        <v>545</v>
      </c>
      <c r="H145" s="6" t="s">
        <v>249</v>
      </c>
      <c r="I145" s="5"/>
      <c r="J145" s="5" t="s">
        <v>231</v>
      </c>
      <c r="K145" s="5"/>
      <c r="L145" s="6">
        <f t="shared" si="2"/>
        <v>1</v>
      </c>
      <c r="M145" s="6" t="s">
        <v>250</v>
      </c>
    </row>
    <row r="146" spans="1:13" x14ac:dyDescent="0.45">
      <c r="A146" s="5">
        <v>144</v>
      </c>
      <c r="B146" s="8" t="s">
        <v>116</v>
      </c>
      <c r="C146" s="9"/>
      <c r="D146" s="9"/>
      <c r="E146" s="8" t="s">
        <v>546</v>
      </c>
      <c r="F146" s="6" t="s">
        <v>268</v>
      </c>
      <c r="G146" s="6" t="s">
        <v>547</v>
      </c>
      <c r="H146" s="6" t="s">
        <v>254</v>
      </c>
      <c r="I146" s="5" t="s">
        <v>231</v>
      </c>
      <c r="J146" s="5"/>
      <c r="K146" s="5"/>
      <c r="L146" s="6">
        <f t="shared" si="2"/>
        <v>1</v>
      </c>
      <c r="M146" s="6" t="s">
        <v>250</v>
      </c>
    </row>
    <row r="147" spans="1:13" x14ac:dyDescent="0.45">
      <c r="A147" s="5">
        <v>145</v>
      </c>
      <c r="B147" s="8" t="s">
        <v>118</v>
      </c>
      <c r="C147" s="9"/>
      <c r="D147" s="9"/>
      <c r="E147" s="8" t="s">
        <v>548</v>
      </c>
      <c r="F147" s="6" t="s">
        <v>252</v>
      </c>
      <c r="G147" s="6" t="s">
        <v>549</v>
      </c>
      <c r="H147" s="6" t="s">
        <v>254</v>
      </c>
      <c r="I147" s="5" t="s">
        <v>231</v>
      </c>
      <c r="J147" s="5"/>
      <c r="K147" s="5"/>
      <c r="L147" s="6">
        <f t="shared" si="2"/>
        <v>1</v>
      </c>
      <c r="M147" s="6" t="s">
        <v>250</v>
      </c>
    </row>
    <row r="148" spans="1:13" x14ac:dyDescent="0.45">
      <c r="A148" s="5">
        <v>146</v>
      </c>
      <c r="B148" s="8" t="s">
        <v>120</v>
      </c>
      <c r="C148" s="9"/>
      <c r="D148" s="9"/>
      <c r="E148" s="8" t="s">
        <v>550</v>
      </c>
      <c r="F148" s="6" t="s">
        <v>247</v>
      </c>
      <c r="G148" s="6" t="s">
        <v>551</v>
      </c>
      <c r="H148" s="6" t="s">
        <v>258</v>
      </c>
      <c r="I148" s="5"/>
      <c r="J148" s="5"/>
      <c r="K148" s="5" t="s">
        <v>231</v>
      </c>
      <c r="L148" s="6">
        <f t="shared" si="2"/>
        <v>1</v>
      </c>
      <c r="M148" s="6" t="s">
        <v>250</v>
      </c>
    </row>
    <row r="149" spans="1:13" x14ac:dyDescent="0.45">
      <c r="A149" s="5">
        <v>147</v>
      </c>
      <c r="B149" s="8" t="s">
        <v>122</v>
      </c>
      <c r="C149" s="9"/>
      <c r="D149" s="9"/>
      <c r="E149" s="8" t="s">
        <v>552</v>
      </c>
      <c r="F149" s="6" t="s">
        <v>311</v>
      </c>
      <c r="G149" s="6" t="s">
        <v>553</v>
      </c>
      <c r="H149" s="6" t="s">
        <v>254</v>
      </c>
      <c r="I149" s="5"/>
      <c r="J149" s="5" t="s">
        <v>231</v>
      </c>
      <c r="K149" s="5"/>
      <c r="L149" s="6">
        <f t="shared" si="2"/>
        <v>1</v>
      </c>
      <c r="M149" s="6" t="s">
        <v>250</v>
      </c>
    </row>
    <row r="150" spans="1:13" x14ac:dyDescent="0.45">
      <c r="A150" s="5">
        <v>148</v>
      </c>
      <c r="B150" s="8" t="s">
        <v>124</v>
      </c>
      <c r="C150" s="9"/>
      <c r="D150" s="9"/>
      <c r="E150" s="8" t="s">
        <v>554</v>
      </c>
      <c r="F150" s="6" t="s">
        <v>277</v>
      </c>
      <c r="G150" s="6" t="s">
        <v>555</v>
      </c>
      <c r="H150" s="6" t="s">
        <v>258</v>
      </c>
      <c r="I150" s="5"/>
      <c r="J150" s="5"/>
      <c r="K150" s="5" t="s">
        <v>231</v>
      </c>
      <c r="L150" s="6">
        <f t="shared" si="2"/>
        <v>1</v>
      </c>
      <c r="M150" s="6" t="s">
        <v>250</v>
      </c>
    </row>
    <row r="151" spans="1:13" x14ac:dyDescent="0.45">
      <c r="A151" s="5">
        <v>149</v>
      </c>
      <c r="B151" s="8" t="s">
        <v>126</v>
      </c>
      <c r="C151" s="9"/>
      <c r="D151" s="9"/>
      <c r="E151" s="8" t="s">
        <v>556</v>
      </c>
      <c r="F151" s="6" t="s">
        <v>557</v>
      </c>
      <c r="G151" s="6" t="s">
        <v>558</v>
      </c>
      <c r="H151" s="6" t="s">
        <v>258</v>
      </c>
      <c r="I151" s="5"/>
      <c r="J151" s="5"/>
      <c r="K151" s="5" t="s">
        <v>231</v>
      </c>
      <c r="L151" s="6">
        <f t="shared" si="2"/>
        <v>1</v>
      </c>
      <c r="M151" s="6" t="s">
        <v>250</v>
      </c>
    </row>
    <row r="152" spans="1:13" x14ac:dyDescent="0.45">
      <c r="A152" s="5">
        <v>150</v>
      </c>
      <c r="B152" s="8" t="s">
        <v>128</v>
      </c>
      <c r="C152" s="9"/>
      <c r="D152" s="9"/>
      <c r="E152" s="8" t="s">
        <v>559</v>
      </c>
      <c r="F152" s="6" t="s">
        <v>463</v>
      </c>
      <c r="G152" s="6" t="s">
        <v>560</v>
      </c>
      <c r="H152" s="6" t="s">
        <v>258</v>
      </c>
      <c r="I152" s="5"/>
      <c r="J152" s="5"/>
      <c r="K152" s="5" t="s">
        <v>231</v>
      </c>
      <c r="L152" s="6">
        <f t="shared" si="2"/>
        <v>1</v>
      </c>
      <c r="M152" s="6" t="s">
        <v>250</v>
      </c>
    </row>
    <row r="153" spans="1:13" x14ac:dyDescent="0.45">
      <c r="A153" s="5">
        <v>151</v>
      </c>
      <c r="B153" s="8" t="s">
        <v>130</v>
      </c>
      <c r="C153" s="9"/>
      <c r="D153" s="9"/>
      <c r="E153" s="8" t="s">
        <v>561</v>
      </c>
      <c r="F153" s="6" t="s">
        <v>261</v>
      </c>
      <c r="G153" s="6" t="s">
        <v>562</v>
      </c>
      <c r="H153" s="6" t="s">
        <v>249</v>
      </c>
      <c r="I153" s="5"/>
      <c r="J153" s="5"/>
      <c r="K153" s="5" t="s">
        <v>231</v>
      </c>
      <c r="L153" s="6">
        <f t="shared" si="2"/>
        <v>1</v>
      </c>
      <c r="M153" s="6" t="s">
        <v>250</v>
      </c>
    </row>
    <row r="154" spans="1:13" x14ac:dyDescent="0.45">
      <c r="A154" s="5">
        <v>152</v>
      </c>
      <c r="B154" s="8" t="s">
        <v>132</v>
      </c>
      <c r="C154" s="9"/>
      <c r="D154" s="9"/>
      <c r="E154" s="8" t="s">
        <v>563</v>
      </c>
      <c r="F154" s="6" t="s">
        <v>349</v>
      </c>
      <c r="G154" s="6" t="s">
        <v>564</v>
      </c>
      <c r="H154" s="6" t="s">
        <v>258</v>
      </c>
      <c r="I154" s="5" t="s">
        <v>231</v>
      </c>
      <c r="J154" s="5"/>
      <c r="K154" s="5"/>
      <c r="L154" s="6">
        <f t="shared" si="2"/>
        <v>1</v>
      </c>
      <c r="M154" s="6" t="s">
        <v>250</v>
      </c>
    </row>
    <row r="155" spans="1:13" x14ac:dyDescent="0.45">
      <c r="A155" s="5">
        <v>153</v>
      </c>
      <c r="B155" s="8" t="s">
        <v>134</v>
      </c>
      <c r="C155" s="9"/>
      <c r="D155" s="9"/>
      <c r="E155" s="8" t="s">
        <v>565</v>
      </c>
      <c r="F155" s="6"/>
      <c r="G155" s="6" t="s">
        <v>566</v>
      </c>
      <c r="H155" s="6" t="s">
        <v>249</v>
      </c>
      <c r="I155" s="5"/>
      <c r="J155" s="5"/>
      <c r="K155" s="5" t="s">
        <v>231</v>
      </c>
      <c r="L155" s="6">
        <f t="shared" si="2"/>
        <v>1</v>
      </c>
      <c r="M155" s="6" t="s">
        <v>250</v>
      </c>
    </row>
    <row r="156" spans="1:13" x14ac:dyDescent="0.45">
      <c r="A156" s="5">
        <v>154</v>
      </c>
      <c r="B156" s="8" t="s">
        <v>136</v>
      </c>
      <c r="C156" s="9"/>
      <c r="D156" s="9"/>
      <c r="E156" s="8" t="s">
        <v>567</v>
      </c>
      <c r="F156" s="6" t="s">
        <v>568</v>
      </c>
      <c r="G156" s="6" t="s">
        <v>569</v>
      </c>
      <c r="H156" s="6" t="s">
        <v>254</v>
      </c>
      <c r="I156" s="5"/>
      <c r="J156" s="5"/>
      <c r="K156" s="5" t="s">
        <v>231</v>
      </c>
      <c r="L156" s="6">
        <f t="shared" si="2"/>
        <v>1</v>
      </c>
      <c r="M156" s="6" t="s">
        <v>250</v>
      </c>
    </row>
    <row r="157" spans="1:13" x14ac:dyDescent="0.45">
      <c r="A157" s="5">
        <v>155</v>
      </c>
      <c r="B157" s="8" t="s">
        <v>138</v>
      </c>
      <c r="C157" s="9"/>
      <c r="D157" s="9"/>
      <c r="E157" s="8" t="s">
        <v>570</v>
      </c>
      <c r="F157" s="6"/>
      <c r="G157" s="6" t="s">
        <v>571</v>
      </c>
      <c r="H157" s="6" t="s">
        <v>249</v>
      </c>
      <c r="I157" s="5"/>
      <c r="J157" s="5"/>
      <c r="K157" s="5" t="s">
        <v>231</v>
      </c>
      <c r="L157" s="6">
        <f t="shared" si="2"/>
        <v>1</v>
      </c>
      <c r="M157" s="6" t="s">
        <v>250</v>
      </c>
    </row>
    <row r="158" spans="1:13" x14ac:dyDescent="0.45">
      <c r="A158" s="5">
        <v>156</v>
      </c>
      <c r="B158" s="8" t="s">
        <v>140</v>
      </c>
      <c r="C158" s="9"/>
      <c r="D158" s="9"/>
      <c r="E158" s="8" t="s">
        <v>572</v>
      </c>
      <c r="F158" s="6" t="s">
        <v>573</v>
      </c>
      <c r="G158" s="6" t="s">
        <v>574</v>
      </c>
      <c r="H158" s="6" t="s">
        <v>249</v>
      </c>
      <c r="I158" s="5"/>
      <c r="J158" s="5"/>
      <c r="K158" s="5" t="s">
        <v>231</v>
      </c>
      <c r="L158" s="6">
        <f t="shared" si="2"/>
        <v>1</v>
      </c>
      <c r="M158" s="6" t="s">
        <v>250</v>
      </c>
    </row>
    <row r="159" spans="1:13" x14ac:dyDescent="0.45">
      <c r="A159" s="5">
        <v>157</v>
      </c>
      <c r="B159" s="8" t="s">
        <v>142</v>
      </c>
      <c r="C159" s="9"/>
      <c r="D159" s="9"/>
      <c r="E159" s="8" t="s">
        <v>575</v>
      </c>
      <c r="F159" s="6" t="s">
        <v>252</v>
      </c>
      <c r="G159" s="6" t="s">
        <v>551</v>
      </c>
      <c r="H159" s="6" t="s">
        <v>254</v>
      </c>
      <c r="I159" s="5" t="s">
        <v>231</v>
      </c>
      <c r="J159" s="5"/>
      <c r="K159" s="5"/>
      <c r="L159" s="6">
        <f t="shared" si="2"/>
        <v>1</v>
      </c>
      <c r="M159" s="6" t="s">
        <v>250</v>
      </c>
    </row>
    <row r="160" spans="1:13" x14ac:dyDescent="0.45">
      <c r="A160" s="5">
        <v>158</v>
      </c>
      <c r="B160" s="8" t="s">
        <v>144</v>
      </c>
      <c r="C160" s="9"/>
      <c r="D160" s="9"/>
      <c r="E160" s="8" t="s">
        <v>576</v>
      </c>
      <c r="F160" s="6"/>
      <c r="G160" s="6" t="s">
        <v>577</v>
      </c>
      <c r="H160" s="6" t="s">
        <v>249</v>
      </c>
      <c r="I160" s="5"/>
      <c r="J160" s="5"/>
      <c r="K160" s="5" t="s">
        <v>231</v>
      </c>
      <c r="L160" s="6">
        <f t="shared" si="2"/>
        <v>1</v>
      </c>
      <c r="M160" s="6" t="s">
        <v>250</v>
      </c>
    </row>
    <row r="161" spans="1:13" x14ac:dyDescent="0.45">
      <c r="A161" s="5">
        <v>159</v>
      </c>
      <c r="B161" s="8" t="s">
        <v>146</v>
      </c>
      <c r="C161" s="9"/>
      <c r="D161" s="9"/>
      <c r="E161" s="8" t="s">
        <v>578</v>
      </c>
      <c r="F161" s="6"/>
      <c r="G161" s="6" t="s">
        <v>579</v>
      </c>
      <c r="H161" s="6" t="s">
        <v>258</v>
      </c>
      <c r="I161" s="5"/>
      <c r="J161" s="5"/>
      <c r="K161" s="5" t="s">
        <v>231</v>
      </c>
      <c r="L161" s="6">
        <f t="shared" si="2"/>
        <v>1</v>
      </c>
      <c r="M161" s="6" t="s">
        <v>250</v>
      </c>
    </row>
    <row r="162" spans="1:13" x14ac:dyDescent="0.45">
      <c r="A162" s="5">
        <v>160</v>
      </c>
      <c r="B162" s="8" t="s">
        <v>148</v>
      </c>
      <c r="C162" s="9"/>
      <c r="D162" s="9"/>
      <c r="E162" s="8" t="s">
        <v>580</v>
      </c>
      <c r="F162" s="6" t="s">
        <v>252</v>
      </c>
      <c r="G162" s="6" t="s">
        <v>581</v>
      </c>
      <c r="H162" s="6" t="s">
        <v>254</v>
      </c>
      <c r="I162" s="5"/>
      <c r="J162" s="5"/>
      <c r="K162" s="5" t="s">
        <v>231</v>
      </c>
      <c r="L162" s="6">
        <f t="shared" si="2"/>
        <v>1</v>
      </c>
      <c r="M162" s="6" t="s">
        <v>250</v>
      </c>
    </row>
    <row r="163" spans="1:13" ht="32.4" x14ac:dyDescent="0.45">
      <c r="A163" s="5">
        <v>161</v>
      </c>
      <c r="B163" s="8" t="s">
        <v>150</v>
      </c>
      <c r="C163" s="9"/>
      <c r="D163" s="9"/>
      <c r="E163" s="8" t="s">
        <v>582</v>
      </c>
      <c r="F163" s="6"/>
      <c r="G163" s="6" t="s">
        <v>583</v>
      </c>
      <c r="H163" s="6" t="s">
        <v>249</v>
      </c>
      <c r="I163" s="5" t="s">
        <v>231</v>
      </c>
      <c r="J163" s="5"/>
      <c r="K163" s="5"/>
      <c r="L163" s="6">
        <f t="shared" si="2"/>
        <v>1</v>
      </c>
      <c r="M163" s="6" t="s">
        <v>250</v>
      </c>
    </row>
    <row r="164" spans="1:13" x14ac:dyDescent="0.45">
      <c r="A164" s="5">
        <v>162</v>
      </c>
      <c r="B164" s="8" t="s">
        <v>152</v>
      </c>
      <c r="C164" s="9"/>
      <c r="D164" s="9"/>
      <c r="E164" s="8" t="s">
        <v>584</v>
      </c>
      <c r="F164" s="6" t="s">
        <v>261</v>
      </c>
      <c r="G164" s="6" t="s">
        <v>585</v>
      </c>
      <c r="H164" s="6" t="s">
        <v>249</v>
      </c>
      <c r="I164" s="5"/>
      <c r="J164" s="5" t="s">
        <v>231</v>
      </c>
      <c r="K164" s="5"/>
      <c r="L164" s="6">
        <f t="shared" si="2"/>
        <v>1</v>
      </c>
      <c r="M164" s="6" t="s">
        <v>250</v>
      </c>
    </row>
    <row r="165" spans="1:13" x14ac:dyDescent="0.45">
      <c r="A165" s="5">
        <v>163</v>
      </c>
      <c r="B165" s="8" t="s">
        <v>154</v>
      </c>
      <c r="C165" s="9"/>
      <c r="D165" s="9"/>
      <c r="E165" s="8" t="s">
        <v>586</v>
      </c>
      <c r="F165" s="6" t="s">
        <v>542</v>
      </c>
      <c r="G165" s="6" t="s">
        <v>587</v>
      </c>
      <c r="H165" s="6" t="s">
        <v>254</v>
      </c>
      <c r="I165" s="5"/>
      <c r="J165" s="5"/>
      <c r="K165" s="5" t="s">
        <v>231</v>
      </c>
      <c r="L165" s="6">
        <f t="shared" si="2"/>
        <v>1</v>
      </c>
      <c r="M165" s="6" t="s">
        <v>250</v>
      </c>
    </row>
    <row r="166" spans="1:13" x14ac:dyDescent="0.45">
      <c r="A166" s="5">
        <v>164</v>
      </c>
      <c r="B166" s="8" t="s">
        <v>156</v>
      </c>
      <c r="C166" s="9"/>
      <c r="D166" s="9"/>
      <c r="E166" s="8" t="s">
        <v>588</v>
      </c>
      <c r="F166" s="6" t="s">
        <v>349</v>
      </c>
      <c r="G166" s="6" t="s">
        <v>589</v>
      </c>
      <c r="H166" s="6" t="s">
        <v>249</v>
      </c>
      <c r="I166" s="5"/>
      <c r="J166" s="5"/>
      <c r="K166" s="5" t="s">
        <v>231</v>
      </c>
      <c r="L166" s="6">
        <f t="shared" si="2"/>
        <v>1</v>
      </c>
      <c r="M166" s="6" t="s">
        <v>250</v>
      </c>
    </row>
    <row r="167" spans="1:13" x14ac:dyDescent="0.45">
      <c r="A167" s="5">
        <v>165</v>
      </c>
      <c r="B167" s="8" t="s">
        <v>158</v>
      </c>
      <c r="C167" s="9"/>
      <c r="D167" s="9"/>
      <c r="E167" s="8" t="s">
        <v>590</v>
      </c>
      <c r="F167" s="6" t="s">
        <v>268</v>
      </c>
      <c r="G167" s="6" t="s">
        <v>591</v>
      </c>
      <c r="H167" s="6" t="s">
        <v>254</v>
      </c>
      <c r="I167" s="5" t="s">
        <v>231</v>
      </c>
      <c r="J167" s="5"/>
      <c r="K167" s="5"/>
      <c r="L167" s="6">
        <f t="shared" si="2"/>
        <v>1</v>
      </c>
      <c r="M167" s="6" t="s">
        <v>250</v>
      </c>
    </row>
    <row r="168" spans="1:13" ht="32.4" x14ac:dyDescent="0.45">
      <c r="A168" s="5">
        <v>166</v>
      </c>
      <c r="B168" s="8" t="s">
        <v>160</v>
      </c>
      <c r="C168" s="9"/>
      <c r="D168" s="9"/>
      <c r="E168" s="8" t="s">
        <v>592</v>
      </c>
      <c r="F168" s="6" t="s">
        <v>252</v>
      </c>
      <c r="G168" s="6" t="s">
        <v>593</v>
      </c>
      <c r="H168" s="6" t="s">
        <v>249</v>
      </c>
      <c r="I168" s="5" t="s">
        <v>231</v>
      </c>
      <c r="J168" s="5"/>
      <c r="K168" s="5"/>
      <c r="L168" s="6">
        <f t="shared" si="2"/>
        <v>1</v>
      </c>
      <c r="M168" s="6" t="s">
        <v>250</v>
      </c>
    </row>
    <row r="169" spans="1:13" x14ac:dyDescent="0.45">
      <c r="A169" s="5">
        <v>167</v>
      </c>
      <c r="B169" s="8" t="s">
        <v>162</v>
      </c>
      <c r="C169" s="9"/>
      <c r="D169" s="9"/>
      <c r="E169" s="8" t="s">
        <v>594</v>
      </c>
      <c r="F169" s="6" t="s">
        <v>277</v>
      </c>
      <c r="G169" s="6" t="s">
        <v>595</v>
      </c>
      <c r="H169" s="6" t="s">
        <v>258</v>
      </c>
      <c r="I169" s="5"/>
      <c r="J169" s="5"/>
      <c r="K169" s="5" t="s">
        <v>231</v>
      </c>
      <c r="L169" s="6">
        <f t="shared" si="2"/>
        <v>1</v>
      </c>
      <c r="M169" s="6" t="s">
        <v>250</v>
      </c>
    </row>
    <row r="170" spans="1:13" x14ac:dyDescent="0.45">
      <c r="A170" s="5">
        <v>168</v>
      </c>
      <c r="B170" s="8" t="s">
        <v>164</v>
      </c>
      <c r="C170" s="9"/>
      <c r="D170" s="9"/>
      <c r="E170" s="8" t="s">
        <v>596</v>
      </c>
      <c r="F170" s="6" t="s">
        <v>247</v>
      </c>
      <c r="G170" s="6" t="s">
        <v>597</v>
      </c>
      <c r="H170" s="6" t="s">
        <v>258</v>
      </c>
      <c r="I170" s="5"/>
      <c r="J170" s="5"/>
      <c r="K170" s="5" t="s">
        <v>231</v>
      </c>
      <c r="L170" s="6">
        <f t="shared" si="2"/>
        <v>1</v>
      </c>
      <c r="M170" s="6" t="s">
        <v>250</v>
      </c>
    </row>
    <row r="171" spans="1:13" x14ac:dyDescent="0.45">
      <c r="A171" s="5">
        <v>169</v>
      </c>
      <c r="B171" s="8" t="s">
        <v>166</v>
      </c>
      <c r="C171" s="9"/>
      <c r="D171" s="9"/>
      <c r="E171" s="8" t="s">
        <v>598</v>
      </c>
      <c r="F171" s="6"/>
      <c r="G171" s="6" t="s">
        <v>599</v>
      </c>
      <c r="H171" s="6" t="s">
        <v>249</v>
      </c>
      <c r="I171" s="5" t="s">
        <v>231</v>
      </c>
      <c r="J171" s="5"/>
      <c r="K171" s="5"/>
      <c r="L171" s="6">
        <f t="shared" si="2"/>
        <v>1</v>
      </c>
      <c r="M171" s="6" t="s">
        <v>250</v>
      </c>
    </row>
    <row r="172" spans="1:13" x14ac:dyDescent="0.45">
      <c r="A172" s="5">
        <v>170</v>
      </c>
      <c r="B172" s="8" t="s">
        <v>167</v>
      </c>
      <c r="C172" s="9"/>
      <c r="D172" s="9"/>
      <c r="E172" s="8" t="s">
        <v>600</v>
      </c>
      <c r="F172" s="6"/>
      <c r="G172" s="6" t="s">
        <v>601</v>
      </c>
      <c r="H172" s="6" t="s">
        <v>249</v>
      </c>
      <c r="I172" s="5"/>
      <c r="J172" s="5"/>
      <c r="K172" s="5" t="s">
        <v>231</v>
      </c>
      <c r="L172" s="6">
        <f t="shared" si="2"/>
        <v>1</v>
      </c>
      <c r="M172" s="6" t="s">
        <v>250</v>
      </c>
    </row>
    <row r="173" spans="1:13" x14ac:dyDescent="0.45">
      <c r="A173" s="5">
        <v>171</v>
      </c>
      <c r="B173" s="8" t="s">
        <v>169</v>
      </c>
      <c r="C173" s="9"/>
      <c r="D173" s="9"/>
      <c r="E173" s="8" t="s">
        <v>602</v>
      </c>
      <c r="F173" s="6" t="s">
        <v>603</v>
      </c>
      <c r="G173" s="6" t="s">
        <v>604</v>
      </c>
      <c r="H173" s="6" t="s">
        <v>254</v>
      </c>
      <c r="I173" s="5"/>
      <c r="J173" s="5"/>
      <c r="K173" s="5" t="s">
        <v>231</v>
      </c>
      <c r="L173" s="6">
        <f t="shared" si="2"/>
        <v>1</v>
      </c>
      <c r="M173" s="6" t="s">
        <v>250</v>
      </c>
    </row>
    <row r="174" spans="1:13" x14ac:dyDescent="0.45">
      <c r="A174" s="5">
        <v>172</v>
      </c>
      <c r="B174" s="8" t="s">
        <v>143</v>
      </c>
      <c r="C174" s="9"/>
      <c r="D174" s="9"/>
      <c r="E174" s="8" t="s">
        <v>605</v>
      </c>
      <c r="F174" s="6" t="s">
        <v>252</v>
      </c>
      <c r="G174" s="6" t="s">
        <v>606</v>
      </c>
      <c r="H174" s="6" t="s">
        <v>254</v>
      </c>
      <c r="I174" s="5"/>
      <c r="J174" s="5"/>
      <c r="K174" s="5" t="s">
        <v>231</v>
      </c>
      <c r="L174" s="6">
        <f t="shared" si="2"/>
        <v>1</v>
      </c>
      <c r="M174" s="6" t="s">
        <v>250</v>
      </c>
    </row>
    <row r="175" spans="1:13" x14ac:dyDescent="0.45">
      <c r="A175" s="5">
        <v>173</v>
      </c>
      <c r="B175" s="8" t="s">
        <v>172</v>
      </c>
      <c r="C175" s="9"/>
      <c r="D175" s="9"/>
      <c r="E175" s="8" t="s">
        <v>607</v>
      </c>
      <c r="F175" s="6"/>
      <c r="G175" s="6" t="s">
        <v>608</v>
      </c>
      <c r="H175" s="6" t="s">
        <v>249</v>
      </c>
      <c r="I175" s="5"/>
      <c r="J175" s="5" t="s">
        <v>231</v>
      </c>
      <c r="K175" s="5" t="s">
        <v>231</v>
      </c>
      <c r="L175" s="6">
        <f t="shared" si="2"/>
        <v>2</v>
      </c>
      <c r="M175" s="6" t="s">
        <v>250</v>
      </c>
    </row>
    <row r="176" spans="1:13" x14ac:dyDescent="0.45">
      <c r="A176" s="5">
        <v>174</v>
      </c>
      <c r="B176" s="8" t="s">
        <v>174</v>
      </c>
      <c r="C176" s="9"/>
      <c r="D176" s="9"/>
      <c r="E176" s="8" t="s">
        <v>609</v>
      </c>
      <c r="F176" s="6"/>
      <c r="G176" s="6" t="s">
        <v>610</v>
      </c>
      <c r="H176" s="6" t="s">
        <v>249</v>
      </c>
      <c r="I176" s="5" t="s">
        <v>231</v>
      </c>
      <c r="J176" s="5" t="s">
        <v>231</v>
      </c>
      <c r="K176" s="5"/>
      <c r="L176" s="6">
        <f t="shared" si="2"/>
        <v>2</v>
      </c>
      <c r="M176" s="6" t="s">
        <v>250</v>
      </c>
    </row>
    <row r="177" spans="1:13" x14ac:dyDescent="0.45">
      <c r="A177" s="5">
        <v>175</v>
      </c>
      <c r="B177" s="8" t="s">
        <v>176</v>
      </c>
      <c r="C177" s="9"/>
      <c r="D177" s="9"/>
      <c r="E177" s="8" t="s">
        <v>611</v>
      </c>
      <c r="F177" s="6" t="s">
        <v>290</v>
      </c>
      <c r="G177" s="6" t="s">
        <v>612</v>
      </c>
      <c r="H177" s="6" t="s">
        <v>254</v>
      </c>
      <c r="I177" s="5"/>
      <c r="J177" s="5"/>
      <c r="K177" s="5" t="s">
        <v>231</v>
      </c>
      <c r="L177" s="6">
        <f t="shared" si="2"/>
        <v>1</v>
      </c>
      <c r="M177" s="6" t="s">
        <v>250</v>
      </c>
    </row>
    <row r="178" spans="1:13" x14ac:dyDescent="0.45">
      <c r="A178" s="5">
        <v>176</v>
      </c>
      <c r="B178" s="8" t="s">
        <v>178</v>
      </c>
      <c r="C178" s="9"/>
      <c r="D178" s="9"/>
      <c r="E178" s="8" t="s">
        <v>613</v>
      </c>
      <c r="F178" s="6" t="s">
        <v>268</v>
      </c>
      <c r="G178" s="6" t="s">
        <v>614</v>
      </c>
      <c r="H178" s="6" t="s">
        <v>254</v>
      </c>
      <c r="I178" s="5"/>
      <c r="J178" s="5" t="s">
        <v>231</v>
      </c>
      <c r="K178" s="5"/>
      <c r="L178" s="6">
        <f t="shared" si="2"/>
        <v>1</v>
      </c>
      <c r="M178" s="6" t="s">
        <v>250</v>
      </c>
    </row>
    <row r="179" spans="1:13" x14ac:dyDescent="0.45">
      <c r="A179" s="5">
        <v>177</v>
      </c>
      <c r="B179" s="8" t="s">
        <v>189</v>
      </c>
      <c r="C179" s="9"/>
      <c r="D179" s="9"/>
      <c r="E179" s="8" t="s">
        <v>615</v>
      </c>
      <c r="F179" s="6" t="s">
        <v>268</v>
      </c>
      <c r="G179" s="6" t="s">
        <v>616</v>
      </c>
      <c r="H179" s="6" t="s">
        <v>254</v>
      </c>
      <c r="I179" s="5" t="s">
        <v>231</v>
      </c>
      <c r="J179" s="5"/>
      <c r="K179" s="5"/>
      <c r="L179" s="6">
        <f t="shared" si="2"/>
        <v>1</v>
      </c>
      <c r="M179" s="6" t="s">
        <v>250</v>
      </c>
    </row>
    <row r="180" spans="1:13" x14ac:dyDescent="0.45">
      <c r="A180" s="5">
        <v>178</v>
      </c>
      <c r="B180" s="8" t="s">
        <v>191</v>
      </c>
      <c r="C180" s="9"/>
      <c r="D180" s="9"/>
      <c r="E180" s="8" t="s">
        <v>617</v>
      </c>
      <c r="F180" s="6" t="s">
        <v>252</v>
      </c>
      <c r="G180" s="6" t="s">
        <v>618</v>
      </c>
      <c r="H180" s="6" t="s">
        <v>254</v>
      </c>
      <c r="I180" s="5" t="s">
        <v>231</v>
      </c>
      <c r="J180" s="5"/>
      <c r="K180" s="5"/>
      <c r="L180" s="6">
        <f t="shared" si="2"/>
        <v>1</v>
      </c>
      <c r="M180" s="6" t="s">
        <v>250</v>
      </c>
    </row>
    <row r="181" spans="1:13" x14ac:dyDescent="0.45">
      <c r="A181" s="5">
        <v>179</v>
      </c>
      <c r="B181" s="8" t="s">
        <v>193</v>
      </c>
      <c r="C181" s="9"/>
      <c r="D181" s="9"/>
      <c r="E181" s="8" t="s">
        <v>619</v>
      </c>
      <c r="F181" s="6" t="s">
        <v>268</v>
      </c>
      <c r="G181" s="6" t="s">
        <v>620</v>
      </c>
      <c r="H181" s="6" t="s">
        <v>254</v>
      </c>
      <c r="I181" s="5" t="s">
        <v>231</v>
      </c>
      <c r="J181" s="5"/>
      <c r="K181" s="5"/>
      <c r="L181" s="6">
        <f t="shared" si="2"/>
        <v>1</v>
      </c>
      <c r="M181" s="6" t="s">
        <v>250</v>
      </c>
    </row>
    <row r="182" spans="1:13" x14ac:dyDescent="0.45">
      <c r="A182" s="5">
        <v>180</v>
      </c>
      <c r="B182" s="8" t="s">
        <v>180</v>
      </c>
      <c r="C182" s="9"/>
      <c r="D182" s="9"/>
      <c r="E182" s="8" t="s">
        <v>621</v>
      </c>
      <c r="F182" s="6" t="s">
        <v>252</v>
      </c>
      <c r="G182" s="6" t="s">
        <v>622</v>
      </c>
      <c r="H182" s="6" t="s">
        <v>254</v>
      </c>
      <c r="I182" s="5"/>
      <c r="J182" s="5"/>
      <c r="K182" s="5" t="s">
        <v>231</v>
      </c>
      <c r="L182" s="6">
        <f t="shared" si="2"/>
        <v>1</v>
      </c>
      <c r="M182" s="6" t="s">
        <v>250</v>
      </c>
    </row>
    <row r="183" spans="1:13" x14ac:dyDescent="0.45">
      <c r="A183" s="5">
        <v>181</v>
      </c>
      <c r="B183" s="8" t="s">
        <v>182</v>
      </c>
      <c r="C183" s="9"/>
      <c r="D183" s="9"/>
      <c r="E183" s="8" t="s">
        <v>623</v>
      </c>
      <c r="F183" s="6" t="s">
        <v>349</v>
      </c>
      <c r="G183" s="6" t="s">
        <v>624</v>
      </c>
      <c r="H183" s="6" t="s">
        <v>249</v>
      </c>
      <c r="I183" s="5"/>
      <c r="J183" s="5"/>
      <c r="K183" s="5" t="s">
        <v>231</v>
      </c>
      <c r="L183" s="6">
        <f t="shared" si="2"/>
        <v>1</v>
      </c>
      <c r="M183" s="6" t="s">
        <v>250</v>
      </c>
    </row>
    <row r="184" spans="1:13" ht="32.4" x14ac:dyDescent="0.45">
      <c r="A184" s="5">
        <v>182</v>
      </c>
      <c r="B184" s="8" t="s">
        <v>184</v>
      </c>
      <c r="C184" s="9"/>
      <c r="D184" s="9"/>
      <c r="E184" s="8" t="s">
        <v>625</v>
      </c>
      <c r="F184" s="6" t="s">
        <v>252</v>
      </c>
      <c r="G184" s="6" t="s">
        <v>626</v>
      </c>
      <c r="H184" s="6" t="s">
        <v>254</v>
      </c>
      <c r="I184" s="5" t="s">
        <v>231</v>
      </c>
      <c r="J184" s="5"/>
      <c r="K184" s="5"/>
      <c r="L184" s="6">
        <f t="shared" si="2"/>
        <v>1</v>
      </c>
      <c r="M184" s="6" t="s">
        <v>250</v>
      </c>
    </row>
    <row r="185" spans="1:13" x14ac:dyDescent="0.45">
      <c r="A185" s="5">
        <v>183</v>
      </c>
      <c r="B185" s="8" t="s">
        <v>186</v>
      </c>
      <c r="C185" s="9"/>
      <c r="D185" s="9"/>
      <c r="E185" s="8" t="s">
        <v>627</v>
      </c>
      <c r="F185" s="6" t="s">
        <v>268</v>
      </c>
      <c r="G185" s="6" t="s">
        <v>628</v>
      </c>
      <c r="H185" s="6" t="s">
        <v>254</v>
      </c>
      <c r="I185" s="5" t="s">
        <v>231</v>
      </c>
      <c r="J185" s="5"/>
      <c r="K185" s="5"/>
      <c r="L185" s="6">
        <f t="shared" si="2"/>
        <v>1</v>
      </c>
      <c r="M185" s="6" t="s">
        <v>250</v>
      </c>
    </row>
    <row r="186" spans="1:13" x14ac:dyDescent="0.45">
      <c r="A186" s="5">
        <v>184</v>
      </c>
      <c r="B186" s="8" t="s">
        <v>188</v>
      </c>
      <c r="C186" s="9"/>
      <c r="D186" s="9"/>
      <c r="E186" s="8" t="s">
        <v>629</v>
      </c>
      <c r="F186" s="6" t="s">
        <v>252</v>
      </c>
      <c r="G186" s="6" t="s">
        <v>630</v>
      </c>
      <c r="H186" s="6" t="s">
        <v>249</v>
      </c>
      <c r="I186" s="5" t="s">
        <v>231</v>
      </c>
      <c r="J186" s="5"/>
      <c r="K186" s="5"/>
      <c r="L186" s="6">
        <f t="shared" si="2"/>
        <v>1</v>
      </c>
      <c r="M186" s="6" t="s">
        <v>250</v>
      </c>
    </row>
    <row r="187" spans="1:13" x14ac:dyDescent="0.45">
      <c r="A187" s="5">
        <v>185</v>
      </c>
      <c r="B187" s="8" t="s">
        <v>190</v>
      </c>
      <c r="C187" s="9"/>
      <c r="D187" s="9"/>
      <c r="E187" s="8" t="s">
        <v>631</v>
      </c>
      <c r="F187" s="6" t="s">
        <v>632</v>
      </c>
      <c r="G187" s="6" t="s">
        <v>633</v>
      </c>
      <c r="H187" s="6" t="s">
        <v>258</v>
      </c>
      <c r="I187" s="5" t="s">
        <v>231</v>
      </c>
      <c r="J187" s="5"/>
      <c r="K187" s="5"/>
      <c r="L187" s="6">
        <f t="shared" si="2"/>
        <v>1</v>
      </c>
      <c r="M187" s="6" t="s">
        <v>250</v>
      </c>
    </row>
    <row r="188" spans="1:13" s="24" customFormat="1" x14ac:dyDescent="0.45">
      <c r="A188" s="21">
        <v>186</v>
      </c>
      <c r="B188" s="22" t="s">
        <v>192</v>
      </c>
      <c r="C188" s="23"/>
      <c r="D188" s="23"/>
      <c r="E188" s="22" t="s">
        <v>634</v>
      </c>
      <c r="F188" s="23" t="s">
        <v>603</v>
      </c>
      <c r="G188" s="23" t="s">
        <v>635</v>
      </c>
      <c r="H188" s="23" t="s">
        <v>254</v>
      </c>
      <c r="I188" s="21"/>
      <c r="J188" s="21" t="s">
        <v>231</v>
      </c>
      <c r="K188" s="21"/>
      <c r="L188" s="23">
        <f t="shared" si="2"/>
        <v>1</v>
      </c>
      <c r="M188" s="23" t="s">
        <v>250</v>
      </c>
    </row>
    <row r="189" spans="1:13" s="24" customFormat="1" x14ac:dyDescent="0.45">
      <c r="A189" s="21">
        <v>187</v>
      </c>
      <c r="B189" s="22" t="s">
        <v>194</v>
      </c>
      <c r="C189" s="23"/>
      <c r="D189" s="23"/>
      <c r="E189" s="22" t="s">
        <v>636</v>
      </c>
      <c r="F189" s="23" t="s">
        <v>261</v>
      </c>
      <c r="G189" s="23" t="s">
        <v>637</v>
      </c>
      <c r="H189" s="23" t="s">
        <v>249</v>
      </c>
      <c r="I189" s="21"/>
      <c r="J189" s="21"/>
      <c r="K189" s="21" t="s">
        <v>231</v>
      </c>
      <c r="L189" s="23">
        <f t="shared" si="2"/>
        <v>1</v>
      </c>
      <c r="M189" s="23" t="s">
        <v>250</v>
      </c>
    </row>
    <row r="190" spans="1:13" s="24" customFormat="1" x14ac:dyDescent="0.45">
      <c r="A190" s="21">
        <v>188</v>
      </c>
      <c r="B190" s="22" t="s">
        <v>196</v>
      </c>
      <c r="C190" s="23"/>
      <c r="D190" s="23"/>
      <c r="E190" s="22" t="s">
        <v>638</v>
      </c>
      <c r="F190" s="23" t="s">
        <v>639</v>
      </c>
      <c r="G190" s="23" t="s">
        <v>640</v>
      </c>
      <c r="H190" s="23" t="s">
        <v>254</v>
      </c>
      <c r="I190" s="21"/>
      <c r="J190" s="21" t="s">
        <v>231</v>
      </c>
      <c r="K190" s="21"/>
      <c r="L190" s="23">
        <f t="shared" si="2"/>
        <v>1</v>
      </c>
      <c r="M190" s="23" t="s">
        <v>250</v>
      </c>
    </row>
    <row r="191" spans="1:13" s="24" customFormat="1" x14ac:dyDescent="0.45">
      <c r="A191" s="21">
        <v>189</v>
      </c>
      <c r="B191" s="22" t="s">
        <v>198</v>
      </c>
      <c r="C191" s="23"/>
      <c r="D191" s="23"/>
      <c r="E191" s="22" t="s">
        <v>641</v>
      </c>
      <c r="F191" s="23" t="s">
        <v>252</v>
      </c>
      <c r="G191" s="23" t="s">
        <v>642</v>
      </c>
      <c r="H191" s="23" t="s">
        <v>254</v>
      </c>
      <c r="I191" s="21" t="s">
        <v>231</v>
      </c>
      <c r="J191" s="21"/>
      <c r="K191" s="21"/>
      <c r="L191" s="23">
        <f t="shared" si="2"/>
        <v>1</v>
      </c>
      <c r="M191" s="23" t="s">
        <v>250</v>
      </c>
    </row>
    <row r="192" spans="1:13" s="24" customFormat="1" x14ac:dyDescent="0.45">
      <c r="A192" s="21">
        <v>190</v>
      </c>
      <c r="B192" s="22" t="s">
        <v>200</v>
      </c>
      <c r="C192" s="23"/>
      <c r="D192" s="23"/>
      <c r="E192" s="22" t="s">
        <v>643</v>
      </c>
      <c r="F192" s="23" t="s">
        <v>252</v>
      </c>
      <c r="G192" s="23" t="s">
        <v>644</v>
      </c>
      <c r="H192" s="23" t="s">
        <v>254</v>
      </c>
      <c r="I192" s="21" t="s">
        <v>231</v>
      </c>
      <c r="J192" s="21"/>
      <c r="K192" s="21"/>
      <c r="L192" s="23">
        <f t="shared" si="2"/>
        <v>1</v>
      </c>
      <c r="M192" s="23" t="s">
        <v>250</v>
      </c>
    </row>
    <row r="193" spans="1:13" s="24" customFormat="1" x14ac:dyDescent="0.45">
      <c r="A193" s="21">
        <v>191</v>
      </c>
      <c r="B193" s="22" t="s">
        <v>202</v>
      </c>
      <c r="C193" s="23"/>
      <c r="D193" s="23"/>
      <c r="E193" s="22" t="s">
        <v>645</v>
      </c>
      <c r="F193" s="23"/>
      <c r="G193" s="23" t="s">
        <v>646</v>
      </c>
      <c r="H193" s="23" t="s">
        <v>249</v>
      </c>
      <c r="I193" s="21" t="s">
        <v>231</v>
      </c>
      <c r="J193" s="21"/>
      <c r="K193" s="21"/>
      <c r="L193" s="23">
        <f t="shared" si="2"/>
        <v>1</v>
      </c>
      <c r="M193" s="23" t="s">
        <v>250</v>
      </c>
    </row>
    <row r="194" spans="1:13" s="24" customFormat="1" x14ac:dyDescent="0.45">
      <c r="A194" s="21">
        <v>192</v>
      </c>
      <c r="B194" s="22" t="s">
        <v>203</v>
      </c>
      <c r="C194" s="23"/>
      <c r="D194" s="23"/>
      <c r="E194" s="22" t="s">
        <v>647</v>
      </c>
      <c r="F194" s="23"/>
      <c r="G194" s="23" t="s">
        <v>648</v>
      </c>
      <c r="H194" s="23" t="s">
        <v>249</v>
      </c>
      <c r="I194" s="21" t="s">
        <v>231</v>
      </c>
      <c r="J194" s="21"/>
      <c r="K194" s="21"/>
      <c r="L194" s="23">
        <f t="shared" si="2"/>
        <v>1</v>
      </c>
      <c r="M194" s="23" t="s">
        <v>250</v>
      </c>
    </row>
    <row r="195" spans="1:13" s="24" customFormat="1" x14ac:dyDescent="0.45">
      <c r="A195" s="21">
        <v>193</v>
      </c>
      <c r="B195" s="22" t="s">
        <v>204</v>
      </c>
      <c r="C195" s="23"/>
      <c r="D195" s="23"/>
      <c r="E195" s="22" t="s">
        <v>649</v>
      </c>
      <c r="F195" s="23" t="s">
        <v>650</v>
      </c>
      <c r="G195" s="23" t="s">
        <v>651</v>
      </c>
      <c r="H195" s="23" t="s">
        <v>258</v>
      </c>
      <c r="I195" s="21"/>
      <c r="J195" s="21"/>
      <c r="K195" s="21" t="s">
        <v>231</v>
      </c>
      <c r="L195" s="23">
        <f t="shared" ref="L195:L231" si="3">COUNTIF(I195:K195,"●")</f>
        <v>1</v>
      </c>
      <c r="M195" s="23" t="s">
        <v>250</v>
      </c>
    </row>
    <row r="196" spans="1:13" s="24" customFormat="1" ht="32.4" x14ac:dyDescent="0.45">
      <c r="A196" s="21">
        <v>194</v>
      </c>
      <c r="B196" s="22" t="s">
        <v>205</v>
      </c>
      <c r="C196" s="23"/>
      <c r="D196" s="23"/>
      <c r="E196" s="22" t="s">
        <v>652</v>
      </c>
      <c r="F196" s="23" t="s">
        <v>653</v>
      </c>
      <c r="G196" s="23" t="s">
        <v>654</v>
      </c>
      <c r="H196" s="23" t="s">
        <v>254</v>
      </c>
      <c r="I196" s="21" t="s">
        <v>231</v>
      </c>
      <c r="J196" s="21"/>
      <c r="K196" s="21"/>
      <c r="L196" s="23">
        <f t="shared" si="3"/>
        <v>1</v>
      </c>
      <c r="M196" s="23" t="s">
        <v>250</v>
      </c>
    </row>
    <row r="197" spans="1:13" s="24" customFormat="1" x14ac:dyDescent="0.45">
      <c r="A197" s="21">
        <v>195</v>
      </c>
      <c r="B197" s="22" t="s">
        <v>206</v>
      </c>
      <c r="C197" s="23"/>
      <c r="D197" s="23"/>
      <c r="E197" s="22" t="s">
        <v>655</v>
      </c>
      <c r="F197" s="23" t="s">
        <v>277</v>
      </c>
      <c r="G197" s="23" t="s">
        <v>656</v>
      </c>
      <c r="H197" s="23" t="s">
        <v>258</v>
      </c>
      <c r="I197" s="21"/>
      <c r="J197" s="21"/>
      <c r="K197" s="21" t="s">
        <v>231</v>
      </c>
      <c r="L197" s="23">
        <f t="shared" si="3"/>
        <v>1</v>
      </c>
      <c r="M197" s="23" t="s">
        <v>250</v>
      </c>
    </row>
    <row r="198" spans="1:13" s="24" customFormat="1" x14ac:dyDescent="0.45">
      <c r="A198" s="21">
        <v>196</v>
      </c>
      <c r="B198" s="22" t="s">
        <v>207</v>
      </c>
      <c r="C198" s="23"/>
      <c r="D198" s="23"/>
      <c r="E198" s="22" t="s">
        <v>657</v>
      </c>
      <c r="F198" s="23" t="s">
        <v>252</v>
      </c>
      <c r="G198" s="23" t="s">
        <v>658</v>
      </c>
      <c r="H198" s="23" t="s">
        <v>254</v>
      </c>
      <c r="I198" s="21"/>
      <c r="J198" s="21"/>
      <c r="K198" s="21" t="s">
        <v>231</v>
      </c>
      <c r="L198" s="23">
        <f t="shared" si="3"/>
        <v>1</v>
      </c>
      <c r="M198" s="23" t="s">
        <v>250</v>
      </c>
    </row>
    <row r="199" spans="1:13" s="24" customFormat="1" x14ac:dyDescent="0.45">
      <c r="A199" s="21">
        <v>197</v>
      </c>
      <c r="B199" s="22" t="s">
        <v>208</v>
      </c>
      <c r="C199" s="23"/>
      <c r="D199" s="23"/>
      <c r="E199" s="22" t="s">
        <v>659</v>
      </c>
      <c r="F199" s="23" t="s">
        <v>650</v>
      </c>
      <c r="G199" s="23" t="s">
        <v>660</v>
      </c>
      <c r="H199" s="23" t="s">
        <v>258</v>
      </c>
      <c r="I199" s="21" t="s">
        <v>231</v>
      </c>
      <c r="J199" s="21"/>
      <c r="K199" s="21"/>
      <c r="L199" s="23">
        <f t="shared" si="3"/>
        <v>1</v>
      </c>
      <c r="M199" s="23" t="s">
        <v>250</v>
      </c>
    </row>
    <row r="200" spans="1:13" s="24" customFormat="1" x14ac:dyDescent="0.45">
      <c r="A200" s="21">
        <v>198</v>
      </c>
      <c r="B200" s="22" t="s">
        <v>209</v>
      </c>
      <c r="C200" s="23"/>
      <c r="D200" s="23"/>
      <c r="E200" s="22" t="s">
        <v>661</v>
      </c>
      <c r="F200" s="23"/>
      <c r="G200" s="23" t="s">
        <v>662</v>
      </c>
      <c r="H200" s="23" t="s">
        <v>254</v>
      </c>
      <c r="I200" s="21" t="s">
        <v>231</v>
      </c>
      <c r="J200" s="21"/>
      <c r="K200" s="21"/>
      <c r="L200" s="23">
        <f t="shared" si="3"/>
        <v>1</v>
      </c>
      <c r="M200" s="23" t="s">
        <v>250</v>
      </c>
    </row>
    <row r="201" spans="1:13" s="24" customFormat="1" x14ac:dyDescent="0.45">
      <c r="A201" s="21">
        <v>199</v>
      </c>
      <c r="B201" s="22" t="s">
        <v>210</v>
      </c>
      <c r="C201" s="23"/>
      <c r="D201" s="23"/>
      <c r="E201" s="22" t="s">
        <v>663</v>
      </c>
      <c r="F201" s="23" t="s">
        <v>639</v>
      </c>
      <c r="G201" s="23" t="s">
        <v>664</v>
      </c>
      <c r="H201" s="23" t="s">
        <v>254</v>
      </c>
      <c r="I201" s="21" t="s">
        <v>231</v>
      </c>
      <c r="J201" s="21"/>
      <c r="K201" s="21"/>
      <c r="L201" s="23">
        <f t="shared" si="3"/>
        <v>1</v>
      </c>
      <c r="M201" s="23" t="s">
        <v>250</v>
      </c>
    </row>
    <row r="202" spans="1:13" s="24" customFormat="1" x14ac:dyDescent="0.45">
      <c r="A202" s="21">
        <v>200</v>
      </c>
      <c r="B202" s="22" t="s">
        <v>211</v>
      </c>
      <c r="C202" s="23"/>
      <c r="D202" s="23"/>
      <c r="E202" s="22" t="s">
        <v>665</v>
      </c>
      <c r="F202" s="23"/>
      <c r="G202" s="23" t="s">
        <v>666</v>
      </c>
      <c r="H202" s="23" t="s">
        <v>249</v>
      </c>
      <c r="I202" s="21"/>
      <c r="J202" s="21"/>
      <c r="K202" s="21" t="s">
        <v>231</v>
      </c>
      <c r="L202" s="23">
        <f t="shared" si="3"/>
        <v>1</v>
      </c>
      <c r="M202" s="23" t="s">
        <v>250</v>
      </c>
    </row>
    <row r="203" spans="1:13" s="24" customFormat="1" x14ac:dyDescent="0.45">
      <c r="A203" s="21">
        <v>201</v>
      </c>
      <c r="B203" s="22" t="s">
        <v>212</v>
      </c>
      <c r="C203" s="23"/>
      <c r="D203" s="23"/>
      <c r="E203" s="22" t="s">
        <v>667</v>
      </c>
      <c r="F203" s="23" t="s">
        <v>311</v>
      </c>
      <c r="G203" s="23" t="s">
        <v>668</v>
      </c>
      <c r="H203" s="23" t="s">
        <v>254</v>
      </c>
      <c r="I203" s="21" t="s">
        <v>231</v>
      </c>
      <c r="J203" s="21"/>
      <c r="K203" s="21"/>
      <c r="L203" s="23">
        <f t="shared" si="3"/>
        <v>1</v>
      </c>
      <c r="M203" s="23" t="s">
        <v>250</v>
      </c>
    </row>
    <row r="204" spans="1:13" s="24" customFormat="1" x14ac:dyDescent="0.45">
      <c r="A204" s="21">
        <v>202</v>
      </c>
      <c r="B204" s="22" t="s">
        <v>213</v>
      </c>
      <c r="C204" s="23"/>
      <c r="D204" s="23"/>
      <c r="E204" s="22" t="s">
        <v>669</v>
      </c>
      <c r="F204" s="23" t="s">
        <v>670</v>
      </c>
      <c r="G204" s="23" t="s">
        <v>671</v>
      </c>
      <c r="H204" s="23" t="s">
        <v>254</v>
      </c>
      <c r="I204" s="21" t="s">
        <v>231</v>
      </c>
      <c r="J204" s="21"/>
      <c r="K204" s="21"/>
      <c r="L204" s="23">
        <f t="shared" si="3"/>
        <v>1</v>
      </c>
      <c r="M204" s="23" t="s">
        <v>250</v>
      </c>
    </row>
    <row r="205" spans="1:13" s="24" customFormat="1" x14ac:dyDescent="0.45">
      <c r="A205" s="21">
        <v>203</v>
      </c>
      <c r="B205" s="22" t="s">
        <v>214</v>
      </c>
      <c r="C205" s="23"/>
      <c r="D205" s="23"/>
      <c r="E205" s="22" t="s">
        <v>672</v>
      </c>
      <c r="F205" s="23" t="s">
        <v>653</v>
      </c>
      <c r="G205" s="23" t="s">
        <v>673</v>
      </c>
      <c r="H205" s="23" t="s">
        <v>254</v>
      </c>
      <c r="I205" s="21" t="s">
        <v>231</v>
      </c>
      <c r="J205" s="21"/>
      <c r="K205" s="21"/>
      <c r="L205" s="23">
        <f t="shared" si="3"/>
        <v>1</v>
      </c>
      <c r="M205" s="23" t="s">
        <v>250</v>
      </c>
    </row>
    <row r="206" spans="1:13" s="24" customFormat="1" x14ac:dyDescent="0.45">
      <c r="A206" s="21">
        <v>204</v>
      </c>
      <c r="B206" s="22" t="s">
        <v>215</v>
      </c>
      <c r="C206" s="23"/>
      <c r="D206" s="23"/>
      <c r="E206" s="22" t="s">
        <v>674</v>
      </c>
      <c r="F206" s="23" t="s">
        <v>650</v>
      </c>
      <c r="G206" s="23" t="s">
        <v>675</v>
      </c>
      <c r="H206" s="23" t="s">
        <v>258</v>
      </c>
      <c r="I206" s="21" t="s">
        <v>231</v>
      </c>
      <c r="J206" s="21"/>
      <c r="K206" s="21"/>
      <c r="L206" s="23">
        <f t="shared" si="3"/>
        <v>1</v>
      </c>
      <c r="M206" s="23" t="s">
        <v>250</v>
      </c>
    </row>
    <row r="207" spans="1:13" s="24" customFormat="1" x14ac:dyDescent="0.45">
      <c r="A207" s="21">
        <v>205</v>
      </c>
      <c r="B207" s="22" t="s">
        <v>216</v>
      </c>
      <c r="C207" s="23"/>
      <c r="D207" s="23"/>
      <c r="E207" s="22" t="s">
        <v>676</v>
      </c>
      <c r="F207" s="23" t="s">
        <v>653</v>
      </c>
      <c r="G207" s="23" t="s">
        <v>677</v>
      </c>
      <c r="H207" s="23" t="s">
        <v>254</v>
      </c>
      <c r="I207" s="21" t="s">
        <v>231</v>
      </c>
      <c r="J207" s="21"/>
      <c r="K207" s="21"/>
      <c r="L207" s="23">
        <f t="shared" si="3"/>
        <v>1</v>
      </c>
      <c r="M207" s="23" t="s">
        <v>250</v>
      </c>
    </row>
    <row r="208" spans="1:13" s="24" customFormat="1" x14ac:dyDescent="0.45">
      <c r="A208" s="21">
        <v>206</v>
      </c>
      <c r="B208" s="22" t="s">
        <v>217</v>
      </c>
      <c r="C208" s="23"/>
      <c r="D208" s="23"/>
      <c r="E208" s="22" t="s">
        <v>678</v>
      </c>
      <c r="F208" s="23" t="s">
        <v>542</v>
      </c>
      <c r="G208" s="23" t="s">
        <v>679</v>
      </c>
      <c r="H208" s="23" t="s">
        <v>254</v>
      </c>
      <c r="I208" s="21" t="s">
        <v>231</v>
      </c>
      <c r="J208" s="21"/>
      <c r="K208" s="21"/>
      <c r="L208" s="23">
        <f t="shared" si="3"/>
        <v>1</v>
      </c>
      <c r="M208" s="23" t="s">
        <v>250</v>
      </c>
    </row>
    <row r="209" spans="1:13" s="24" customFormat="1" x14ac:dyDescent="0.45">
      <c r="A209" s="21">
        <v>207</v>
      </c>
      <c r="B209" s="22" t="s">
        <v>218</v>
      </c>
      <c r="C209" s="23"/>
      <c r="D209" s="23"/>
      <c r="E209" s="22" t="s">
        <v>680</v>
      </c>
      <c r="F209" s="23"/>
      <c r="G209" s="23" t="s">
        <v>681</v>
      </c>
      <c r="H209" s="23" t="s">
        <v>249</v>
      </c>
      <c r="I209" s="21" t="s">
        <v>231</v>
      </c>
      <c r="J209" s="21"/>
      <c r="K209" s="21"/>
      <c r="L209" s="23">
        <f t="shared" si="3"/>
        <v>1</v>
      </c>
      <c r="M209" s="23" t="s">
        <v>250</v>
      </c>
    </row>
    <row r="210" spans="1:13" s="24" customFormat="1" x14ac:dyDescent="0.45">
      <c r="A210" s="21">
        <v>208</v>
      </c>
      <c r="B210" s="22" t="s">
        <v>219</v>
      </c>
      <c r="C210" s="23"/>
      <c r="D210" s="23"/>
      <c r="E210" s="22" t="s">
        <v>682</v>
      </c>
      <c r="F210" s="23" t="s">
        <v>252</v>
      </c>
      <c r="G210" s="23" t="s">
        <v>683</v>
      </c>
      <c r="H210" s="23" t="s">
        <v>254</v>
      </c>
      <c r="I210" s="21" t="s">
        <v>231</v>
      </c>
      <c r="J210" s="21"/>
      <c r="K210" s="21"/>
      <c r="L210" s="23">
        <f t="shared" si="3"/>
        <v>1</v>
      </c>
      <c r="M210" s="23" t="s">
        <v>250</v>
      </c>
    </row>
    <row r="211" spans="1:13" s="24" customFormat="1" ht="32.4" x14ac:dyDescent="0.45">
      <c r="A211" s="21">
        <v>209</v>
      </c>
      <c r="B211" s="22" t="s">
        <v>220</v>
      </c>
      <c r="C211" s="23"/>
      <c r="D211" s="23"/>
      <c r="E211" s="22" t="s">
        <v>684</v>
      </c>
      <c r="F211" s="23"/>
      <c r="G211" s="23" t="s">
        <v>685</v>
      </c>
      <c r="H211" s="23" t="s">
        <v>254</v>
      </c>
      <c r="I211" s="21" t="s">
        <v>231</v>
      </c>
      <c r="J211" s="21"/>
      <c r="K211" s="21"/>
      <c r="L211" s="23">
        <f t="shared" si="3"/>
        <v>1</v>
      </c>
      <c r="M211" s="23" t="s">
        <v>250</v>
      </c>
    </row>
    <row r="212" spans="1:13" s="24" customFormat="1" x14ac:dyDescent="0.45">
      <c r="A212" s="21">
        <v>210</v>
      </c>
      <c r="B212" s="22" t="s">
        <v>221</v>
      </c>
      <c r="C212" s="23"/>
      <c r="D212" s="23"/>
      <c r="E212" s="22" t="s">
        <v>686</v>
      </c>
      <c r="F212" s="23" t="s">
        <v>650</v>
      </c>
      <c r="G212" s="23" t="s">
        <v>687</v>
      </c>
      <c r="H212" s="23" t="s">
        <v>258</v>
      </c>
      <c r="I212" s="21" t="s">
        <v>231</v>
      </c>
      <c r="J212" s="21"/>
      <c r="K212" s="21"/>
      <c r="L212" s="23">
        <f t="shared" si="3"/>
        <v>1</v>
      </c>
      <c r="M212" s="23" t="s">
        <v>250</v>
      </c>
    </row>
    <row r="213" spans="1:13" s="24" customFormat="1" x14ac:dyDescent="0.45">
      <c r="A213" s="21">
        <v>211</v>
      </c>
      <c r="B213" s="22" t="s">
        <v>222</v>
      </c>
      <c r="C213" s="23"/>
      <c r="D213" s="23"/>
      <c r="E213" s="22" t="s">
        <v>688</v>
      </c>
      <c r="F213" s="23"/>
      <c r="G213" s="23" t="s">
        <v>689</v>
      </c>
      <c r="H213" s="23" t="s">
        <v>249</v>
      </c>
      <c r="I213" s="21"/>
      <c r="J213" s="21"/>
      <c r="K213" s="21" t="s">
        <v>231</v>
      </c>
      <c r="L213" s="23">
        <f t="shared" si="3"/>
        <v>1</v>
      </c>
      <c r="M213" s="23" t="s">
        <v>250</v>
      </c>
    </row>
    <row r="214" spans="1:13" s="24" customFormat="1" x14ac:dyDescent="0.45">
      <c r="A214" s="21">
        <v>212</v>
      </c>
      <c r="B214" s="22" t="s">
        <v>223</v>
      </c>
      <c r="C214" s="23"/>
      <c r="D214" s="23"/>
      <c r="E214" s="22" t="s">
        <v>690</v>
      </c>
      <c r="F214" s="23" t="s">
        <v>653</v>
      </c>
      <c r="G214" s="23" t="s">
        <v>691</v>
      </c>
      <c r="H214" s="23" t="s">
        <v>254</v>
      </c>
      <c r="I214" s="21" t="s">
        <v>231</v>
      </c>
      <c r="J214" s="21"/>
      <c r="K214" s="21"/>
      <c r="L214" s="23">
        <f t="shared" si="3"/>
        <v>1</v>
      </c>
      <c r="M214" s="23" t="s">
        <v>250</v>
      </c>
    </row>
    <row r="215" spans="1:13" s="24" customFormat="1" x14ac:dyDescent="0.45">
      <c r="A215" s="21">
        <v>213</v>
      </c>
      <c r="B215" s="22" t="s">
        <v>224</v>
      </c>
      <c r="C215" s="23"/>
      <c r="D215" s="23"/>
      <c r="E215" s="22" t="s">
        <v>692</v>
      </c>
      <c r="F215" s="23"/>
      <c r="G215" s="23" t="s">
        <v>693</v>
      </c>
      <c r="H215" s="23" t="s">
        <v>249</v>
      </c>
      <c r="I215" s="21"/>
      <c r="J215" s="21"/>
      <c r="K215" s="21" t="s">
        <v>231</v>
      </c>
      <c r="L215" s="23">
        <f t="shared" si="3"/>
        <v>1</v>
      </c>
      <c r="M215" s="23" t="s">
        <v>250</v>
      </c>
    </row>
    <row r="216" spans="1:13" s="24" customFormat="1" x14ac:dyDescent="0.45">
      <c r="A216" s="21">
        <v>214</v>
      </c>
      <c r="B216" s="22" t="s">
        <v>225</v>
      </c>
      <c r="C216" s="23"/>
      <c r="D216" s="23"/>
      <c r="E216" s="22" t="s">
        <v>694</v>
      </c>
      <c r="F216" s="23" t="s">
        <v>695</v>
      </c>
      <c r="G216" s="23" t="s">
        <v>696</v>
      </c>
      <c r="H216" s="23" t="s">
        <v>249</v>
      </c>
      <c r="I216" s="21"/>
      <c r="J216" s="21"/>
      <c r="K216" s="21" t="s">
        <v>231</v>
      </c>
      <c r="L216" s="23">
        <f t="shared" si="3"/>
        <v>1</v>
      </c>
      <c r="M216" s="23" t="s">
        <v>250</v>
      </c>
    </row>
    <row r="217" spans="1:13" s="24" customFormat="1" x14ac:dyDescent="0.45">
      <c r="A217" s="21">
        <v>215</v>
      </c>
      <c r="B217" s="22" t="s">
        <v>168</v>
      </c>
      <c r="C217" s="23"/>
      <c r="D217" s="23"/>
      <c r="E217" s="22" t="s">
        <v>697</v>
      </c>
      <c r="F217" s="23" t="s">
        <v>650</v>
      </c>
      <c r="G217" s="23" t="s">
        <v>698</v>
      </c>
      <c r="H217" s="23" t="s">
        <v>249</v>
      </c>
      <c r="I217" s="21"/>
      <c r="J217" s="21"/>
      <c r="K217" s="21" t="s">
        <v>231</v>
      </c>
      <c r="L217" s="23">
        <f t="shared" si="3"/>
        <v>1</v>
      </c>
      <c r="M217" s="23" t="s">
        <v>250</v>
      </c>
    </row>
    <row r="218" spans="1:13" s="24" customFormat="1" x14ac:dyDescent="0.45">
      <c r="A218" s="21">
        <v>216</v>
      </c>
      <c r="B218" s="22" t="s">
        <v>170</v>
      </c>
      <c r="C218" s="23"/>
      <c r="D218" s="23"/>
      <c r="E218" s="22" t="s">
        <v>699</v>
      </c>
      <c r="F218" s="23" t="s">
        <v>639</v>
      </c>
      <c r="G218" s="23" t="s">
        <v>700</v>
      </c>
      <c r="H218" s="23" t="s">
        <v>254</v>
      </c>
      <c r="I218" s="21"/>
      <c r="J218" s="21" t="s">
        <v>231</v>
      </c>
      <c r="K218" s="21"/>
      <c r="L218" s="23">
        <f t="shared" si="3"/>
        <v>1</v>
      </c>
      <c r="M218" s="23" t="s">
        <v>250</v>
      </c>
    </row>
    <row r="219" spans="1:13" s="24" customFormat="1" ht="32.4" x14ac:dyDescent="0.45">
      <c r="A219" s="21">
        <v>217</v>
      </c>
      <c r="B219" s="22" t="s">
        <v>171</v>
      </c>
      <c r="C219" s="23"/>
      <c r="D219" s="23"/>
      <c r="E219" s="22" t="s">
        <v>701</v>
      </c>
      <c r="F219" s="23"/>
      <c r="G219" s="23" t="s">
        <v>702</v>
      </c>
      <c r="H219" s="23" t="s">
        <v>254</v>
      </c>
      <c r="I219" s="21"/>
      <c r="J219" s="21"/>
      <c r="K219" s="21" t="s">
        <v>231</v>
      </c>
      <c r="L219" s="23">
        <f t="shared" si="3"/>
        <v>1</v>
      </c>
      <c r="M219" s="23" t="s">
        <v>250</v>
      </c>
    </row>
    <row r="220" spans="1:13" s="24" customFormat="1" ht="32.4" x14ac:dyDescent="0.45">
      <c r="A220" s="21">
        <v>218</v>
      </c>
      <c r="B220" s="22" t="s">
        <v>173</v>
      </c>
      <c r="C220" s="23"/>
      <c r="D220" s="23"/>
      <c r="E220" s="22" t="s">
        <v>703</v>
      </c>
      <c r="F220" s="23" t="s">
        <v>639</v>
      </c>
      <c r="G220" s="23" t="s">
        <v>704</v>
      </c>
      <c r="H220" s="23" t="s">
        <v>254</v>
      </c>
      <c r="I220" s="21"/>
      <c r="J220" s="21"/>
      <c r="K220" s="21" t="s">
        <v>231</v>
      </c>
      <c r="L220" s="23">
        <f t="shared" si="3"/>
        <v>1</v>
      </c>
      <c r="M220" s="23" t="s">
        <v>250</v>
      </c>
    </row>
    <row r="221" spans="1:13" s="24" customFormat="1" x14ac:dyDescent="0.45">
      <c r="A221" s="21">
        <v>219</v>
      </c>
      <c r="B221" s="22" t="s">
        <v>175</v>
      </c>
      <c r="C221" s="23"/>
      <c r="D221" s="23"/>
      <c r="E221" s="22" t="s">
        <v>705</v>
      </c>
      <c r="F221" s="23" t="s">
        <v>261</v>
      </c>
      <c r="G221" s="23" t="s">
        <v>706</v>
      </c>
      <c r="H221" s="23" t="s">
        <v>249</v>
      </c>
      <c r="I221" s="21"/>
      <c r="J221" s="21"/>
      <c r="K221" s="21" t="s">
        <v>231</v>
      </c>
      <c r="L221" s="23">
        <f t="shared" si="3"/>
        <v>1</v>
      </c>
      <c r="M221" s="23" t="s">
        <v>250</v>
      </c>
    </row>
    <row r="222" spans="1:13" s="24" customFormat="1" x14ac:dyDescent="0.45">
      <c r="A222" s="21">
        <v>220</v>
      </c>
      <c r="B222" s="22" t="s">
        <v>177</v>
      </c>
      <c r="C222" s="23"/>
      <c r="D222" s="23"/>
      <c r="E222" s="22" t="s">
        <v>707</v>
      </c>
      <c r="F222" s="23" t="s">
        <v>708</v>
      </c>
      <c r="G222" s="23" t="s">
        <v>709</v>
      </c>
      <c r="H222" s="23" t="s">
        <v>258</v>
      </c>
      <c r="I222" s="21"/>
      <c r="J222" s="21"/>
      <c r="K222" s="21" t="s">
        <v>231</v>
      </c>
      <c r="L222" s="23">
        <f t="shared" si="3"/>
        <v>1</v>
      </c>
      <c r="M222" s="23" t="s">
        <v>250</v>
      </c>
    </row>
    <row r="223" spans="1:13" s="24" customFormat="1" x14ac:dyDescent="0.45">
      <c r="A223" s="21">
        <v>221</v>
      </c>
      <c r="B223" s="22" t="s">
        <v>179</v>
      </c>
      <c r="C223" s="23"/>
      <c r="D223" s="23"/>
      <c r="E223" s="22" t="s">
        <v>710</v>
      </c>
      <c r="F223" s="23" t="s">
        <v>247</v>
      </c>
      <c r="G223" s="23" t="s">
        <v>711</v>
      </c>
      <c r="H223" s="23" t="s">
        <v>258</v>
      </c>
      <c r="I223" s="21"/>
      <c r="J223" s="21"/>
      <c r="K223" s="21" t="s">
        <v>231</v>
      </c>
      <c r="L223" s="23">
        <f t="shared" si="3"/>
        <v>1</v>
      </c>
      <c r="M223" s="23" t="s">
        <v>250</v>
      </c>
    </row>
    <row r="224" spans="1:13" s="24" customFormat="1" x14ac:dyDescent="0.45">
      <c r="A224" s="21">
        <v>222</v>
      </c>
      <c r="B224" s="22" t="s">
        <v>181</v>
      </c>
      <c r="C224" s="23"/>
      <c r="D224" s="23"/>
      <c r="E224" s="22" t="s">
        <v>710</v>
      </c>
      <c r="F224" s="23" t="s">
        <v>712</v>
      </c>
      <c r="G224" s="23" t="s">
        <v>713</v>
      </c>
      <c r="H224" s="23" t="s">
        <v>249</v>
      </c>
      <c r="I224" s="21"/>
      <c r="J224" s="21"/>
      <c r="K224" s="21" t="s">
        <v>231</v>
      </c>
      <c r="L224" s="23">
        <f t="shared" si="3"/>
        <v>1</v>
      </c>
      <c r="M224" s="23" t="s">
        <v>250</v>
      </c>
    </row>
    <row r="225" spans="1:13" s="24" customFormat="1" x14ac:dyDescent="0.45">
      <c r="A225" s="21">
        <v>223</v>
      </c>
      <c r="B225" s="22" t="s">
        <v>183</v>
      </c>
      <c r="C225" s="23"/>
      <c r="D225" s="23"/>
      <c r="E225" s="22" t="s">
        <v>714</v>
      </c>
      <c r="F225" s="23" t="s">
        <v>653</v>
      </c>
      <c r="G225" s="23" t="s">
        <v>715</v>
      </c>
      <c r="H225" s="23" t="s">
        <v>254</v>
      </c>
      <c r="I225" s="21" t="s">
        <v>231</v>
      </c>
      <c r="J225" s="21"/>
      <c r="K225" s="21" t="s">
        <v>231</v>
      </c>
      <c r="L225" s="23">
        <f t="shared" si="3"/>
        <v>2</v>
      </c>
      <c r="M225" s="23" t="s">
        <v>250</v>
      </c>
    </row>
    <row r="226" spans="1:13" s="24" customFormat="1" x14ac:dyDescent="0.45">
      <c r="A226" s="21">
        <v>224</v>
      </c>
      <c r="B226" s="22" t="s">
        <v>185</v>
      </c>
      <c r="C226" s="23"/>
      <c r="D226" s="23"/>
      <c r="E226" s="22" t="s">
        <v>716</v>
      </c>
      <c r="F226" s="23" t="s">
        <v>311</v>
      </c>
      <c r="G226" s="23" t="s">
        <v>717</v>
      </c>
      <c r="H226" s="23" t="s">
        <v>254</v>
      </c>
      <c r="I226" s="21" t="s">
        <v>231</v>
      </c>
      <c r="J226" s="21" t="s">
        <v>231</v>
      </c>
      <c r="K226" s="21"/>
      <c r="L226" s="23">
        <f t="shared" si="3"/>
        <v>2</v>
      </c>
      <c r="M226" s="23" t="s">
        <v>250</v>
      </c>
    </row>
    <row r="227" spans="1:13" s="24" customFormat="1" x14ac:dyDescent="0.45">
      <c r="A227" s="21">
        <v>225</v>
      </c>
      <c r="B227" s="22" t="s">
        <v>187</v>
      </c>
      <c r="C227" s="23"/>
      <c r="D227" s="23"/>
      <c r="E227" s="22" t="s">
        <v>718</v>
      </c>
      <c r="F227" s="23" t="s">
        <v>719</v>
      </c>
      <c r="G227" s="23" t="s">
        <v>720</v>
      </c>
      <c r="H227" s="23" t="s">
        <v>249</v>
      </c>
      <c r="I227" s="21"/>
      <c r="J227" s="21" t="s">
        <v>231</v>
      </c>
      <c r="K227" s="21"/>
      <c r="L227" s="23">
        <f t="shared" si="3"/>
        <v>1</v>
      </c>
      <c r="M227" s="23" t="s">
        <v>250</v>
      </c>
    </row>
    <row r="228" spans="1:13" s="24" customFormat="1" x14ac:dyDescent="0.45">
      <c r="A228" s="21">
        <v>226</v>
      </c>
      <c r="B228" s="22" t="s">
        <v>195</v>
      </c>
      <c r="C228" s="23"/>
      <c r="D228" s="23"/>
      <c r="E228" s="22" t="s">
        <v>721</v>
      </c>
      <c r="F228" s="23" t="s">
        <v>252</v>
      </c>
      <c r="G228" s="23" t="s">
        <v>722</v>
      </c>
      <c r="H228" s="23" t="s">
        <v>254</v>
      </c>
      <c r="I228" s="21" t="s">
        <v>231</v>
      </c>
      <c r="J228" s="21"/>
      <c r="K228" s="21"/>
      <c r="L228" s="23">
        <f t="shared" si="3"/>
        <v>1</v>
      </c>
      <c r="M228" s="23" t="s">
        <v>250</v>
      </c>
    </row>
    <row r="229" spans="1:13" s="28" customFormat="1" x14ac:dyDescent="0.45">
      <c r="A229" s="25">
        <v>227</v>
      </c>
      <c r="B229" s="26" t="s">
        <v>197</v>
      </c>
      <c r="C229" s="27" t="s">
        <v>723</v>
      </c>
      <c r="D229" s="27" t="s">
        <v>724</v>
      </c>
      <c r="E229" s="27"/>
      <c r="F229" s="27"/>
      <c r="G229" s="27" t="s">
        <v>725</v>
      </c>
      <c r="H229" s="27" t="s">
        <v>249</v>
      </c>
      <c r="I229" s="25"/>
      <c r="J229" s="25"/>
      <c r="K229" s="25" t="s">
        <v>231</v>
      </c>
      <c r="L229" s="27">
        <f t="shared" si="3"/>
        <v>1</v>
      </c>
      <c r="M229" s="27" t="s">
        <v>726</v>
      </c>
    </row>
    <row r="230" spans="1:13" s="28" customFormat="1" x14ac:dyDescent="0.45">
      <c r="A230" s="25">
        <v>228</v>
      </c>
      <c r="B230" s="26" t="s">
        <v>199</v>
      </c>
      <c r="C230" s="27" t="s">
        <v>727</v>
      </c>
      <c r="D230" s="27" t="s">
        <v>728</v>
      </c>
      <c r="E230" s="27"/>
      <c r="F230" s="27" t="s">
        <v>729</v>
      </c>
      <c r="G230" s="27" t="s">
        <v>730</v>
      </c>
      <c r="H230" s="27" t="s">
        <v>249</v>
      </c>
      <c r="I230" s="25"/>
      <c r="J230" s="25"/>
      <c r="K230" s="25" t="s">
        <v>231</v>
      </c>
      <c r="L230" s="27">
        <f t="shared" si="3"/>
        <v>1</v>
      </c>
      <c r="M230" s="27" t="s">
        <v>726</v>
      </c>
    </row>
    <row r="231" spans="1:13" s="28" customFormat="1" ht="16.8" thickBot="1" x14ac:dyDescent="0.5">
      <c r="A231" s="29">
        <v>229</v>
      </c>
      <c r="B231" s="30" t="s">
        <v>201</v>
      </c>
      <c r="C231" s="31" t="s">
        <v>731</v>
      </c>
      <c r="D231" s="31" t="s">
        <v>732</v>
      </c>
      <c r="E231" s="31"/>
      <c r="F231" s="31" t="s">
        <v>298</v>
      </c>
      <c r="G231" s="31" t="s">
        <v>733</v>
      </c>
      <c r="H231" s="31" t="s">
        <v>249</v>
      </c>
      <c r="I231" s="29"/>
      <c r="J231" s="29"/>
      <c r="K231" s="29" t="s">
        <v>231</v>
      </c>
      <c r="L231" s="31">
        <f t="shared" si="3"/>
        <v>1</v>
      </c>
      <c r="M231" s="31" t="s">
        <v>726</v>
      </c>
    </row>
    <row r="232" spans="1:13" x14ac:dyDescent="0.45">
      <c r="A232" s="405" t="s">
        <v>734</v>
      </c>
      <c r="B232" s="406"/>
      <c r="C232" s="406"/>
      <c r="D232" s="406"/>
      <c r="E232" s="406"/>
      <c r="F232" s="406"/>
      <c r="G232" s="406"/>
      <c r="H232" s="407"/>
      <c r="I232" s="411" t="str">
        <f>COUNTIF(I3:I231,"●")&amp;"件"</f>
        <v>105件</v>
      </c>
      <c r="J232" s="411" t="str">
        <f>COUNTIF(J3:J231,"●")&amp;"件"</f>
        <v>25件</v>
      </c>
      <c r="K232" s="411" t="str">
        <f>COUNTIF(K3:K231,"●")&amp;"件"</f>
        <v>117件</v>
      </c>
      <c r="L232" s="14" t="s">
        <v>250</v>
      </c>
      <c r="M232" s="10" t="str">
        <f>COUNTIF(M3:M231,"メール")&amp;"件"</f>
        <v>225件</v>
      </c>
    </row>
    <row r="233" spans="1:13" ht="16.8" thickBot="1" x14ac:dyDescent="0.5">
      <c r="A233" s="408"/>
      <c r="B233" s="409"/>
      <c r="C233" s="409"/>
      <c r="D233" s="409"/>
      <c r="E233" s="409"/>
      <c r="F233" s="409"/>
      <c r="G233" s="409"/>
      <c r="H233" s="410"/>
      <c r="I233" s="412"/>
      <c r="J233" s="412"/>
      <c r="K233" s="412"/>
      <c r="L233" s="11" t="s">
        <v>726</v>
      </c>
      <c r="M233" s="12" t="str">
        <f>COUNTIF(M3:M231,"郵送")&amp;"件"</f>
        <v>3件</v>
      </c>
    </row>
  </sheetData>
  <autoFilter ref="A2:M2" xr:uid="{83262951-25C7-4F83-9EB2-23DA2F2E266D}"/>
  <mergeCells count="4">
    <mergeCell ref="A232:H233"/>
    <mergeCell ref="I232:I233"/>
    <mergeCell ref="J232:J233"/>
    <mergeCell ref="K232:K233"/>
  </mergeCells>
  <phoneticPr fontId="2"/>
  <conditionalFormatting sqref="D229:D231">
    <cfRule type="duplicateValues" dxfId="1" priority="1"/>
  </conditionalFormatting>
  <dataValidations count="1">
    <dataValidation type="list" allowBlank="1" showInputMessage="1" showErrorMessage="1" sqref="H3:H231" xr:uid="{191A6428-4DDE-455A-A180-61AEEC0CD325}">
      <formula1>"貴社,貴法人,貴団体,貴殿"</formula1>
    </dataValidation>
  </dataValidations>
  <pageMargins left="0.70866141732283472" right="0.70866141732283472" top="0.74803149606299213" bottom="0.74803149606299213" header="0.31496062992125984" footer="0.31496062992125984"/>
  <pageSetup paperSize="9" scale="53" fitToHeight="0" orientation="landscape" r:id="rId1"/>
  <headerFooter scaleWithDoc="0">
    <oddHeader>&amp;R参考資料１</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62951-25C7-4F83-9EB2-23DA2F2E266D}">
  <sheetPr codeName="Sheet23">
    <tabColor rgb="FFFFC000"/>
    <pageSetUpPr fitToPage="1"/>
  </sheetPr>
  <dimension ref="A1:F106"/>
  <sheetViews>
    <sheetView zoomScaleNormal="100" workbookViewId="0">
      <selection activeCell="B118" sqref="B118"/>
    </sheetView>
  </sheetViews>
  <sheetFormatPr defaultColWidth="9" defaultRowHeight="16.2" x14ac:dyDescent="0.45"/>
  <cols>
    <col min="1" max="1" width="4.09765625" style="7" bestFit="1" customWidth="1"/>
    <col min="2" max="2" width="46.69921875" style="4" bestFit="1" customWidth="1"/>
    <col min="3" max="3" width="32.09765625" style="4" customWidth="1"/>
    <col min="4" max="4" width="21" style="4" bestFit="1" customWidth="1"/>
    <col min="5" max="6" width="16.69921875" style="4" customWidth="1"/>
    <col min="7" max="16384" width="9" style="4"/>
  </cols>
  <sheetData>
    <row r="1" spans="1:6" x14ac:dyDescent="0.45">
      <c r="A1" s="1"/>
      <c r="B1" s="2" t="s">
        <v>1</v>
      </c>
      <c r="C1" s="3" t="s">
        <v>240</v>
      </c>
      <c r="D1" s="2" t="s">
        <v>241</v>
      </c>
      <c r="E1" s="3" t="s">
        <v>242</v>
      </c>
      <c r="F1" s="3" t="s">
        <v>243</v>
      </c>
    </row>
    <row r="2" spans="1:6" x14ac:dyDescent="0.45">
      <c r="A2" s="5">
        <v>3</v>
      </c>
      <c r="B2" s="8" t="s">
        <v>5</v>
      </c>
      <c r="C2" s="8" t="s">
        <v>255</v>
      </c>
      <c r="D2" s="6" t="s">
        <v>735</v>
      </c>
      <c r="E2" s="6" t="s">
        <v>257</v>
      </c>
      <c r="F2" s="6" t="s">
        <v>258</v>
      </c>
    </row>
    <row r="3" spans="1:6" x14ac:dyDescent="0.45">
      <c r="A3" s="5">
        <v>5</v>
      </c>
      <c r="B3" s="8" t="s">
        <v>8</v>
      </c>
      <c r="C3" s="8" t="s">
        <v>263</v>
      </c>
      <c r="D3" s="6" t="s">
        <v>736</v>
      </c>
      <c r="E3" s="6" t="s">
        <v>264</v>
      </c>
      <c r="F3" s="6" t="s">
        <v>249</v>
      </c>
    </row>
    <row r="4" spans="1:6" x14ac:dyDescent="0.45">
      <c r="A4" s="5">
        <v>7</v>
      </c>
      <c r="B4" s="8" t="s">
        <v>12</v>
      </c>
      <c r="C4" s="8" t="s">
        <v>267</v>
      </c>
      <c r="D4" s="6" t="s">
        <v>737</v>
      </c>
      <c r="E4" s="6" t="s">
        <v>269</v>
      </c>
      <c r="F4" s="6" t="s">
        <v>254</v>
      </c>
    </row>
    <row r="5" spans="1:6" x14ac:dyDescent="0.45">
      <c r="A5" s="5">
        <v>8</v>
      </c>
      <c r="B5" s="8" t="s">
        <v>14</v>
      </c>
      <c r="C5" s="8" t="s">
        <v>270</v>
      </c>
      <c r="D5" s="6" t="s">
        <v>737</v>
      </c>
      <c r="E5" s="6" t="s">
        <v>271</v>
      </c>
      <c r="F5" s="6" t="s">
        <v>254</v>
      </c>
    </row>
    <row r="6" spans="1:6" x14ac:dyDescent="0.45">
      <c r="A6" s="5">
        <v>9</v>
      </c>
      <c r="B6" s="8" t="s">
        <v>16</v>
      </c>
      <c r="C6" s="8" t="s">
        <v>272</v>
      </c>
      <c r="D6" s="6" t="s">
        <v>736</v>
      </c>
      <c r="E6" s="6" t="s">
        <v>273</v>
      </c>
      <c r="F6" s="6" t="s">
        <v>249</v>
      </c>
    </row>
    <row r="7" spans="1:6" x14ac:dyDescent="0.45">
      <c r="A7" s="5">
        <v>10</v>
      </c>
      <c r="B7" s="8" t="s">
        <v>18</v>
      </c>
      <c r="C7" s="8" t="s">
        <v>274</v>
      </c>
      <c r="D7" s="6" t="s">
        <v>737</v>
      </c>
      <c r="E7" s="6" t="s">
        <v>275</v>
      </c>
      <c r="F7" s="6" t="s">
        <v>254</v>
      </c>
    </row>
    <row r="8" spans="1:6" x14ac:dyDescent="0.45">
      <c r="A8" s="5">
        <v>12</v>
      </c>
      <c r="B8" s="8" t="s">
        <v>22</v>
      </c>
      <c r="C8" s="8" t="s">
        <v>279</v>
      </c>
      <c r="D8" s="6" t="s">
        <v>737</v>
      </c>
      <c r="E8" s="6" t="s">
        <v>280</v>
      </c>
      <c r="F8" s="6" t="s">
        <v>254</v>
      </c>
    </row>
    <row r="9" spans="1:6" x14ac:dyDescent="0.45">
      <c r="A9" s="5">
        <v>15</v>
      </c>
      <c r="B9" s="8" t="s">
        <v>28</v>
      </c>
      <c r="C9" s="8" t="s">
        <v>286</v>
      </c>
      <c r="D9" s="6" t="s">
        <v>738</v>
      </c>
      <c r="E9" s="6" t="s">
        <v>288</v>
      </c>
      <c r="F9" s="6" t="s">
        <v>254</v>
      </c>
    </row>
    <row r="10" spans="1:6" x14ac:dyDescent="0.45">
      <c r="A10" s="5">
        <v>22</v>
      </c>
      <c r="B10" s="8" t="s">
        <v>42</v>
      </c>
      <c r="C10" s="8" t="s">
        <v>302</v>
      </c>
      <c r="D10" s="6" t="s">
        <v>736</v>
      </c>
      <c r="E10" s="6" t="s">
        <v>303</v>
      </c>
      <c r="F10" s="6" t="s">
        <v>249</v>
      </c>
    </row>
    <row r="11" spans="1:6" x14ac:dyDescent="0.45">
      <c r="A11" s="5">
        <v>23</v>
      </c>
      <c r="B11" s="8" t="s">
        <v>44</v>
      </c>
      <c r="C11" s="8" t="s">
        <v>304</v>
      </c>
      <c r="D11" s="6" t="s">
        <v>736</v>
      </c>
      <c r="E11" s="6" t="s">
        <v>305</v>
      </c>
      <c r="F11" s="6" t="s">
        <v>254</v>
      </c>
    </row>
    <row r="12" spans="1:6" x14ac:dyDescent="0.45">
      <c r="A12" s="5">
        <v>25</v>
      </c>
      <c r="B12" s="8" t="s">
        <v>48</v>
      </c>
      <c r="C12" s="8" t="s">
        <v>308</v>
      </c>
      <c r="D12" s="6" t="s">
        <v>736</v>
      </c>
      <c r="E12" s="6" t="s">
        <v>309</v>
      </c>
      <c r="F12" s="6" t="s">
        <v>249</v>
      </c>
    </row>
    <row r="13" spans="1:6" x14ac:dyDescent="0.45">
      <c r="A13" s="5">
        <v>26</v>
      </c>
      <c r="B13" s="8" t="s">
        <v>50</v>
      </c>
      <c r="C13" s="8" t="s">
        <v>310</v>
      </c>
      <c r="D13" s="6" t="s">
        <v>738</v>
      </c>
      <c r="E13" s="6" t="s">
        <v>312</v>
      </c>
      <c r="F13" s="6" t="s">
        <v>254</v>
      </c>
    </row>
    <row r="14" spans="1:6" x14ac:dyDescent="0.45">
      <c r="A14" s="5">
        <v>27</v>
      </c>
      <c r="B14" s="8" t="s">
        <v>52</v>
      </c>
      <c r="C14" s="8" t="s">
        <v>313</v>
      </c>
      <c r="D14" s="6" t="s">
        <v>739</v>
      </c>
      <c r="E14" s="6" t="s">
        <v>314</v>
      </c>
      <c r="F14" s="6" t="s">
        <v>258</v>
      </c>
    </row>
    <row r="15" spans="1:6" x14ac:dyDescent="0.45">
      <c r="A15" s="5">
        <v>29</v>
      </c>
      <c r="B15" s="8" t="s">
        <v>56</v>
      </c>
      <c r="C15" s="8" t="s">
        <v>317</v>
      </c>
      <c r="D15" s="6" t="s">
        <v>740</v>
      </c>
      <c r="E15" s="6" t="s">
        <v>319</v>
      </c>
      <c r="F15" s="6" t="s">
        <v>254</v>
      </c>
    </row>
    <row r="16" spans="1:6" x14ac:dyDescent="0.45">
      <c r="A16" s="5">
        <v>30</v>
      </c>
      <c r="B16" s="8" t="s">
        <v>58</v>
      </c>
      <c r="C16" s="8" t="s">
        <v>320</v>
      </c>
      <c r="D16" s="6" t="s">
        <v>737</v>
      </c>
      <c r="E16" s="6" t="s">
        <v>321</v>
      </c>
      <c r="F16" s="6" t="s">
        <v>254</v>
      </c>
    </row>
    <row r="17" spans="1:6" x14ac:dyDescent="0.45">
      <c r="A17" s="5">
        <v>31</v>
      </c>
      <c r="B17" s="8" t="s">
        <v>60</v>
      </c>
      <c r="C17" s="8" t="s">
        <v>322</v>
      </c>
      <c r="D17" s="6" t="s">
        <v>737</v>
      </c>
      <c r="E17" s="6" t="s">
        <v>323</v>
      </c>
      <c r="F17" s="6" t="s">
        <v>254</v>
      </c>
    </row>
    <row r="18" spans="1:6" x14ac:dyDescent="0.45">
      <c r="A18" s="5">
        <v>32</v>
      </c>
      <c r="B18" s="8" t="s">
        <v>62</v>
      </c>
      <c r="C18" s="8" t="s">
        <v>324</v>
      </c>
      <c r="D18" s="6" t="s">
        <v>737</v>
      </c>
      <c r="E18" s="6" t="s">
        <v>325</v>
      </c>
      <c r="F18" s="6" t="s">
        <v>254</v>
      </c>
    </row>
    <row r="19" spans="1:6" x14ac:dyDescent="0.45">
      <c r="A19" s="5">
        <v>35</v>
      </c>
      <c r="B19" s="8" t="s">
        <v>68</v>
      </c>
      <c r="C19" s="8" t="s">
        <v>330</v>
      </c>
      <c r="D19" s="6" t="s">
        <v>737</v>
      </c>
      <c r="E19" s="6" t="s">
        <v>331</v>
      </c>
      <c r="F19" s="6" t="s">
        <v>254</v>
      </c>
    </row>
    <row r="20" spans="1:6" x14ac:dyDescent="0.45">
      <c r="A20" s="5">
        <v>37</v>
      </c>
      <c r="B20" s="8" t="s">
        <v>70</v>
      </c>
      <c r="C20" s="8" t="s">
        <v>332</v>
      </c>
      <c r="D20" s="6" t="s">
        <v>741</v>
      </c>
      <c r="E20" s="6" t="s">
        <v>333</v>
      </c>
      <c r="F20" s="6" t="s">
        <v>258</v>
      </c>
    </row>
    <row r="21" spans="1:6" ht="32.4" x14ac:dyDescent="0.45">
      <c r="A21" s="5">
        <v>39</v>
      </c>
      <c r="B21" s="8" t="s">
        <v>74</v>
      </c>
      <c r="C21" s="8" t="s">
        <v>336</v>
      </c>
      <c r="D21" s="6" t="s">
        <v>738</v>
      </c>
      <c r="E21" s="6" t="s">
        <v>338</v>
      </c>
      <c r="F21" s="6" t="s">
        <v>254</v>
      </c>
    </row>
    <row r="22" spans="1:6" x14ac:dyDescent="0.45">
      <c r="A22" s="5">
        <v>45</v>
      </c>
      <c r="B22" s="8" t="s">
        <v>235</v>
      </c>
      <c r="C22" s="8" t="s">
        <v>351</v>
      </c>
      <c r="D22" s="6" t="s">
        <v>737</v>
      </c>
      <c r="E22" s="6" t="s">
        <v>352</v>
      </c>
      <c r="F22" s="6" t="s">
        <v>254</v>
      </c>
    </row>
    <row r="23" spans="1:6" x14ac:dyDescent="0.45">
      <c r="A23" s="5">
        <v>47</v>
      </c>
      <c r="B23" s="8" t="s">
        <v>7</v>
      </c>
      <c r="C23" s="8" t="s">
        <v>355</v>
      </c>
      <c r="D23" s="6" t="s">
        <v>737</v>
      </c>
      <c r="E23" s="6" t="s">
        <v>356</v>
      </c>
      <c r="F23" s="6" t="s">
        <v>254</v>
      </c>
    </row>
    <row r="24" spans="1:6" x14ac:dyDescent="0.45">
      <c r="A24" s="5">
        <v>48</v>
      </c>
      <c r="B24" s="8" t="s">
        <v>9</v>
      </c>
      <c r="C24" s="8" t="s">
        <v>357</v>
      </c>
      <c r="D24" s="6" t="s">
        <v>742</v>
      </c>
      <c r="E24" s="6" t="s">
        <v>358</v>
      </c>
      <c r="F24" s="6" t="s">
        <v>249</v>
      </c>
    </row>
    <row r="25" spans="1:6" x14ac:dyDescent="0.45">
      <c r="A25" s="5">
        <v>57</v>
      </c>
      <c r="B25" s="8" t="s">
        <v>27</v>
      </c>
      <c r="C25" s="8" t="s">
        <v>375</v>
      </c>
      <c r="D25" s="6" t="s">
        <v>737</v>
      </c>
      <c r="E25" s="6" t="s">
        <v>376</v>
      </c>
      <c r="F25" s="6" t="s">
        <v>254</v>
      </c>
    </row>
    <row r="26" spans="1:6" x14ac:dyDescent="0.45">
      <c r="A26" s="5">
        <v>58</v>
      </c>
      <c r="B26" s="8" t="s">
        <v>29</v>
      </c>
      <c r="C26" s="8" t="s">
        <v>377</v>
      </c>
      <c r="D26" s="6" t="s">
        <v>737</v>
      </c>
      <c r="E26" s="6" t="s">
        <v>378</v>
      </c>
      <c r="F26" s="6" t="s">
        <v>254</v>
      </c>
    </row>
    <row r="27" spans="1:6" x14ac:dyDescent="0.45">
      <c r="A27" s="5">
        <v>59</v>
      </c>
      <c r="B27" s="8" t="s">
        <v>31</v>
      </c>
      <c r="C27" s="8" t="s">
        <v>379</v>
      </c>
      <c r="D27" s="6" t="s">
        <v>742</v>
      </c>
      <c r="E27" s="6" t="s">
        <v>380</v>
      </c>
      <c r="F27" s="6" t="s">
        <v>249</v>
      </c>
    </row>
    <row r="28" spans="1:6" x14ac:dyDescent="0.45">
      <c r="A28" s="5">
        <v>61</v>
      </c>
      <c r="B28" s="8" t="s">
        <v>35</v>
      </c>
      <c r="C28" s="8" t="s">
        <v>383</v>
      </c>
      <c r="D28" s="6" t="s">
        <v>737</v>
      </c>
      <c r="E28" s="6" t="s">
        <v>384</v>
      </c>
      <c r="F28" s="6" t="s">
        <v>254</v>
      </c>
    </row>
    <row r="29" spans="1:6" x14ac:dyDescent="0.45">
      <c r="A29" s="5">
        <v>64</v>
      </c>
      <c r="B29" s="8" t="s">
        <v>41</v>
      </c>
      <c r="C29" s="8" t="s">
        <v>390</v>
      </c>
      <c r="D29" s="6" t="s">
        <v>736</v>
      </c>
      <c r="E29" s="6" t="s">
        <v>391</v>
      </c>
      <c r="F29" s="6" t="s">
        <v>254</v>
      </c>
    </row>
    <row r="30" spans="1:6" x14ac:dyDescent="0.45">
      <c r="A30" s="5">
        <v>72</v>
      </c>
      <c r="B30" s="8" t="s">
        <v>57</v>
      </c>
      <c r="C30" s="8" t="s">
        <v>395</v>
      </c>
      <c r="D30" s="6" t="s">
        <v>737</v>
      </c>
      <c r="E30" s="6" t="s">
        <v>396</v>
      </c>
      <c r="F30" s="6" t="s">
        <v>249</v>
      </c>
    </row>
    <row r="31" spans="1:6" x14ac:dyDescent="0.45">
      <c r="A31" s="5">
        <v>75</v>
      </c>
      <c r="B31" s="8" t="s">
        <v>63</v>
      </c>
      <c r="C31" s="8" t="s">
        <v>402</v>
      </c>
      <c r="D31" s="6" t="s">
        <v>736</v>
      </c>
      <c r="E31" s="6" t="s">
        <v>403</v>
      </c>
      <c r="F31" s="6" t="s">
        <v>249</v>
      </c>
    </row>
    <row r="32" spans="1:6" x14ac:dyDescent="0.45">
      <c r="A32" s="5">
        <v>76</v>
      </c>
      <c r="B32" s="8" t="s">
        <v>65</v>
      </c>
      <c r="C32" s="8" t="s">
        <v>404</v>
      </c>
      <c r="D32" s="6" t="s">
        <v>737</v>
      </c>
      <c r="E32" s="6" t="s">
        <v>405</v>
      </c>
      <c r="F32" s="6" t="s">
        <v>254</v>
      </c>
    </row>
    <row r="33" spans="1:6" ht="32.4" x14ac:dyDescent="0.45">
      <c r="A33" s="5">
        <v>77</v>
      </c>
      <c r="B33" s="8" t="s">
        <v>67</v>
      </c>
      <c r="C33" s="8" t="s">
        <v>406</v>
      </c>
      <c r="D33" s="6" t="s">
        <v>737</v>
      </c>
      <c r="E33" s="6" t="s">
        <v>407</v>
      </c>
      <c r="F33" s="6" t="s">
        <v>254</v>
      </c>
    </row>
    <row r="34" spans="1:6" x14ac:dyDescent="0.45">
      <c r="A34" s="5">
        <v>79</v>
      </c>
      <c r="B34" s="8" t="s">
        <v>71</v>
      </c>
      <c r="C34" s="8" t="s">
        <v>410</v>
      </c>
      <c r="D34" s="6" t="s">
        <v>739</v>
      </c>
      <c r="E34" s="6" t="s">
        <v>411</v>
      </c>
      <c r="F34" s="6" t="s">
        <v>258</v>
      </c>
    </row>
    <row r="35" spans="1:6" x14ac:dyDescent="0.45">
      <c r="A35" s="5">
        <v>80</v>
      </c>
      <c r="B35" s="8" t="s">
        <v>73</v>
      </c>
      <c r="C35" s="8" t="s">
        <v>412</v>
      </c>
      <c r="D35" s="6" t="s">
        <v>737</v>
      </c>
      <c r="E35" s="6" t="s">
        <v>413</v>
      </c>
      <c r="F35" s="6" t="s">
        <v>254</v>
      </c>
    </row>
    <row r="36" spans="1:6" x14ac:dyDescent="0.45">
      <c r="A36" s="5">
        <v>83</v>
      </c>
      <c r="B36" s="8" t="s">
        <v>79</v>
      </c>
      <c r="C36" s="8" t="s">
        <v>419</v>
      </c>
      <c r="D36" s="6" t="s">
        <v>736</v>
      </c>
      <c r="E36" s="6" t="s">
        <v>420</v>
      </c>
      <c r="F36" s="6" t="s">
        <v>249</v>
      </c>
    </row>
    <row r="37" spans="1:6" x14ac:dyDescent="0.45">
      <c r="A37" s="5">
        <v>88</v>
      </c>
      <c r="B37" s="8" t="s">
        <v>87</v>
      </c>
      <c r="C37" s="8" t="s">
        <v>430</v>
      </c>
      <c r="D37" s="6" t="s">
        <v>738</v>
      </c>
      <c r="E37" s="6" t="s">
        <v>431</v>
      </c>
      <c r="F37" s="6" t="s">
        <v>254</v>
      </c>
    </row>
    <row r="38" spans="1:6" x14ac:dyDescent="0.45">
      <c r="A38" s="5">
        <v>89</v>
      </c>
      <c r="B38" s="8" t="s">
        <v>89</v>
      </c>
      <c r="C38" s="8" t="s">
        <v>432</v>
      </c>
      <c r="D38" s="6" t="s">
        <v>737</v>
      </c>
      <c r="E38" s="6" t="s">
        <v>433</v>
      </c>
      <c r="F38" s="6" t="s">
        <v>254</v>
      </c>
    </row>
    <row r="39" spans="1:6" x14ac:dyDescent="0.45">
      <c r="A39" s="5">
        <v>90</v>
      </c>
      <c r="B39" s="8" t="s">
        <v>91</v>
      </c>
      <c r="C39" s="8" t="s">
        <v>434</v>
      </c>
      <c r="D39" s="6" t="s">
        <v>737</v>
      </c>
      <c r="E39" s="6" t="s">
        <v>435</v>
      </c>
      <c r="F39" s="6" t="s">
        <v>249</v>
      </c>
    </row>
    <row r="40" spans="1:6" x14ac:dyDescent="0.45">
      <c r="A40" s="5">
        <v>91</v>
      </c>
      <c r="B40" s="8" t="s">
        <v>93</v>
      </c>
      <c r="C40" s="8" t="s">
        <v>436</v>
      </c>
      <c r="D40" s="6" t="s">
        <v>738</v>
      </c>
      <c r="E40" s="6" t="s">
        <v>437</v>
      </c>
      <c r="F40" s="6" t="s">
        <v>254</v>
      </c>
    </row>
    <row r="41" spans="1:6" x14ac:dyDescent="0.45">
      <c r="A41" s="5">
        <v>92</v>
      </c>
      <c r="B41" s="8" t="s">
        <v>95</v>
      </c>
      <c r="C41" s="8" t="s">
        <v>438</v>
      </c>
      <c r="D41" s="6" t="s">
        <v>739</v>
      </c>
      <c r="E41" s="6" t="s">
        <v>338</v>
      </c>
      <c r="F41" s="6" t="s">
        <v>258</v>
      </c>
    </row>
    <row r="42" spans="1:6" x14ac:dyDescent="0.45">
      <c r="A42" s="5">
        <v>93</v>
      </c>
      <c r="B42" s="8" t="s">
        <v>97</v>
      </c>
      <c r="C42" s="8" t="s">
        <v>439</v>
      </c>
      <c r="D42" s="6" t="s">
        <v>736</v>
      </c>
      <c r="E42" s="6" t="s">
        <v>440</v>
      </c>
      <c r="F42" s="6" t="s">
        <v>249</v>
      </c>
    </row>
    <row r="43" spans="1:6" x14ac:dyDescent="0.45">
      <c r="A43" s="5">
        <v>94</v>
      </c>
      <c r="B43" s="8" t="s">
        <v>99</v>
      </c>
      <c r="C43" s="8" t="s">
        <v>441</v>
      </c>
      <c r="D43" s="6" t="s">
        <v>738</v>
      </c>
      <c r="E43" s="6" t="s">
        <v>442</v>
      </c>
      <c r="F43" s="6" t="s">
        <v>254</v>
      </c>
    </row>
    <row r="44" spans="1:6" x14ac:dyDescent="0.45">
      <c r="A44" s="5">
        <v>95</v>
      </c>
      <c r="B44" s="8" t="s">
        <v>101</v>
      </c>
      <c r="C44" s="8" t="s">
        <v>443</v>
      </c>
      <c r="D44" s="6" t="s">
        <v>739</v>
      </c>
      <c r="E44" s="6" t="s">
        <v>444</v>
      </c>
      <c r="F44" s="6" t="s">
        <v>258</v>
      </c>
    </row>
    <row r="45" spans="1:6" x14ac:dyDescent="0.45">
      <c r="A45" s="5">
        <v>96</v>
      </c>
      <c r="B45" s="8" t="s">
        <v>103</v>
      </c>
      <c r="C45" s="8" t="s">
        <v>445</v>
      </c>
      <c r="D45" s="6" t="s">
        <v>743</v>
      </c>
      <c r="E45" s="6" t="s">
        <v>447</v>
      </c>
      <c r="F45" s="6" t="s">
        <v>254</v>
      </c>
    </row>
    <row r="46" spans="1:6" ht="32.4" x14ac:dyDescent="0.45">
      <c r="A46" s="5">
        <v>98</v>
      </c>
      <c r="B46" s="8" t="s">
        <v>107</v>
      </c>
      <c r="C46" s="8" t="s">
        <v>450</v>
      </c>
      <c r="D46" s="6" t="s">
        <v>737</v>
      </c>
      <c r="E46" s="6" t="s">
        <v>451</v>
      </c>
      <c r="F46" s="6" t="s">
        <v>254</v>
      </c>
    </row>
    <row r="47" spans="1:6" x14ac:dyDescent="0.45">
      <c r="A47" s="5">
        <v>102</v>
      </c>
      <c r="B47" s="8" t="s">
        <v>115</v>
      </c>
      <c r="C47" s="8" t="s">
        <v>458</v>
      </c>
      <c r="D47" s="6" t="s">
        <v>738</v>
      </c>
      <c r="E47" s="6" t="s">
        <v>459</v>
      </c>
      <c r="F47" s="6" t="s">
        <v>254</v>
      </c>
    </row>
    <row r="48" spans="1:6" x14ac:dyDescent="0.45">
      <c r="A48" s="5">
        <v>103</v>
      </c>
      <c r="B48" s="8" t="s">
        <v>117</v>
      </c>
      <c r="C48" s="8" t="s">
        <v>460</v>
      </c>
      <c r="D48" s="6" t="s">
        <v>737</v>
      </c>
      <c r="E48" s="6" t="s">
        <v>461</v>
      </c>
      <c r="F48" s="6" t="s">
        <v>254</v>
      </c>
    </row>
    <row r="49" spans="1:6" ht="32.4" x14ac:dyDescent="0.45">
      <c r="A49" s="5">
        <v>105</v>
      </c>
      <c r="B49" s="8" t="s">
        <v>121</v>
      </c>
      <c r="C49" s="8" t="s">
        <v>465</v>
      </c>
      <c r="D49" s="6" t="s">
        <v>737</v>
      </c>
      <c r="E49" s="6" t="s">
        <v>466</v>
      </c>
      <c r="F49" s="6" t="s">
        <v>254</v>
      </c>
    </row>
    <row r="50" spans="1:6" x14ac:dyDescent="0.45">
      <c r="A50" s="5">
        <v>106</v>
      </c>
      <c r="B50" s="8" t="s">
        <v>123</v>
      </c>
      <c r="C50" s="8" t="s">
        <v>467</v>
      </c>
      <c r="D50" s="6" t="s">
        <v>736</v>
      </c>
      <c r="E50" s="6" t="s">
        <v>468</v>
      </c>
      <c r="F50" s="6" t="s">
        <v>249</v>
      </c>
    </row>
    <row r="51" spans="1:6" x14ac:dyDescent="0.45">
      <c r="A51" s="5">
        <v>107</v>
      </c>
      <c r="B51" s="8" t="s">
        <v>125</v>
      </c>
      <c r="C51" s="8" t="s">
        <v>469</v>
      </c>
      <c r="D51" s="6" t="s">
        <v>737</v>
      </c>
      <c r="E51" s="6" t="s">
        <v>470</v>
      </c>
      <c r="F51" s="6" t="s">
        <v>254</v>
      </c>
    </row>
    <row r="52" spans="1:6" x14ac:dyDescent="0.45">
      <c r="A52" s="5">
        <v>108</v>
      </c>
      <c r="B52" s="8" t="s">
        <v>127</v>
      </c>
      <c r="C52" s="8" t="s">
        <v>471</v>
      </c>
      <c r="D52" s="6" t="s">
        <v>737</v>
      </c>
      <c r="E52" s="6" t="s">
        <v>472</v>
      </c>
      <c r="F52" s="6" t="s">
        <v>254</v>
      </c>
    </row>
    <row r="53" spans="1:6" x14ac:dyDescent="0.45">
      <c r="A53" s="5">
        <v>110</v>
      </c>
      <c r="B53" s="8" t="s">
        <v>131</v>
      </c>
      <c r="C53" s="8" t="s">
        <v>475</v>
      </c>
      <c r="D53" s="6" t="s">
        <v>737</v>
      </c>
      <c r="E53" s="6" t="s">
        <v>476</v>
      </c>
      <c r="F53" s="6" t="s">
        <v>254</v>
      </c>
    </row>
    <row r="54" spans="1:6" x14ac:dyDescent="0.45">
      <c r="A54" s="5">
        <v>112</v>
      </c>
      <c r="B54" s="8" t="s">
        <v>135</v>
      </c>
      <c r="C54" s="8" t="s">
        <v>479</v>
      </c>
      <c r="D54" s="6" t="s">
        <v>737</v>
      </c>
      <c r="E54" s="6" t="s">
        <v>480</v>
      </c>
      <c r="F54" s="6" t="s">
        <v>254</v>
      </c>
    </row>
    <row r="55" spans="1:6" x14ac:dyDescent="0.45">
      <c r="A55" s="5">
        <v>113</v>
      </c>
      <c r="B55" s="8" t="s">
        <v>481</v>
      </c>
      <c r="C55" s="8" t="s">
        <v>482</v>
      </c>
      <c r="D55" s="6" t="s">
        <v>737</v>
      </c>
      <c r="E55" s="6" t="s">
        <v>483</v>
      </c>
      <c r="F55" s="6" t="s">
        <v>254</v>
      </c>
    </row>
    <row r="56" spans="1:6" x14ac:dyDescent="0.45">
      <c r="A56" s="5">
        <v>114</v>
      </c>
      <c r="B56" s="8" t="s">
        <v>139</v>
      </c>
      <c r="C56" s="8" t="s">
        <v>484</v>
      </c>
      <c r="D56" s="6" t="s">
        <v>737</v>
      </c>
      <c r="E56" s="6" t="s">
        <v>485</v>
      </c>
      <c r="F56" s="6" t="s">
        <v>254</v>
      </c>
    </row>
    <row r="57" spans="1:6" x14ac:dyDescent="0.45">
      <c r="A57" s="5">
        <v>116</v>
      </c>
      <c r="B57" s="8" t="s">
        <v>143</v>
      </c>
      <c r="C57" s="8" t="s">
        <v>488</v>
      </c>
      <c r="D57" s="6" t="s">
        <v>738</v>
      </c>
      <c r="E57" s="6" t="s">
        <v>489</v>
      </c>
      <c r="F57" s="6" t="s">
        <v>254</v>
      </c>
    </row>
    <row r="58" spans="1:6" x14ac:dyDescent="0.45">
      <c r="A58" s="5">
        <v>123</v>
      </c>
      <c r="B58" s="8" t="s">
        <v>157</v>
      </c>
      <c r="C58" s="8" t="s">
        <v>501</v>
      </c>
      <c r="D58" s="6" t="s">
        <v>744</v>
      </c>
      <c r="E58" s="6" t="s">
        <v>503</v>
      </c>
      <c r="F58" s="6" t="s">
        <v>258</v>
      </c>
    </row>
    <row r="59" spans="1:6" x14ac:dyDescent="0.45">
      <c r="A59" s="5">
        <v>124</v>
      </c>
      <c r="B59" s="8" t="s">
        <v>159</v>
      </c>
      <c r="C59" s="8" t="s">
        <v>504</v>
      </c>
      <c r="D59" s="6" t="s">
        <v>736</v>
      </c>
      <c r="E59" s="6" t="s">
        <v>505</v>
      </c>
      <c r="F59" s="6" t="s">
        <v>249</v>
      </c>
    </row>
    <row r="60" spans="1:6" x14ac:dyDescent="0.45">
      <c r="A60" s="5">
        <v>125</v>
      </c>
      <c r="B60" s="8" t="s">
        <v>161</v>
      </c>
      <c r="C60" s="8" t="s">
        <v>506</v>
      </c>
      <c r="D60" s="6" t="s">
        <v>745</v>
      </c>
      <c r="E60" s="6" t="s">
        <v>507</v>
      </c>
      <c r="F60" s="6" t="s">
        <v>249</v>
      </c>
    </row>
    <row r="61" spans="1:6" x14ac:dyDescent="0.45">
      <c r="A61" s="5">
        <v>128</v>
      </c>
      <c r="B61" s="8" t="s">
        <v>236</v>
      </c>
      <c r="C61" s="8" t="s">
        <v>513</v>
      </c>
      <c r="D61" s="6" t="s">
        <v>737</v>
      </c>
      <c r="E61" s="6" t="s">
        <v>514</v>
      </c>
      <c r="F61" s="6" t="s">
        <v>254</v>
      </c>
    </row>
    <row r="62" spans="1:6" x14ac:dyDescent="0.45">
      <c r="A62" s="5">
        <v>130</v>
      </c>
      <c r="B62" s="8" t="s">
        <v>88</v>
      </c>
      <c r="C62" s="8" t="s">
        <v>517</v>
      </c>
      <c r="D62" s="6" t="s">
        <v>736</v>
      </c>
      <c r="E62" s="6" t="s">
        <v>518</v>
      </c>
      <c r="F62" s="6" t="s">
        <v>249</v>
      </c>
    </row>
    <row r="63" spans="1:6" x14ac:dyDescent="0.45">
      <c r="A63" s="5">
        <v>135</v>
      </c>
      <c r="B63" s="8" t="s">
        <v>98</v>
      </c>
      <c r="C63" s="8" t="s">
        <v>528</v>
      </c>
      <c r="D63" s="6" t="s">
        <v>737</v>
      </c>
      <c r="E63" s="6" t="s">
        <v>529</v>
      </c>
      <c r="F63" s="6" t="s">
        <v>254</v>
      </c>
    </row>
    <row r="64" spans="1:6" x14ac:dyDescent="0.45">
      <c r="A64" s="5">
        <v>137</v>
      </c>
      <c r="B64" s="8" t="s">
        <v>102</v>
      </c>
      <c r="C64" s="8" t="s">
        <v>532</v>
      </c>
      <c r="D64" s="6" t="s">
        <v>737</v>
      </c>
      <c r="E64" s="6" t="s">
        <v>533</v>
      </c>
      <c r="F64" s="6" t="s">
        <v>254</v>
      </c>
    </row>
    <row r="65" spans="1:6" x14ac:dyDescent="0.45">
      <c r="A65" s="5">
        <v>138</v>
      </c>
      <c r="B65" s="8" t="s">
        <v>104</v>
      </c>
      <c r="C65" s="8" t="s">
        <v>534</v>
      </c>
      <c r="D65" s="6" t="s">
        <v>738</v>
      </c>
      <c r="E65" s="6" t="s">
        <v>535</v>
      </c>
      <c r="F65" s="6" t="s">
        <v>254</v>
      </c>
    </row>
    <row r="66" spans="1:6" x14ac:dyDescent="0.45">
      <c r="A66" s="5">
        <v>139</v>
      </c>
      <c r="B66" s="8" t="s">
        <v>106</v>
      </c>
      <c r="C66" s="8" t="s">
        <v>536</v>
      </c>
      <c r="D66" s="6" t="s">
        <v>736</v>
      </c>
      <c r="E66" s="6" t="s">
        <v>537</v>
      </c>
      <c r="F66" s="6" t="s">
        <v>254</v>
      </c>
    </row>
    <row r="67" spans="1:6" x14ac:dyDescent="0.45">
      <c r="A67" s="5">
        <v>140</v>
      </c>
      <c r="B67" s="8" t="s">
        <v>108</v>
      </c>
      <c r="C67" s="8" t="s">
        <v>538</v>
      </c>
      <c r="D67" s="6" t="s">
        <v>738</v>
      </c>
      <c r="E67" s="6" t="s">
        <v>539</v>
      </c>
      <c r="F67" s="6" t="s">
        <v>254</v>
      </c>
    </row>
    <row r="68" spans="1:6" x14ac:dyDescent="0.45">
      <c r="A68" s="5">
        <v>142</v>
      </c>
      <c r="B68" s="8" t="s">
        <v>112</v>
      </c>
      <c r="C68" s="8" t="s">
        <v>541</v>
      </c>
      <c r="D68" s="6" t="s">
        <v>737</v>
      </c>
      <c r="E68" s="6" t="s">
        <v>543</v>
      </c>
      <c r="F68" s="6" t="s">
        <v>254</v>
      </c>
    </row>
    <row r="69" spans="1:6" x14ac:dyDescent="0.45">
      <c r="A69" s="5">
        <v>144</v>
      </c>
      <c r="B69" s="8" t="s">
        <v>116</v>
      </c>
      <c r="C69" s="8" t="s">
        <v>546</v>
      </c>
      <c r="D69" s="6" t="s">
        <v>737</v>
      </c>
      <c r="E69" s="6" t="s">
        <v>547</v>
      </c>
      <c r="F69" s="6" t="s">
        <v>254</v>
      </c>
    </row>
    <row r="70" spans="1:6" x14ac:dyDescent="0.45">
      <c r="A70" s="5">
        <v>145</v>
      </c>
      <c r="B70" s="8" t="s">
        <v>118</v>
      </c>
      <c r="C70" s="8" t="s">
        <v>548</v>
      </c>
      <c r="D70" s="6" t="s">
        <v>737</v>
      </c>
      <c r="E70" s="6" t="s">
        <v>549</v>
      </c>
      <c r="F70" s="6" t="s">
        <v>254</v>
      </c>
    </row>
    <row r="71" spans="1:6" x14ac:dyDescent="0.45">
      <c r="A71" s="5">
        <v>152</v>
      </c>
      <c r="B71" s="8" t="s">
        <v>132</v>
      </c>
      <c r="C71" s="8" t="s">
        <v>563</v>
      </c>
      <c r="D71" s="6" t="s">
        <v>746</v>
      </c>
      <c r="E71" s="6" t="s">
        <v>564</v>
      </c>
      <c r="F71" s="6" t="s">
        <v>258</v>
      </c>
    </row>
    <row r="72" spans="1:6" x14ac:dyDescent="0.45">
      <c r="A72" s="5">
        <v>157</v>
      </c>
      <c r="B72" s="8" t="s">
        <v>142</v>
      </c>
      <c r="C72" s="8" t="s">
        <v>575</v>
      </c>
      <c r="D72" s="6" t="s">
        <v>737</v>
      </c>
      <c r="E72" s="6" t="s">
        <v>551</v>
      </c>
      <c r="F72" s="6" t="s">
        <v>254</v>
      </c>
    </row>
    <row r="73" spans="1:6" ht="32.4" x14ac:dyDescent="0.45">
      <c r="A73" s="5">
        <v>161</v>
      </c>
      <c r="B73" s="8" t="s">
        <v>150</v>
      </c>
      <c r="C73" s="8" t="s">
        <v>582</v>
      </c>
      <c r="D73" s="6" t="s">
        <v>736</v>
      </c>
      <c r="E73" s="6" t="s">
        <v>583</v>
      </c>
      <c r="F73" s="6" t="s">
        <v>249</v>
      </c>
    </row>
    <row r="74" spans="1:6" x14ac:dyDescent="0.45">
      <c r="A74" s="5">
        <v>165</v>
      </c>
      <c r="B74" s="8" t="s">
        <v>158</v>
      </c>
      <c r="C74" s="8" t="s">
        <v>590</v>
      </c>
      <c r="D74" s="6" t="s">
        <v>737</v>
      </c>
      <c r="E74" s="6" t="s">
        <v>591</v>
      </c>
      <c r="F74" s="6" t="s">
        <v>254</v>
      </c>
    </row>
    <row r="75" spans="1:6" ht="32.4" x14ac:dyDescent="0.45">
      <c r="A75" s="5">
        <v>166</v>
      </c>
      <c r="B75" s="8" t="s">
        <v>160</v>
      </c>
      <c r="C75" s="8" t="s">
        <v>592</v>
      </c>
      <c r="D75" s="6" t="s">
        <v>737</v>
      </c>
      <c r="E75" s="6" t="s">
        <v>593</v>
      </c>
      <c r="F75" s="6" t="s">
        <v>249</v>
      </c>
    </row>
    <row r="76" spans="1:6" x14ac:dyDescent="0.45">
      <c r="A76" s="5">
        <v>169</v>
      </c>
      <c r="B76" s="8" t="s">
        <v>166</v>
      </c>
      <c r="C76" s="8" t="s">
        <v>598</v>
      </c>
      <c r="D76" s="6" t="s">
        <v>736</v>
      </c>
      <c r="E76" s="6" t="s">
        <v>599</v>
      </c>
      <c r="F76" s="6" t="s">
        <v>249</v>
      </c>
    </row>
    <row r="77" spans="1:6" x14ac:dyDescent="0.45">
      <c r="A77" s="5">
        <v>174</v>
      </c>
      <c r="B77" s="8" t="s">
        <v>174</v>
      </c>
      <c r="C77" s="8" t="s">
        <v>609</v>
      </c>
      <c r="D77" s="6" t="s">
        <v>736</v>
      </c>
      <c r="E77" s="6" t="s">
        <v>610</v>
      </c>
      <c r="F77" s="6" t="s">
        <v>249</v>
      </c>
    </row>
    <row r="78" spans="1:6" x14ac:dyDescent="0.45">
      <c r="A78" s="5">
        <v>177</v>
      </c>
      <c r="B78" s="8" t="s">
        <v>189</v>
      </c>
      <c r="C78" s="8" t="s">
        <v>615</v>
      </c>
      <c r="D78" s="6" t="s">
        <v>737</v>
      </c>
      <c r="E78" s="6" t="s">
        <v>616</v>
      </c>
      <c r="F78" s="6" t="s">
        <v>254</v>
      </c>
    </row>
    <row r="79" spans="1:6" x14ac:dyDescent="0.45">
      <c r="A79" s="5">
        <v>178</v>
      </c>
      <c r="B79" s="8" t="s">
        <v>191</v>
      </c>
      <c r="C79" s="8" t="s">
        <v>617</v>
      </c>
      <c r="D79" s="6" t="s">
        <v>737</v>
      </c>
      <c r="E79" s="6" t="s">
        <v>618</v>
      </c>
      <c r="F79" s="6" t="s">
        <v>254</v>
      </c>
    </row>
    <row r="80" spans="1:6" x14ac:dyDescent="0.45">
      <c r="A80" s="5">
        <v>179</v>
      </c>
      <c r="B80" s="8" t="s">
        <v>193</v>
      </c>
      <c r="C80" s="8" t="s">
        <v>619</v>
      </c>
      <c r="D80" s="6" t="s">
        <v>737</v>
      </c>
      <c r="E80" s="6" t="s">
        <v>620</v>
      </c>
      <c r="F80" s="6" t="s">
        <v>254</v>
      </c>
    </row>
    <row r="81" spans="1:6" ht="32.4" x14ac:dyDescent="0.45">
      <c r="A81" s="5">
        <v>182</v>
      </c>
      <c r="B81" s="8" t="s">
        <v>184</v>
      </c>
      <c r="C81" s="8" t="s">
        <v>625</v>
      </c>
      <c r="D81" s="6" t="s">
        <v>737</v>
      </c>
      <c r="E81" s="6" t="s">
        <v>626</v>
      </c>
      <c r="F81" s="6" t="s">
        <v>254</v>
      </c>
    </row>
    <row r="82" spans="1:6" x14ac:dyDescent="0.45">
      <c r="A82" s="5">
        <v>183</v>
      </c>
      <c r="B82" s="8" t="s">
        <v>186</v>
      </c>
      <c r="C82" s="8" t="s">
        <v>627</v>
      </c>
      <c r="D82" s="6" t="s">
        <v>737</v>
      </c>
      <c r="E82" s="6" t="s">
        <v>628</v>
      </c>
      <c r="F82" s="6" t="s">
        <v>254</v>
      </c>
    </row>
    <row r="83" spans="1:6" x14ac:dyDescent="0.45">
      <c r="A83" s="5">
        <v>184</v>
      </c>
      <c r="B83" s="8" t="s">
        <v>188</v>
      </c>
      <c r="C83" s="8" t="s">
        <v>629</v>
      </c>
      <c r="D83" s="6" t="s">
        <v>737</v>
      </c>
      <c r="E83" s="6" t="s">
        <v>630</v>
      </c>
      <c r="F83" s="6" t="s">
        <v>249</v>
      </c>
    </row>
    <row r="84" spans="1:6" x14ac:dyDescent="0.45">
      <c r="A84" s="5">
        <v>185</v>
      </c>
      <c r="B84" s="8" t="s">
        <v>190</v>
      </c>
      <c r="C84" s="8" t="s">
        <v>631</v>
      </c>
      <c r="D84" s="6" t="s">
        <v>747</v>
      </c>
      <c r="E84" s="6" t="s">
        <v>633</v>
      </c>
      <c r="F84" s="6" t="s">
        <v>258</v>
      </c>
    </row>
    <row r="85" spans="1:6" x14ac:dyDescent="0.45">
      <c r="A85" s="5">
        <v>189</v>
      </c>
      <c r="B85" s="8" t="s">
        <v>748</v>
      </c>
      <c r="C85" s="8" t="s">
        <v>749</v>
      </c>
      <c r="D85" s="6" t="s">
        <v>737</v>
      </c>
      <c r="E85" s="6" t="s">
        <v>750</v>
      </c>
      <c r="F85" s="6" t="s">
        <v>254</v>
      </c>
    </row>
    <row r="86" spans="1:6" x14ac:dyDescent="0.45">
      <c r="A86" s="5">
        <v>190</v>
      </c>
      <c r="B86" s="8" t="s">
        <v>751</v>
      </c>
      <c r="C86" s="8" t="s">
        <v>752</v>
      </c>
      <c r="D86" s="6" t="s">
        <v>737</v>
      </c>
      <c r="E86" s="6" t="s">
        <v>644</v>
      </c>
      <c r="F86" s="6" t="s">
        <v>254</v>
      </c>
    </row>
    <row r="87" spans="1:6" x14ac:dyDescent="0.45">
      <c r="A87" s="5">
        <v>191</v>
      </c>
      <c r="B87" s="8" t="s">
        <v>753</v>
      </c>
      <c r="C87" s="8" t="s">
        <v>645</v>
      </c>
      <c r="D87" s="6" t="s">
        <v>736</v>
      </c>
      <c r="E87" s="6" t="s">
        <v>754</v>
      </c>
      <c r="F87" s="6" t="s">
        <v>249</v>
      </c>
    </row>
    <row r="88" spans="1:6" x14ac:dyDescent="0.45">
      <c r="A88" s="5">
        <v>192</v>
      </c>
      <c r="B88" s="8" t="s">
        <v>203</v>
      </c>
      <c r="C88" s="8" t="s">
        <v>755</v>
      </c>
      <c r="D88" s="6" t="s">
        <v>736</v>
      </c>
      <c r="E88" s="6" t="s">
        <v>648</v>
      </c>
      <c r="F88" s="6" t="s">
        <v>249</v>
      </c>
    </row>
    <row r="89" spans="1:6" ht="32.4" x14ac:dyDescent="0.45">
      <c r="A89" s="5">
        <v>194</v>
      </c>
      <c r="B89" s="8" t="s">
        <v>756</v>
      </c>
      <c r="C89" s="8" t="s">
        <v>757</v>
      </c>
      <c r="D89" s="6" t="s">
        <v>737</v>
      </c>
      <c r="E89" s="6" t="s">
        <v>758</v>
      </c>
      <c r="F89" s="6" t="s">
        <v>254</v>
      </c>
    </row>
    <row r="90" spans="1:6" x14ac:dyDescent="0.45">
      <c r="A90" s="5">
        <v>197</v>
      </c>
      <c r="B90" s="8" t="s">
        <v>759</v>
      </c>
      <c r="C90" s="8" t="s">
        <v>760</v>
      </c>
      <c r="D90" s="6" t="s">
        <v>745</v>
      </c>
      <c r="E90" s="6" t="s">
        <v>761</v>
      </c>
      <c r="F90" s="6" t="s">
        <v>258</v>
      </c>
    </row>
    <row r="91" spans="1:6" x14ac:dyDescent="0.45">
      <c r="A91" s="5">
        <v>198</v>
      </c>
      <c r="B91" s="8" t="s">
        <v>762</v>
      </c>
      <c r="C91" s="8" t="s">
        <v>763</v>
      </c>
      <c r="D91" s="6" t="s">
        <v>736</v>
      </c>
      <c r="E91" s="6" t="s">
        <v>764</v>
      </c>
      <c r="F91" s="6" t="s">
        <v>254</v>
      </c>
    </row>
    <row r="92" spans="1:6" x14ac:dyDescent="0.45">
      <c r="A92" s="5">
        <v>199</v>
      </c>
      <c r="B92" s="8" t="s">
        <v>765</v>
      </c>
      <c r="C92" s="8" t="s">
        <v>766</v>
      </c>
      <c r="D92" s="6" t="s">
        <v>738</v>
      </c>
      <c r="E92" s="6" t="s">
        <v>767</v>
      </c>
      <c r="F92" s="6" t="s">
        <v>254</v>
      </c>
    </row>
    <row r="93" spans="1:6" x14ac:dyDescent="0.45">
      <c r="A93" s="5">
        <v>201</v>
      </c>
      <c r="B93" s="8" t="s">
        <v>768</v>
      </c>
      <c r="C93" s="8" t="s">
        <v>769</v>
      </c>
      <c r="D93" s="6" t="s">
        <v>738</v>
      </c>
      <c r="E93" s="6" t="s">
        <v>770</v>
      </c>
      <c r="F93" s="6" t="s">
        <v>254</v>
      </c>
    </row>
    <row r="94" spans="1:6" x14ac:dyDescent="0.45">
      <c r="A94" s="5">
        <v>202</v>
      </c>
      <c r="B94" s="8" t="s">
        <v>771</v>
      </c>
      <c r="C94" s="8" t="s">
        <v>772</v>
      </c>
      <c r="D94" s="6" t="s">
        <v>773</v>
      </c>
      <c r="E94" s="6" t="s">
        <v>774</v>
      </c>
      <c r="F94" s="6" t="s">
        <v>254</v>
      </c>
    </row>
    <row r="95" spans="1:6" x14ac:dyDescent="0.45">
      <c r="A95" s="5">
        <v>203</v>
      </c>
      <c r="B95" s="8" t="s">
        <v>775</v>
      </c>
      <c r="C95" s="8" t="s">
        <v>776</v>
      </c>
      <c r="D95" s="6" t="s">
        <v>737</v>
      </c>
      <c r="E95" s="6" t="s">
        <v>411</v>
      </c>
      <c r="F95" s="6" t="s">
        <v>254</v>
      </c>
    </row>
    <row r="96" spans="1:6" x14ac:dyDescent="0.45">
      <c r="A96" s="5">
        <v>204</v>
      </c>
      <c r="B96" s="8" t="s">
        <v>777</v>
      </c>
      <c r="C96" s="8" t="s">
        <v>778</v>
      </c>
      <c r="D96" s="6" t="s">
        <v>745</v>
      </c>
      <c r="E96" s="6" t="s">
        <v>779</v>
      </c>
      <c r="F96" s="6" t="s">
        <v>258</v>
      </c>
    </row>
    <row r="97" spans="1:6" x14ac:dyDescent="0.45">
      <c r="A97" s="5">
        <v>205</v>
      </c>
      <c r="B97" s="8" t="s">
        <v>780</v>
      </c>
      <c r="C97" s="8" t="s">
        <v>781</v>
      </c>
      <c r="D97" s="6" t="s">
        <v>737</v>
      </c>
      <c r="E97" s="6" t="s">
        <v>782</v>
      </c>
      <c r="F97" s="6" t="s">
        <v>254</v>
      </c>
    </row>
    <row r="98" spans="1:6" x14ac:dyDescent="0.45">
      <c r="A98" s="5">
        <v>206</v>
      </c>
      <c r="B98" s="8" t="s">
        <v>783</v>
      </c>
      <c r="C98" s="8" t="s">
        <v>784</v>
      </c>
      <c r="D98" s="6" t="s">
        <v>737</v>
      </c>
      <c r="E98" s="6" t="s">
        <v>785</v>
      </c>
      <c r="F98" s="6" t="s">
        <v>254</v>
      </c>
    </row>
    <row r="99" spans="1:6" x14ac:dyDescent="0.45">
      <c r="A99" s="5">
        <v>207</v>
      </c>
      <c r="B99" s="8" t="s">
        <v>218</v>
      </c>
      <c r="C99" s="8" t="s">
        <v>786</v>
      </c>
      <c r="D99" s="6" t="s">
        <v>736</v>
      </c>
      <c r="E99" s="6" t="s">
        <v>787</v>
      </c>
      <c r="F99" s="6" t="s">
        <v>249</v>
      </c>
    </row>
    <row r="100" spans="1:6" x14ac:dyDescent="0.45">
      <c r="A100" s="5">
        <v>208</v>
      </c>
      <c r="B100" s="8" t="s">
        <v>788</v>
      </c>
      <c r="C100" s="8" t="s">
        <v>789</v>
      </c>
      <c r="D100" s="6" t="s">
        <v>737</v>
      </c>
      <c r="E100" s="6" t="s">
        <v>790</v>
      </c>
      <c r="F100" s="6" t="s">
        <v>254</v>
      </c>
    </row>
    <row r="101" spans="1:6" ht="32.4" x14ac:dyDescent="0.45">
      <c r="A101" s="5">
        <v>209</v>
      </c>
      <c r="B101" s="8" t="s">
        <v>791</v>
      </c>
      <c r="C101" s="8" t="s">
        <v>792</v>
      </c>
      <c r="D101" s="6" t="s">
        <v>736</v>
      </c>
      <c r="E101" s="6" t="s">
        <v>793</v>
      </c>
      <c r="F101" s="6" t="s">
        <v>254</v>
      </c>
    </row>
    <row r="102" spans="1:6" x14ac:dyDescent="0.45">
      <c r="A102" s="5">
        <v>210</v>
      </c>
      <c r="B102" s="8" t="s">
        <v>221</v>
      </c>
      <c r="C102" s="8" t="s">
        <v>794</v>
      </c>
      <c r="D102" s="6" t="s">
        <v>745</v>
      </c>
      <c r="E102" s="6" t="s">
        <v>687</v>
      </c>
      <c r="F102" s="6" t="s">
        <v>258</v>
      </c>
    </row>
    <row r="103" spans="1:6" x14ac:dyDescent="0.45">
      <c r="A103" s="5">
        <v>212</v>
      </c>
      <c r="B103" s="8" t="s">
        <v>795</v>
      </c>
      <c r="C103" s="8" t="s">
        <v>796</v>
      </c>
      <c r="D103" s="6" t="s">
        <v>737</v>
      </c>
      <c r="E103" s="6" t="s">
        <v>797</v>
      </c>
      <c r="F103" s="6" t="s">
        <v>254</v>
      </c>
    </row>
    <row r="104" spans="1:6" x14ac:dyDescent="0.45">
      <c r="A104" s="5">
        <v>223</v>
      </c>
      <c r="B104" s="8" t="s">
        <v>798</v>
      </c>
      <c r="C104" s="8" t="s">
        <v>799</v>
      </c>
      <c r="D104" s="6" t="s">
        <v>737</v>
      </c>
      <c r="E104" s="6" t="s">
        <v>800</v>
      </c>
      <c r="F104" s="6" t="s">
        <v>254</v>
      </c>
    </row>
    <row r="105" spans="1:6" x14ac:dyDescent="0.45">
      <c r="A105" s="5">
        <v>224</v>
      </c>
      <c r="B105" s="8" t="s">
        <v>185</v>
      </c>
      <c r="C105" s="8" t="s">
        <v>801</v>
      </c>
      <c r="D105" s="6" t="s">
        <v>738</v>
      </c>
      <c r="E105" s="6" t="s">
        <v>802</v>
      </c>
      <c r="F105" s="6" t="s">
        <v>254</v>
      </c>
    </row>
    <row r="106" spans="1:6" x14ac:dyDescent="0.45">
      <c r="A106" s="5">
        <v>226</v>
      </c>
      <c r="B106" s="8" t="s">
        <v>195</v>
      </c>
      <c r="C106" s="8" t="s">
        <v>803</v>
      </c>
      <c r="D106" s="6" t="s">
        <v>737</v>
      </c>
      <c r="E106" s="6" t="s">
        <v>722</v>
      </c>
      <c r="F106" s="6" t="s">
        <v>254</v>
      </c>
    </row>
  </sheetData>
  <autoFilter ref="A1:F106" xr:uid="{83262951-25C7-4F83-9EB2-23DA2F2E266D}"/>
  <phoneticPr fontId="2"/>
  <dataValidations disablePrompts="1" count="1">
    <dataValidation type="list" allowBlank="1" showInputMessage="1" showErrorMessage="1" sqref="F2:F106" xr:uid="{8126EB06-C884-4336-A9BE-91CA4FABF7A3}">
      <formula1>"貴社,貴法人,貴団体,貴殿"</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scaleWithDoc="0">
    <oddHeader>&amp;R参考資料１</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7AD94-976E-4FE2-BA7A-53A68EED12CD}">
  <sheetPr codeName="Sheet24">
    <tabColor rgb="FFFFC000"/>
    <pageSetUpPr fitToPage="1"/>
  </sheetPr>
  <dimension ref="A1:F26"/>
  <sheetViews>
    <sheetView zoomScaleNormal="100" workbookViewId="0">
      <selection activeCell="B118" sqref="B118"/>
    </sheetView>
  </sheetViews>
  <sheetFormatPr defaultColWidth="9" defaultRowHeight="16.2" x14ac:dyDescent="0.45"/>
  <cols>
    <col min="1" max="1" width="4.09765625" style="7" bestFit="1" customWidth="1"/>
    <col min="2" max="2" width="46.69921875" style="4" bestFit="1" customWidth="1"/>
    <col min="3" max="3" width="32.09765625" style="4" customWidth="1"/>
    <col min="4" max="4" width="21" style="4" bestFit="1" customWidth="1"/>
    <col min="5" max="6" width="16.69921875" style="4" customWidth="1"/>
    <col min="7" max="16384" width="9" style="4"/>
  </cols>
  <sheetData>
    <row r="1" spans="1:6" x14ac:dyDescent="0.45">
      <c r="A1" s="1"/>
      <c r="B1" s="2" t="s">
        <v>1</v>
      </c>
      <c r="C1" s="3" t="s">
        <v>240</v>
      </c>
      <c r="D1" s="2" t="s">
        <v>241</v>
      </c>
      <c r="E1" s="3" t="s">
        <v>242</v>
      </c>
      <c r="F1" s="3" t="s">
        <v>243</v>
      </c>
    </row>
    <row r="2" spans="1:6" x14ac:dyDescent="0.45">
      <c r="A2" s="5">
        <v>4</v>
      </c>
      <c r="B2" s="8" t="s">
        <v>259</v>
      </c>
      <c r="C2" s="8" t="s">
        <v>260</v>
      </c>
      <c r="D2" s="6" t="s">
        <v>742</v>
      </c>
      <c r="E2" s="6" t="s">
        <v>262</v>
      </c>
      <c r="F2" s="6" t="s">
        <v>254</v>
      </c>
    </row>
    <row r="3" spans="1:6" x14ac:dyDescent="0.45">
      <c r="A3" s="5">
        <v>20</v>
      </c>
      <c r="B3" s="8" t="s">
        <v>38</v>
      </c>
      <c r="C3" s="8" t="s">
        <v>297</v>
      </c>
      <c r="D3" s="6" t="s">
        <v>739</v>
      </c>
      <c r="E3" s="6" t="s">
        <v>299</v>
      </c>
      <c r="F3" s="6" t="s">
        <v>258</v>
      </c>
    </row>
    <row r="4" spans="1:6" x14ac:dyDescent="0.45">
      <c r="A4" s="5">
        <v>24</v>
      </c>
      <c r="B4" s="8" t="s">
        <v>46</v>
      </c>
      <c r="C4" s="8" t="s">
        <v>306</v>
      </c>
      <c r="D4" s="6" t="s">
        <v>736</v>
      </c>
      <c r="E4" s="6" t="s">
        <v>307</v>
      </c>
      <c r="F4" s="6" t="s">
        <v>254</v>
      </c>
    </row>
    <row r="5" spans="1:6" x14ac:dyDescent="0.45">
      <c r="A5" s="5">
        <v>58</v>
      </c>
      <c r="B5" s="8" t="s">
        <v>29</v>
      </c>
      <c r="C5" s="8" t="s">
        <v>377</v>
      </c>
      <c r="D5" s="6" t="s">
        <v>737</v>
      </c>
      <c r="E5" s="6" t="s">
        <v>378</v>
      </c>
      <c r="F5" s="6" t="s">
        <v>254</v>
      </c>
    </row>
    <row r="6" spans="1:6" x14ac:dyDescent="0.45">
      <c r="A6" s="5">
        <v>62</v>
      </c>
      <c r="B6" s="8" t="s">
        <v>37</v>
      </c>
      <c r="C6" s="8" t="s">
        <v>385</v>
      </c>
      <c r="D6" s="6" t="s">
        <v>737</v>
      </c>
      <c r="E6" s="6" t="s">
        <v>386</v>
      </c>
      <c r="F6" s="6" t="s">
        <v>254</v>
      </c>
    </row>
    <row r="7" spans="1:6" x14ac:dyDescent="0.45">
      <c r="A7" s="5">
        <v>64</v>
      </c>
      <c r="B7" s="8" t="s">
        <v>41</v>
      </c>
      <c r="C7" s="8" t="s">
        <v>390</v>
      </c>
      <c r="D7" s="6" t="s">
        <v>736</v>
      </c>
      <c r="E7" s="6" t="s">
        <v>391</v>
      </c>
      <c r="F7" s="6" t="s">
        <v>254</v>
      </c>
    </row>
    <row r="8" spans="1:6" x14ac:dyDescent="0.45">
      <c r="A8" s="5">
        <v>65</v>
      </c>
      <c r="B8" s="8" t="s">
        <v>43</v>
      </c>
      <c r="C8" s="8" t="s">
        <v>390</v>
      </c>
      <c r="D8" s="6" t="s">
        <v>736</v>
      </c>
      <c r="E8" s="6" t="s">
        <v>392</v>
      </c>
      <c r="F8" s="6" t="s">
        <v>249</v>
      </c>
    </row>
    <row r="9" spans="1:6" x14ac:dyDescent="0.45">
      <c r="A9" s="5">
        <v>84</v>
      </c>
      <c r="B9" s="8" t="s">
        <v>81</v>
      </c>
      <c r="C9" s="8" t="s">
        <v>421</v>
      </c>
      <c r="D9" s="6" t="s">
        <v>743</v>
      </c>
      <c r="E9" s="6" t="s">
        <v>423</v>
      </c>
      <c r="F9" s="6" t="s">
        <v>254</v>
      </c>
    </row>
    <row r="10" spans="1:6" x14ac:dyDescent="0.45">
      <c r="A10" s="5">
        <v>117</v>
      </c>
      <c r="B10" s="8" t="s">
        <v>145</v>
      </c>
      <c r="C10" s="8" t="s">
        <v>490</v>
      </c>
      <c r="D10" s="6" t="s">
        <v>742</v>
      </c>
      <c r="E10" s="6" t="s">
        <v>491</v>
      </c>
      <c r="F10" s="6" t="s">
        <v>249</v>
      </c>
    </row>
    <row r="11" spans="1:6" x14ac:dyDescent="0.45">
      <c r="A11" s="5">
        <v>120</v>
      </c>
      <c r="B11" s="8" t="s">
        <v>151</v>
      </c>
      <c r="C11" s="8" t="s">
        <v>496</v>
      </c>
      <c r="D11" s="6" t="s">
        <v>804</v>
      </c>
      <c r="E11" s="6" t="s">
        <v>498</v>
      </c>
      <c r="F11" s="6" t="s">
        <v>249</v>
      </c>
    </row>
    <row r="12" spans="1:6" x14ac:dyDescent="0.45">
      <c r="A12" s="5">
        <v>127</v>
      </c>
      <c r="B12" s="8" t="s">
        <v>165</v>
      </c>
      <c r="C12" s="8" t="s">
        <v>511</v>
      </c>
      <c r="D12" s="6" t="s">
        <v>736</v>
      </c>
      <c r="E12" s="6" t="s">
        <v>512</v>
      </c>
      <c r="F12" s="6" t="s">
        <v>249</v>
      </c>
    </row>
    <row r="13" spans="1:6" x14ac:dyDescent="0.45">
      <c r="A13" s="5">
        <v>128</v>
      </c>
      <c r="B13" s="8" t="s">
        <v>236</v>
      </c>
      <c r="C13" s="8" t="s">
        <v>513</v>
      </c>
      <c r="D13" s="6" t="s">
        <v>737</v>
      </c>
      <c r="E13" s="6" t="s">
        <v>514</v>
      </c>
      <c r="F13" s="6" t="s">
        <v>254</v>
      </c>
    </row>
    <row r="14" spans="1:6" x14ac:dyDescent="0.45">
      <c r="A14" s="5">
        <v>131</v>
      </c>
      <c r="B14" s="8" t="s">
        <v>90</v>
      </c>
      <c r="C14" s="8" t="s">
        <v>519</v>
      </c>
      <c r="D14" s="6" t="s">
        <v>736</v>
      </c>
      <c r="E14" s="6" t="s">
        <v>520</v>
      </c>
      <c r="F14" s="6" t="s">
        <v>296</v>
      </c>
    </row>
    <row r="15" spans="1:6" x14ac:dyDescent="0.45">
      <c r="A15" s="5">
        <v>140</v>
      </c>
      <c r="B15" s="8" t="s">
        <v>108</v>
      </c>
      <c r="C15" s="8" t="s">
        <v>538</v>
      </c>
      <c r="D15" s="6" t="s">
        <v>738</v>
      </c>
      <c r="E15" s="6" t="s">
        <v>539</v>
      </c>
      <c r="F15" s="6" t="s">
        <v>254</v>
      </c>
    </row>
    <row r="16" spans="1:6" x14ac:dyDescent="0.45">
      <c r="A16" s="5">
        <v>143</v>
      </c>
      <c r="B16" s="8" t="s">
        <v>114</v>
      </c>
      <c r="C16" s="8" t="s">
        <v>544</v>
      </c>
      <c r="D16" s="6" t="s">
        <v>742</v>
      </c>
      <c r="E16" s="6" t="s">
        <v>545</v>
      </c>
      <c r="F16" s="6" t="s">
        <v>249</v>
      </c>
    </row>
    <row r="17" spans="1:6" x14ac:dyDescent="0.45">
      <c r="A17" s="5">
        <v>147</v>
      </c>
      <c r="B17" s="8" t="s">
        <v>122</v>
      </c>
      <c r="C17" s="8" t="s">
        <v>552</v>
      </c>
      <c r="D17" s="6" t="s">
        <v>738</v>
      </c>
      <c r="E17" s="6" t="s">
        <v>553</v>
      </c>
      <c r="F17" s="6" t="s">
        <v>254</v>
      </c>
    </row>
    <row r="18" spans="1:6" x14ac:dyDescent="0.45">
      <c r="A18" s="5">
        <v>162</v>
      </c>
      <c r="B18" s="8" t="s">
        <v>152</v>
      </c>
      <c r="C18" s="8" t="s">
        <v>584</v>
      </c>
      <c r="D18" s="6" t="s">
        <v>742</v>
      </c>
      <c r="E18" s="6" t="s">
        <v>585</v>
      </c>
      <c r="F18" s="6" t="s">
        <v>249</v>
      </c>
    </row>
    <row r="19" spans="1:6" x14ac:dyDescent="0.45">
      <c r="A19" s="5">
        <v>173</v>
      </c>
      <c r="B19" s="8" t="s">
        <v>172</v>
      </c>
      <c r="C19" s="8" t="s">
        <v>607</v>
      </c>
      <c r="D19" s="6" t="s">
        <v>736</v>
      </c>
      <c r="E19" s="6" t="s">
        <v>608</v>
      </c>
      <c r="F19" s="6" t="s">
        <v>249</v>
      </c>
    </row>
    <row r="20" spans="1:6" x14ac:dyDescent="0.45">
      <c r="A20" s="5">
        <v>174</v>
      </c>
      <c r="B20" s="8" t="s">
        <v>174</v>
      </c>
      <c r="C20" s="8" t="s">
        <v>609</v>
      </c>
      <c r="D20" s="6" t="s">
        <v>736</v>
      </c>
      <c r="E20" s="6" t="s">
        <v>610</v>
      </c>
      <c r="F20" s="6" t="s">
        <v>249</v>
      </c>
    </row>
    <row r="21" spans="1:6" x14ac:dyDescent="0.45">
      <c r="A21" s="5">
        <v>176</v>
      </c>
      <c r="B21" s="8" t="s">
        <v>178</v>
      </c>
      <c r="C21" s="8" t="s">
        <v>613</v>
      </c>
      <c r="D21" s="6" t="s">
        <v>737</v>
      </c>
      <c r="E21" s="6" t="s">
        <v>614</v>
      </c>
      <c r="F21" s="6" t="s">
        <v>254</v>
      </c>
    </row>
    <row r="22" spans="1:6" x14ac:dyDescent="0.45">
      <c r="A22" s="5">
        <v>186</v>
      </c>
      <c r="B22" s="8" t="s">
        <v>805</v>
      </c>
      <c r="C22" s="8" t="s">
        <v>806</v>
      </c>
      <c r="D22" s="6" t="s">
        <v>807</v>
      </c>
      <c r="E22" s="6" t="s">
        <v>808</v>
      </c>
      <c r="F22" s="6" t="s">
        <v>254</v>
      </c>
    </row>
    <row r="23" spans="1:6" x14ac:dyDescent="0.45">
      <c r="A23" s="5">
        <v>188</v>
      </c>
      <c r="B23" s="8" t="s">
        <v>809</v>
      </c>
      <c r="C23" s="8" t="s">
        <v>810</v>
      </c>
      <c r="D23" s="6" t="s">
        <v>738</v>
      </c>
      <c r="E23" s="6" t="s">
        <v>811</v>
      </c>
      <c r="F23" s="6" t="s">
        <v>254</v>
      </c>
    </row>
    <row r="24" spans="1:6" x14ac:dyDescent="0.45">
      <c r="A24" s="5">
        <v>216</v>
      </c>
      <c r="B24" s="8" t="s">
        <v>812</v>
      </c>
      <c r="C24" s="8" t="s">
        <v>813</v>
      </c>
      <c r="D24" s="6" t="s">
        <v>738</v>
      </c>
      <c r="E24" s="6" t="s">
        <v>814</v>
      </c>
      <c r="F24" s="6" t="s">
        <v>254</v>
      </c>
    </row>
    <row r="25" spans="1:6" x14ac:dyDescent="0.45">
      <c r="A25" s="5">
        <v>224</v>
      </c>
      <c r="B25" s="8" t="s">
        <v>185</v>
      </c>
      <c r="C25" s="8" t="s">
        <v>801</v>
      </c>
      <c r="D25" s="6" t="s">
        <v>738</v>
      </c>
      <c r="E25" s="6" t="s">
        <v>802</v>
      </c>
      <c r="F25" s="6" t="s">
        <v>254</v>
      </c>
    </row>
    <row r="26" spans="1:6" x14ac:dyDescent="0.45">
      <c r="A26" s="5">
        <v>225</v>
      </c>
      <c r="B26" s="8" t="s">
        <v>815</v>
      </c>
      <c r="C26" s="8" t="s">
        <v>816</v>
      </c>
      <c r="D26" s="6" t="s">
        <v>817</v>
      </c>
      <c r="E26" s="6" t="s">
        <v>818</v>
      </c>
      <c r="F26" s="6" t="s">
        <v>249</v>
      </c>
    </row>
  </sheetData>
  <autoFilter ref="A1:F26" xr:uid="{83262951-25C7-4F83-9EB2-23DA2F2E266D}"/>
  <phoneticPr fontId="2"/>
  <dataValidations count="1">
    <dataValidation type="list" allowBlank="1" showInputMessage="1" showErrorMessage="1" sqref="F2:F26" xr:uid="{A74B8869-7DDC-4923-AC83-2CEDF745FAF5}">
      <formula1>"貴社,貴法人,貴団体,貴殿"</formula1>
    </dataValidation>
  </dataValidations>
  <pageMargins left="0.70866141732283472" right="0.70866141732283472" top="0.74803149606299213" bottom="0.74803149606299213" header="0.31496062992125984" footer="0.31496062992125984"/>
  <pageSetup paperSize="9" scale="53" fitToHeight="0" orientation="landscape" r:id="rId1"/>
  <headerFooter scaleWithDoc="0">
    <oddHeader>&amp;R参考資料１</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4166E-881F-42F9-9CCA-52F29B8C429B}">
  <sheetPr codeName="Sheet25">
    <tabColor rgb="FFFFC000"/>
    <pageSetUpPr fitToPage="1"/>
  </sheetPr>
  <dimension ref="A1:H118"/>
  <sheetViews>
    <sheetView zoomScaleNormal="100" workbookViewId="0">
      <selection activeCell="B118" sqref="B118"/>
    </sheetView>
  </sheetViews>
  <sheetFormatPr defaultColWidth="9" defaultRowHeight="16.2" x14ac:dyDescent="0.45"/>
  <cols>
    <col min="1" max="1" width="4.09765625" style="7" bestFit="1" customWidth="1"/>
    <col min="2" max="2" width="46.69921875" style="4" bestFit="1" customWidth="1"/>
    <col min="3" max="3" width="8.3984375" style="4" bestFit="1" customWidth="1"/>
    <col min="4" max="4" width="23.69921875" style="4" bestFit="1" customWidth="1"/>
    <col min="5" max="5" width="32.09765625" style="4" customWidth="1"/>
    <col min="6" max="6" width="21" style="4" bestFit="1" customWidth="1"/>
    <col min="7" max="8" width="16.69921875" style="4" customWidth="1"/>
    <col min="9" max="16384" width="9" style="4"/>
  </cols>
  <sheetData>
    <row r="1" spans="1:8" x14ac:dyDescent="0.45">
      <c r="A1" s="1"/>
      <c r="B1" s="2" t="s">
        <v>1</v>
      </c>
      <c r="C1" s="2" t="s">
        <v>238</v>
      </c>
      <c r="D1" s="2" t="s">
        <v>239</v>
      </c>
      <c r="E1" s="3" t="s">
        <v>240</v>
      </c>
      <c r="F1" s="2" t="s">
        <v>241</v>
      </c>
      <c r="G1" s="3" t="s">
        <v>242</v>
      </c>
      <c r="H1" s="3" t="s">
        <v>243</v>
      </c>
    </row>
    <row r="2" spans="1:8" x14ac:dyDescent="0.45">
      <c r="A2" s="5">
        <v>1</v>
      </c>
      <c r="B2" s="8" t="s">
        <v>3</v>
      </c>
      <c r="C2" s="9"/>
      <c r="D2" s="9"/>
      <c r="E2" s="8" t="s">
        <v>246</v>
      </c>
      <c r="F2" s="6" t="s">
        <v>739</v>
      </c>
      <c r="G2" s="6" t="s">
        <v>248</v>
      </c>
      <c r="H2" s="6" t="s">
        <v>249</v>
      </c>
    </row>
    <row r="3" spans="1:8" x14ac:dyDescent="0.45">
      <c r="A3" s="5">
        <v>2</v>
      </c>
      <c r="B3" s="8" t="s">
        <v>4</v>
      </c>
      <c r="C3" s="9"/>
      <c r="D3" s="9"/>
      <c r="E3" s="8" t="s">
        <v>251</v>
      </c>
      <c r="F3" s="6" t="s">
        <v>737</v>
      </c>
      <c r="G3" s="6" t="s">
        <v>253</v>
      </c>
      <c r="H3" s="6" t="s">
        <v>254</v>
      </c>
    </row>
    <row r="4" spans="1:8" x14ac:dyDescent="0.45">
      <c r="A4" s="5">
        <v>4</v>
      </c>
      <c r="B4" s="8" t="s">
        <v>259</v>
      </c>
      <c r="C4" s="9"/>
      <c r="D4" s="9"/>
      <c r="E4" s="8" t="s">
        <v>260</v>
      </c>
      <c r="F4" s="6" t="s">
        <v>742</v>
      </c>
      <c r="G4" s="6" t="s">
        <v>262</v>
      </c>
      <c r="H4" s="6" t="s">
        <v>254</v>
      </c>
    </row>
    <row r="5" spans="1:8" x14ac:dyDescent="0.45">
      <c r="A5" s="5">
        <v>6</v>
      </c>
      <c r="B5" s="8" t="s">
        <v>10</v>
      </c>
      <c r="C5" s="9"/>
      <c r="D5" s="9"/>
      <c r="E5" s="8" t="s">
        <v>265</v>
      </c>
      <c r="F5" s="6" t="s">
        <v>736</v>
      </c>
      <c r="G5" s="6" t="s">
        <v>266</v>
      </c>
      <c r="H5" s="6" t="s">
        <v>249</v>
      </c>
    </row>
    <row r="6" spans="1:8" x14ac:dyDescent="0.45">
      <c r="A6" s="5">
        <v>10</v>
      </c>
      <c r="B6" s="8" t="s">
        <v>18</v>
      </c>
      <c r="C6" s="9"/>
      <c r="D6" s="9"/>
      <c r="E6" s="8" t="s">
        <v>274</v>
      </c>
      <c r="F6" s="6" t="s">
        <v>737</v>
      </c>
      <c r="G6" s="6" t="s">
        <v>275</v>
      </c>
      <c r="H6" s="6" t="s">
        <v>254</v>
      </c>
    </row>
    <row r="7" spans="1:8" x14ac:dyDescent="0.45">
      <c r="A7" s="5">
        <v>11</v>
      </c>
      <c r="B7" s="8" t="s">
        <v>20</v>
      </c>
      <c r="C7" s="9"/>
      <c r="D7" s="9"/>
      <c r="E7" s="8" t="s">
        <v>276</v>
      </c>
      <c r="F7" s="6" t="s">
        <v>745</v>
      </c>
      <c r="G7" s="6" t="s">
        <v>278</v>
      </c>
      <c r="H7" s="6" t="s">
        <v>258</v>
      </c>
    </row>
    <row r="8" spans="1:8" x14ac:dyDescent="0.45">
      <c r="A8" s="5">
        <v>13</v>
      </c>
      <c r="B8" s="8" t="s">
        <v>24</v>
      </c>
      <c r="C8" s="9"/>
      <c r="D8" s="9"/>
      <c r="E8" s="8" t="s">
        <v>281</v>
      </c>
      <c r="F8" s="6" t="s">
        <v>736</v>
      </c>
      <c r="G8" s="6" t="s">
        <v>282</v>
      </c>
      <c r="H8" s="6" t="s">
        <v>249</v>
      </c>
    </row>
    <row r="9" spans="1:8" x14ac:dyDescent="0.45">
      <c r="A9" s="5">
        <v>14</v>
      </c>
      <c r="B9" s="8" t="s">
        <v>26</v>
      </c>
      <c r="C9" s="9"/>
      <c r="D9" s="9"/>
      <c r="E9" s="8" t="s">
        <v>283</v>
      </c>
      <c r="F9" s="6" t="s">
        <v>743</v>
      </c>
      <c r="G9" s="6" t="s">
        <v>285</v>
      </c>
      <c r="H9" s="6" t="s">
        <v>254</v>
      </c>
    </row>
    <row r="10" spans="1:8" x14ac:dyDescent="0.45">
      <c r="A10" s="5">
        <v>15</v>
      </c>
      <c r="B10" s="8" t="s">
        <v>28</v>
      </c>
      <c r="C10" s="9"/>
      <c r="D10" s="9"/>
      <c r="E10" s="8" t="s">
        <v>286</v>
      </c>
      <c r="F10" s="6" t="s">
        <v>738</v>
      </c>
      <c r="G10" s="6" t="s">
        <v>288</v>
      </c>
      <c r="H10" s="6" t="s">
        <v>254</v>
      </c>
    </row>
    <row r="11" spans="1:8" ht="32.4" x14ac:dyDescent="0.45">
      <c r="A11" s="5">
        <v>16</v>
      </c>
      <c r="B11" s="8" t="s">
        <v>30</v>
      </c>
      <c r="C11" s="9"/>
      <c r="D11" s="9"/>
      <c r="E11" s="8" t="s">
        <v>289</v>
      </c>
      <c r="F11" s="6" t="s">
        <v>738</v>
      </c>
      <c r="G11" s="6" t="s">
        <v>291</v>
      </c>
      <c r="H11" s="6" t="s">
        <v>254</v>
      </c>
    </row>
    <row r="12" spans="1:8" x14ac:dyDescent="0.45">
      <c r="A12" s="5">
        <v>17</v>
      </c>
      <c r="B12" s="8" t="s">
        <v>32</v>
      </c>
      <c r="C12" s="9"/>
      <c r="D12" s="9"/>
      <c r="E12" s="8" t="s">
        <v>292</v>
      </c>
      <c r="F12" s="6" t="s">
        <v>745</v>
      </c>
      <c r="G12" s="6" t="s">
        <v>293</v>
      </c>
      <c r="H12" s="6" t="s">
        <v>258</v>
      </c>
    </row>
    <row r="13" spans="1:8" ht="32.4" x14ac:dyDescent="0.45">
      <c r="A13" s="5">
        <v>18</v>
      </c>
      <c r="B13" s="8" t="s">
        <v>34</v>
      </c>
      <c r="C13" s="9"/>
      <c r="D13" s="9"/>
      <c r="E13" s="8" t="s">
        <v>294</v>
      </c>
      <c r="F13" s="6" t="s">
        <v>742</v>
      </c>
      <c r="G13" s="6" t="s">
        <v>295</v>
      </c>
      <c r="H13" s="6" t="s">
        <v>249</v>
      </c>
    </row>
    <row r="14" spans="1:8" x14ac:dyDescent="0.45">
      <c r="A14" s="5">
        <v>19</v>
      </c>
      <c r="B14" s="8" t="s">
        <v>36</v>
      </c>
      <c r="C14" s="9"/>
      <c r="D14" s="9"/>
      <c r="E14" s="8" t="s">
        <v>294</v>
      </c>
      <c r="F14" s="6" t="s">
        <v>742</v>
      </c>
      <c r="G14" s="6" t="s">
        <v>295</v>
      </c>
      <c r="H14" s="6" t="s">
        <v>296</v>
      </c>
    </row>
    <row r="15" spans="1:8" x14ac:dyDescent="0.45">
      <c r="A15" s="5">
        <v>21</v>
      </c>
      <c r="B15" s="8" t="s">
        <v>40</v>
      </c>
      <c r="C15" s="9"/>
      <c r="D15" s="9"/>
      <c r="E15" s="8" t="s">
        <v>300</v>
      </c>
      <c r="F15" s="6" t="s">
        <v>739</v>
      </c>
      <c r="G15" s="6" t="s">
        <v>301</v>
      </c>
      <c r="H15" s="6" t="s">
        <v>258</v>
      </c>
    </row>
    <row r="16" spans="1:8" x14ac:dyDescent="0.45">
      <c r="A16" s="5">
        <v>23</v>
      </c>
      <c r="B16" s="8" t="s">
        <v>44</v>
      </c>
      <c r="C16" s="9"/>
      <c r="D16" s="9"/>
      <c r="E16" s="8" t="s">
        <v>304</v>
      </c>
      <c r="F16" s="6" t="s">
        <v>736</v>
      </c>
      <c r="G16" s="6" t="s">
        <v>305</v>
      </c>
      <c r="H16" s="6" t="s">
        <v>254</v>
      </c>
    </row>
    <row r="17" spans="1:8" x14ac:dyDescent="0.45">
      <c r="A17" s="5">
        <v>26</v>
      </c>
      <c r="B17" s="8" t="s">
        <v>50</v>
      </c>
      <c r="C17" s="9"/>
      <c r="D17" s="9"/>
      <c r="E17" s="8" t="s">
        <v>310</v>
      </c>
      <c r="F17" s="6" t="s">
        <v>738</v>
      </c>
      <c r="G17" s="6" t="s">
        <v>312</v>
      </c>
      <c r="H17" s="6" t="s">
        <v>254</v>
      </c>
    </row>
    <row r="18" spans="1:8" x14ac:dyDescent="0.45">
      <c r="A18" s="5">
        <v>28</v>
      </c>
      <c r="B18" s="8" t="s">
        <v>54</v>
      </c>
      <c r="C18" s="9"/>
      <c r="D18" s="9"/>
      <c r="E18" s="8" t="s">
        <v>315</v>
      </c>
      <c r="F18" s="6" t="s">
        <v>739</v>
      </c>
      <c r="G18" s="6" t="s">
        <v>316</v>
      </c>
      <c r="H18" s="6" t="s">
        <v>249</v>
      </c>
    </row>
    <row r="19" spans="1:8" x14ac:dyDescent="0.45">
      <c r="A19" s="5">
        <v>33</v>
      </c>
      <c r="B19" s="8" t="s">
        <v>64</v>
      </c>
      <c r="C19" s="9"/>
      <c r="D19" s="9"/>
      <c r="E19" s="8" t="s">
        <v>326</v>
      </c>
      <c r="F19" s="6" t="s">
        <v>736</v>
      </c>
      <c r="G19" s="6" t="s">
        <v>327</v>
      </c>
      <c r="H19" s="6" t="s">
        <v>249</v>
      </c>
    </row>
    <row r="20" spans="1:8" x14ac:dyDescent="0.45">
      <c r="A20" s="5">
        <v>34</v>
      </c>
      <c r="B20" s="8" t="s">
        <v>66</v>
      </c>
      <c r="C20" s="9"/>
      <c r="D20" s="9"/>
      <c r="E20" s="8" t="s">
        <v>328</v>
      </c>
      <c r="F20" s="6" t="s">
        <v>737</v>
      </c>
      <c r="G20" s="6" t="s">
        <v>329</v>
      </c>
      <c r="H20" s="6" t="s">
        <v>254</v>
      </c>
    </row>
    <row r="21" spans="1:8" x14ac:dyDescent="0.45">
      <c r="A21" s="5">
        <v>38</v>
      </c>
      <c r="B21" s="8" t="s">
        <v>72</v>
      </c>
      <c r="C21" s="9"/>
      <c r="D21" s="9"/>
      <c r="E21" s="8" t="s">
        <v>334</v>
      </c>
      <c r="F21" s="6" t="s">
        <v>736</v>
      </c>
      <c r="G21" s="6" t="s">
        <v>335</v>
      </c>
      <c r="H21" s="6" t="s">
        <v>254</v>
      </c>
    </row>
    <row r="22" spans="1:8" x14ac:dyDescent="0.45">
      <c r="A22" s="5">
        <v>40</v>
      </c>
      <c r="B22" s="8" t="s">
        <v>76</v>
      </c>
      <c r="C22" s="9"/>
      <c r="D22" s="9"/>
      <c r="E22" s="8" t="s">
        <v>339</v>
      </c>
      <c r="F22" s="6" t="s">
        <v>739</v>
      </c>
      <c r="G22" s="6" t="s">
        <v>340</v>
      </c>
      <c r="H22" s="6" t="s">
        <v>249</v>
      </c>
    </row>
    <row r="23" spans="1:8" x14ac:dyDescent="0.45">
      <c r="A23" s="5">
        <v>41</v>
      </c>
      <c r="B23" s="8" t="s">
        <v>78</v>
      </c>
      <c r="C23" s="9"/>
      <c r="D23" s="9"/>
      <c r="E23" s="8" t="s">
        <v>341</v>
      </c>
      <c r="F23" s="6" t="s">
        <v>745</v>
      </c>
      <c r="G23" s="6" t="s">
        <v>342</v>
      </c>
      <c r="H23" s="6" t="s">
        <v>258</v>
      </c>
    </row>
    <row r="24" spans="1:8" ht="32.4" x14ac:dyDescent="0.45">
      <c r="A24" s="5">
        <v>42</v>
      </c>
      <c r="B24" s="8" t="s">
        <v>80</v>
      </c>
      <c r="C24" s="9"/>
      <c r="D24" s="9"/>
      <c r="E24" s="8" t="s">
        <v>343</v>
      </c>
      <c r="F24" s="6" t="s">
        <v>737</v>
      </c>
      <c r="G24" s="6" t="s">
        <v>344</v>
      </c>
      <c r="H24" s="6" t="s">
        <v>249</v>
      </c>
    </row>
    <row r="25" spans="1:8" x14ac:dyDescent="0.45">
      <c r="A25" s="5">
        <v>43</v>
      </c>
      <c r="B25" s="8" t="s">
        <v>82</v>
      </c>
      <c r="C25" s="9"/>
      <c r="D25" s="9"/>
      <c r="E25" s="8" t="s">
        <v>345</v>
      </c>
      <c r="F25" s="6" t="s">
        <v>819</v>
      </c>
      <c r="G25" s="6" t="s">
        <v>347</v>
      </c>
      <c r="H25" s="6" t="s">
        <v>249</v>
      </c>
    </row>
    <row r="26" spans="1:8" x14ac:dyDescent="0.45">
      <c r="A26" s="5">
        <v>44</v>
      </c>
      <c r="B26" s="8" t="s">
        <v>234</v>
      </c>
      <c r="C26" s="9"/>
      <c r="D26" s="9"/>
      <c r="E26" s="8" t="s">
        <v>348</v>
      </c>
      <c r="F26" s="6" t="s">
        <v>746</v>
      </c>
      <c r="G26" s="6" t="s">
        <v>350</v>
      </c>
      <c r="H26" s="6" t="s">
        <v>258</v>
      </c>
    </row>
    <row r="27" spans="1:8" x14ac:dyDescent="0.45">
      <c r="A27" s="5">
        <v>46</v>
      </c>
      <c r="B27" s="8" t="s">
        <v>6</v>
      </c>
      <c r="C27" s="9"/>
      <c r="D27" s="9"/>
      <c r="E27" s="8" t="s">
        <v>353</v>
      </c>
      <c r="F27" s="6" t="s">
        <v>737</v>
      </c>
      <c r="G27" s="6" t="s">
        <v>354</v>
      </c>
      <c r="H27" s="6" t="s">
        <v>254</v>
      </c>
    </row>
    <row r="28" spans="1:8" x14ac:dyDescent="0.45">
      <c r="A28" s="5">
        <v>47</v>
      </c>
      <c r="B28" s="8" t="s">
        <v>7</v>
      </c>
      <c r="C28" s="9"/>
      <c r="D28" s="9"/>
      <c r="E28" s="8" t="s">
        <v>355</v>
      </c>
      <c r="F28" s="6" t="s">
        <v>737</v>
      </c>
      <c r="G28" s="6" t="s">
        <v>356</v>
      </c>
      <c r="H28" s="6" t="s">
        <v>254</v>
      </c>
    </row>
    <row r="29" spans="1:8" x14ac:dyDescent="0.45">
      <c r="A29" s="5">
        <v>49</v>
      </c>
      <c r="B29" s="8" t="s">
        <v>11</v>
      </c>
      <c r="C29" s="9"/>
      <c r="D29" s="9"/>
      <c r="E29" s="8" t="s">
        <v>359</v>
      </c>
      <c r="F29" s="6" t="s">
        <v>737</v>
      </c>
      <c r="G29" s="6" t="s">
        <v>360</v>
      </c>
      <c r="H29" s="6" t="s">
        <v>254</v>
      </c>
    </row>
    <row r="30" spans="1:8" x14ac:dyDescent="0.45">
      <c r="A30" s="5">
        <v>50</v>
      </c>
      <c r="B30" s="8" t="s">
        <v>13</v>
      </c>
      <c r="C30" s="9"/>
      <c r="D30" s="9"/>
      <c r="E30" s="8" t="s">
        <v>361</v>
      </c>
      <c r="F30" s="6" t="s">
        <v>738</v>
      </c>
      <c r="G30" s="6" t="s">
        <v>362</v>
      </c>
      <c r="H30" s="6" t="s">
        <v>254</v>
      </c>
    </row>
    <row r="31" spans="1:8" x14ac:dyDescent="0.45">
      <c r="A31" s="5">
        <v>51</v>
      </c>
      <c r="B31" s="8" t="s">
        <v>15</v>
      </c>
      <c r="C31" s="9"/>
      <c r="D31" s="9"/>
      <c r="E31" s="8" t="s">
        <v>363</v>
      </c>
      <c r="F31" s="6" t="s">
        <v>737</v>
      </c>
      <c r="G31" s="6" t="s">
        <v>364</v>
      </c>
      <c r="H31" s="6" t="s">
        <v>254</v>
      </c>
    </row>
    <row r="32" spans="1:8" x14ac:dyDescent="0.45">
      <c r="A32" s="5">
        <v>52</v>
      </c>
      <c r="B32" s="8" t="s">
        <v>17</v>
      </c>
      <c r="C32" s="9"/>
      <c r="D32" s="9"/>
      <c r="E32" s="8" t="s">
        <v>365</v>
      </c>
      <c r="F32" s="6" t="s">
        <v>739</v>
      </c>
      <c r="G32" s="6" t="s">
        <v>366</v>
      </c>
      <c r="H32" s="6" t="s">
        <v>258</v>
      </c>
    </row>
    <row r="33" spans="1:8" x14ac:dyDescent="0.45">
      <c r="A33" s="5">
        <v>53</v>
      </c>
      <c r="B33" s="8" t="s">
        <v>19</v>
      </c>
      <c r="C33" s="9"/>
      <c r="D33" s="9"/>
      <c r="E33" s="8" t="s">
        <v>367</v>
      </c>
      <c r="F33" s="6" t="s">
        <v>737</v>
      </c>
      <c r="G33" s="6" t="s">
        <v>368</v>
      </c>
      <c r="H33" s="6" t="s">
        <v>254</v>
      </c>
    </row>
    <row r="34" spans="1:8" x14ac:dyDescent="0.45">
      <c r="A34" s="5">
        <v>54</v>
      </c>
      <c r="B34" s="8" t="s">
        <v>21</v>
      </c>
      <c r="C34" s="9"/>
      <c r="D34" s="9"/>
      <c r="E34" s="8" t="s">
        <v>369</v>
      </c>
      <c r="F34" s="6" t="s">
        <v>738</v>
      </c>
      <c r="G34" s="6" t="s">
        <v>370</v>
      </c>
      <c r="H34" s="6" t="s">
        <v>254</v>
      </c>
    </row>
    <row r="35" spans="1:8" ht="32.4" x14ac:dyDescent="0.45">
      <c r="A35" s="5">
        <v>55</v>
      </c>
      <c r="B35" s="8" t="s">
        <v>23</v>
      </c>
      <c r="C35" s="9"/>
      <c r="D35" s="9"/>
      <c r="E35" s="8" t="s">
        <v>371</v>
      </c>
      <c r="F35" s="6" t="s">
        <v>736</v>
      </c>
      <c r="G35" s="6" t="s">
        <v>372</v>
      </c>
      <c r="H35" s="6" t="s">
        <v>249</v>
      </c>
    </row>
    <row r="36" spans="1:8" x14ac:dyDescent="0.45">
      <c r="A36" s="5">
        <v>56</v>
      </c>
      <c r="B36" s="8" t="s">
        <v>25</v>
      </c>
      <c r="C36" s="9"/>
      <c r="D36" s="9"/>
      <c r="E36" s="8" t="s">
        <v>373</v>
      </c>
      <c r="F36" s="6" t="s">
        <v>745</v>
      </c>
      <c r="G36" s="6" t="s">
        <v>374</v>
      </c>
      <c r="H36" s="6" t="s">
        <v>249</v>
      </c>
    </row>
    <row r="37" spans="1:8" x14ac:dyDescent="0.45">
      <c r="A37" s="5">
        <v>59</v>
      </c>
      <c r="B37" s="8" t="s">
        <v>31</v>
      </c>
      <c r="C37" s="9"/>
      <c r="D37" s="9"/>
      <c r="E37" s="8" t="s">
        <v>379</v>
      </c>
      <c r="F37" s="6" t="s">
        <v>742</v>
      </c>
      <c r="G37" s="6" t="s">
        <v>380</v>
      </c>
      <c r="H37" s="6" t="s">
        <v>249</v>
      </c>
    </row>
    <row r="38" spans="1:8" ht="32.4" x14ac:dyDescent="0.45">
      <c r="A38" s="5">
        <v>60</v>
      </c>
      <c r="B38" s="8" t="s">
        <v>33</v>
      </c>
      <c r="C38" s="9"/>
      <c r="D38" s="9"/>
      <c r="E38" s="8" t="s">
        <v>381</v>
      </c>
      <c r="F38" s="6" t="s">
        <v>736</v>
      </c>
      <c r="G38" s="6" t="s">
        <v>382</v>
      </c>
      <c r="H38" s="6" t="s">
        <v>249</v>
      </c>
    </row>
    <row r="39" spans="1:8" x14ac:dyDescent="0.45">
      <c r="A39" s="5">
        <v>63</v>
      </c>
      <c r="B39" s="8" t="s">
        <v>39</v>
      </c>
      <c r="C39" s="9"/>
      <c r="D39" s="9"/>
      <c r="E39" s="8" t="s">
        <v>387</v>
      </c>
      <c r="F39" s="6" t="s">
        <v>742</v>
      </c>
      <c r="G39" s="6" t="s">
        <v>389</v>
      </c>
      <c r="H39" s="6" t="s">
        <v>249</v>
      </c>
    </row>
    <row r="40" spans="1:8" x14ac:dyDescent="0.45">
      <c r="A40" s="5">
        <v>65</v>
      </c>
      <c r="B40" s="8" t="s">
        <v>43</v>
      </c>
      <c r="C40" s="9"/>
      <c r="D40" s="9"/>
      <c r="E40" s="8" t="s">
        <v>390</v>
      </c>
      <c r="F40" s="6" t="s">
        <v>736</v>
      </c>
      <c r="G40" s="6" t="s">
        <v>392</v>
      </c>
      <c r="H40" s="6" t="s">
        <v>249</v>
      </c>
    </row>
    <row r="41" spans="1:8" x14ac:dyDescent="0.45">
      <c r="A41" s="5">
        <v>66</v>
      </c>
      <c r="B41" s="8" t="s">
        <v>45</v>
      </c>
      <c r="C41" s="9"/>
      <c r="D41" s="9"/>
      <c r="E41" s="8" t="s">
        <v>390</v>
      </c>
      <c r="F41" s="6" t="s">
        <v>739</v>
      </c>
      <c r="G41" s="6" t="s">
        <v>392</v>
      </c>
      <c r="H41" s="6" t="s">
        <v>249</v>
      </c>
    </row>
    <row r="42" spans="1:8" x14ac:dyDescent="0.45">
      <c r="A42" s="5">
        <v>67</v>
      </c>
      <c r="B42" s="8" t="s">
        <v>47</v>
      </c>
      <c r="C42" s="9"/>
      <c r="D42" s="9"/>
      <c r="E42" s="8" t="s">
        <v>390</v>
      </c>
      <c r="F42" s="6" t="s">
        <v>740</v>
      </c>
      <c r="G42" s="6" t="s">
        <v>393</v>
      </c>
      <c r="H42" s="6" t="s">
        <v>249</v>
      </c>
    </row>
    <row r="43" spans="1:8" x14ac:dyDescent="0.45">
      <c r="A43" s="5">
        <v>68</v>
      </c>
      <c r="B43" s="8" t="s">
        <v>49</v>
      </c>
      <c r="C43" s="9"/>
      <c r="D43" s="9"/>
      <c r="E43" s="8" t="s">
        <v>390</v>
      </c>
      <c r="F43" s="6" t="s">
        <v>739</v>
      </c>
      <c r="G43" s="6" t="s">
        <v>392</v>
      </c>
      <c r="H43" s="6" t="s">
        <v>249</v>
      </c>
    </row>
    <row r="44" spans="1:8" x14ac:dyDescent="0.45">
      <c r="A44" s="5">
        <v>69</v>
      </c>
      <c r="B44" s="8" t="s">
        <v>51</v>
      </c>
      <c r="C44" s="9"/>
      <c r="D44" s="9"/>
      <c r="E44" s="8" t="s">
        <v>390</v>
      </c>
      <c r="F44" s="6" t="s">
        <v>739</v>
      </c>
      <c r="G44" s="6" t="s">
        <v>392</v>
      </c>
      <c r="H44" s="6" t="s">
        <v>249</v>
      </c>
    </row>
    <row r="45" spans="1:8" x14ac:dyDescent="0.45">
      <c r="A45" s="5">
        <v>70</v>
      </c>
      <c r="B45" s="8" t="s">
        <v>53</v>
      </c>
      <c r="C45" s="9"/>
      <c r="D45" s="9"/>
      <c r="E45" s="8" t="s">
        <v>390</v>
      </c>
      <c r="F45" s="6" t="s">
        <v>739</v>
      </c>
      <c r="G45" s="6" t="s">
        <v>392</v>
      </c>
      <c r="H45" s="6" t="s">
        <v>249</v>
      </c>
    </row>
    <row r="46" spans="1:8" x14ac:dyDescent="0.45">
      <c r="A46" s="5">
        <v>71</v>
      </c>
      <c r="B46" s="8" t="s">
        <v>55</v>
      </c>
      <c r="C46" s="9"/>
      <c r="D46" s="9"/>
      <c r="E46" s="8" t="s">
        <v>390</v>
      </c>
      <c r="F46" s="6" t="s">
        <v>739</v>
      </c>
      <c r="G46" s="6" t="s">
        <v>394</v>
      </c>
      <c r="H46" s="6" t="s">
        <v>258</v>
      </c>
    </row>
    <row r="47" spans="1:8" x14ac:dyDescent="0.45">
      <c r="A47" s="5">
        <v>73</v>
      </c>
      <c r="B47" s="8" t="s">
        <v>59</v>
      </c>
      <c r="C47" s="9"/>
      <c r="D47" s="9"/>
      <c r="E47" s="8" t="s">
        <v>397</v>
      </c>
      <c r="F47" s="6" t="s">
        <v>745</v>
      </c>
      <c r="G47" s="6" t="s">
        <v>398</v>
      </c>
      <c r="H47" s="6" t="s">
        <v>258</v>
      </c>
    </row>
    <row r="48" spans="1:8" x14ac:dyDescent="0.45">
      <c r="A48" s="5">
        <v>74</v>
      </c>
      <c r="B48" s="8" t="s">
        <v>61</v>
      </c>
      <c r="C48" s="9"/>
      <c r="D48" s="9"/>
      <c r="E48" s="8" t="s">
        <v>399</v>
      </c>
      <c r="F48" s="6" t="s">
        <v>745</v>
      </c>
      <c r="G48" s="6" t="s">
        <v>401</v>
      </c>
      <c r="H48" s="6" t="s">
        <v>258</v>
      </c>
    </row>
    <row r="49" spans="1:8" x14ac:dyDescent="0.45">
      <c r="A49" s="5">
        <v>78</v>
      </c>
      <c r="B49" s="8" t="s">
        <v>69</v>
      </c>
      <c r="C49" s="9"/>
      <c r="D49" s="9"/>
      <c r="E49" s="8" t="s">
        <v>408</v>
      </c>
      <c r="F49" s="6" t="s">
        <v>742</v>
      </c>
      <c r="G49" s="6" t="s">
        <v>409</v>
      </c>
      <c r="H49" s="6" t="s">
        <v>249</v>
      </c>
    </row>
    <row r="50" spans="1:8" x14ac:dyDescent="0.45">
      <c r="A50" s="5">
        <v>81</v>
      </c>
      <c r="B50" s="8" t="s">
        <v>75</v>
      </c>
      <c r="C50" s="9"/>
      <c r="D50" s="9"/>
      <c r="E50" s="8" t="s">
        <v>414</v>
      </c>
      <c r="F50" s="6" t="s">
        <v>737</v>
      </c>
      <c r="G50" s="6" t="s">
        <v>415</v>
      </c>
      <c r="H50" s="6" t="s">
        <v>254</v>
      </c>
    </row>
    <row r="51" spans="1:8" x14ac:dyDescent="0.45">
      <c r="A51" s="5">
        <v>82</v>
      </c>
      <c r="B51" s="8" t="s">
        <v>77</v>
      </c>
      <c r="C51" s="9"/>
      <c r="D51" s="9"/>
      <c r="E51" s="8" t="s">
        <v>416</v>
      </c>
      <c r="F51" s="6" t="s">
        <v>820</v>
      </c>
      <c r="G51" s="6" t="s">
        <v>418</v>
      </c>
      <c r="H51" s="6" t="s">
        <v>249</v>
      </c>
    </row>
    <row r="52" spans="1:8" x14ac:dyDescent="0.45">
      <c r="A52" s="5">
        <v>85</v>
      </c>
      <c r="B52" s="8" t="s">
        <v>83</v>
      </c>
      <c r="C52" s="9"/>
      <c r="D52" s="9"/>
      <c r="E52" s="8" t="s">
        <v>424</v>
      </c>
      <c r="F52" s="6" t="s">
        <v>745</v>
      </c>
      <c r="G52" s="6" t="s">
        <v>425</v>
      </c>
      <c r="H52" s="6" t="s">
        <v>258</v>
      </c>
    </row>
    <row r="53" spans="1:8" x14ac:dyDescent="0.45">
      <c r="A53" s="5">
        <v>86</v>
      </c>
      <c r="B53" s="8" t="s">
        <v>84</v>
      </c>
      <c r="C53" s="9"/>
      <c r="D53" s="9"/>
      <c r="E53" s="8" t="s">
        <v>426</v>
      </c>
      <c r="F53" s="6" t="s">
        <v>739</v>
      </c>
      <c r="G53" s="6" t="s">
        <v>427</v>
      </c>
      <c r="H53" s="6" t="s">
        <v>258</v>
      </c>
    </row>
    <row r="54" spans="1:8" x14ac:dyDescent="0.45">
      <c r="A54" s="5">
        <v>87</v>
      </c>
      <c r="B54" s="8" t="s">
        <v>85</v>
      </c>
      <c r="C54" s="9"/>
      <c r="D54" s="9"/>
      <c r="E54" s="8" t="s">
        <v>428</v>
      </c>
      <c r="F54" s="6" t="s">
        <v>737</v>
      </c>
      <c r="G54" s="6" t="s">
        <v>429</v>
      </c>
      <c r="H54" s="6" t="s">
        <v>254</v>
      </c>
    </row>
    <row r="55" spans="1:8" x14ac:dyDescent="0.45">
      <c r="A55" s="5">
        <v>97</v>
      </c>
      <c r="B55" s="8" t="s">
        <v>105</v>
      </c>
      <c r="C55" s="9"/>
      <c r="D55" s="9"/>
      <c r="E55" s="8" t="s">
        <v>448</v>
      </c>
      <c r="F55" s="6" t="s">
        <v>739</v>
      </c>
      <c r="G55" s="6" t="s">
        <v>449</v>
      </c>
      <c r="H55" s="6" t="s">
        <v>249</v>
      </c>
    </row>
    <row r="56" spans="1:8" x14ac:dyDescent="0.45">
      <c r="A56" s="5">
        <v>99</v>
      </c>
      <c r="B56" s="8" t="s">
        <v>109</v>
      </c>
      <c r="C56" s="9"/>
      <c r="D56" s="9"/>
      <c r="E56" s="8" t="s">
        <v>452</v>
      </c>
      <c r="F56" s="6" t="s">
        <v>746</v>
      </c>
      <c r="G56" s="6" t="s">
        <v>453</v>
      </c>
      <c r="H56" s="6" t="s">
        <v>258</v>
      </c>
    </row>
    <row r="57" spans="1:8" x14ac:dyDescent="0.45">
      <c r="A57" s="5">
        <v>100</v>
      </c>
      <c r="B57" s="8" t="s">
        <v>111</v>
      </c>
      <c r="C57" s="9"/>
      <c r="D57" s="9"/>
      <c r="E57" s="8" t="s">
        <v>454</v>
      </c>
      <c r="F57" s="6" t="s">
        <v>736</v>
      </c>
      <c r="G57" s="6" t="s">
        <v>455</v>
      </c>
      <c r="H57" s="6" t="s">
        <v>249</v>
      </c>
    </row>
    <row r="58" spans="1:8" x14ac:dyDescent="0.45">
      <c r="A58" s="5">
        <v>101</v>
      </c>
      <c r="B58" s="8" t="s">
        <v>113</v>
      </c>
      <c r="C58" s="9"/>
      <c r="D58" s="9"/>
      <c r="E58" s="8" t="s">
        <v>456</v>
      </c>
      <c r="F58" s="6" t="s">
        <v>737</v>
      </c>
      <c r="G58" s="6" t="s">
        <v>457</v>
      </c>
      <c r="H58" s="6" t="s">
        <v>254</v>
      </c>
    </row>
    <row r="59" spans="1:8" x14ac:dyDescent="0.45">
      <c r="A59" s="5">
        <v>104</v>
      </c>
      <c r="B59" s="8" t="s">
        <v>119</v>
      </c>
      <c r="C59" s="9"/>
      <c r="D59" s="9"/>
      <c r="E59" s="8" t="s">
        <v>462</v>
      </c>
      <c r="F59" s="6" t="s">
        <v>821</v>
      </c>
      <c r="G59" s="6" t="s">
        <v>464</v>
      </c>
      <c r="H59" s="6" t="s">
        <v>258</v>
      </c>
    </row>
    <row r="60" spans="1:8" x14ac:dyDescent="0.45">
      <c r="A60" s="5">
        <v>106</v>
      </c>
      <c r="B60" s="8" t="s">
        <v>123</v>
      </c>
      <c r="C60" s="9"/>
      <c r="D60" s="9"/>
      <c r="E60" s="8" t="s">
        <v>467</v>
      </c>
      <c r="F60" s="6" t="s">
        <v>736</v>
      </c>
      <c r="G60" s="6" t="s">
        <v>468</v>
      </c>
      <c r="H60" s="6" t="s">
        <v>249</v>
      </c>
    </row>
    <row r="61" spans="1:8" x14ac:dyDescent="0.45">
      <c r="A61" s="5">
        <v>109</v>
      </c>
      <c r="B61" s="8" t="s">
        <v>129</v>
      </c>
      <c r="C61" s="9"/>
      <c r="D61" s="9"/>
      <c r="E61" s="8" t="s">
        <v>473</v>
      </c>
      <c r="F61" s="6" t="s">
        <v>738</v>
      </c>
      <c r="G61" s="6" t="s">
        <v>474</v>
      </c>
      <c r="H61" s="6" t="s">
        <v>254</v>
      </c>
    </row>
    <row r="62" spans="1:8" x14ac:dyDescent="0.45">
      <c r="A62" s="5">
        <v>111</v>
      </c>
      <c r="B62" s="8" t="s">
        <v>133</v>
      </c>
      <c r="C62" s="9"/>
      <c r="D62" s="9"/>
      <c r="E62" s="8" t="s">
        <v>477</v>
      </c>
      <c r="F62" s="6" t="s">
        <v>736</v>
      </c>
      <c r="G62" s="6" t="s">
        <v>478</v>
      </c>
      <c r="H62" s="6" t="s">
        <v>249</v>
      </c>
    </row>
    <row r="63" spans="1:8" x14ac:dyDescent="0.45">
      <c r="A63" s="5">
        <v>114</v>
      </c>
      <c r="B63" s="8" t="s">
        <v>139</v>
      </c>
      <c r="C63" s="9"/>
      <c r="D63" s="9"/>
      <c r="E63" s="8" t="s">
        <v>484</v>
      </c>
      <c r="F63" s="6" t="s">
        <v>737</v>
      </c>
      <c r="G63" s="6" t="s">
        <v>485</v>
      </c>
      <c r="H63" s="6" t="s">
        <v>254</v>
      </c>
    </row>
    <row r="64" spans="1:8" x14ac:dyDescent="0.45">
      <c r="A64" s="5">
        <v>115</v>
      </c>
      <c r="B64" s="8" t="s">
        <v>141</v>
      </c>
      <c r="C64" s="9"/>
      <c r="D64" s="9"/>
      <c r="E64" s="8" t="s">
        <v>486</v>
      </c>
      <c r="F64" s="6" t="s">
        <v>737</v>
      </c>
      <c r="G64" s="6" t="s">
        <v>487</v>
      </c>
      <c r="H64" s="6" t="s">
        <v>254</v>
      </c>
    </row>
    <row r="65" spans="1:8" x14ac:dyDescent="0.45">
      <c r="A65" s="5">
        <v>118</v>
      </c>
      <c r="B65" s="8" t="s">
        <v>147</v>
      </c>
      <c r="C65" s="9"/>
      <c r="D65" s="9"/>
      <c r="E65" s="8" t="s">
        <v>492</v>
      </c>
      <c r="F65" s="6" t="s">
        <v>738</v>
      </c>
      <c r="G65" s="6" t="s">
        <v>493</v>
      </c>
      <c r="H65" s="6" t="s">
        <v>254</v>
      </c>
    </row>
    <row r="66" spans="1:8" x14ac:dyDescent="0.45">
      <c r="A66" s="5">
        <v>119</v>
      </c>
      <c r="B66" s="8" t="s">
        <v>149</v>
      </c>
      <c r="C66" s="9"/>
      <c r="D66" s="9"/>
      <c r="E66" s="8" t="s">
        <v>494</v>
      </c>
      <c r="F66" s="6" t="s">
        <v>745</v>
      </c>
      <c r="G66" s="6" t="s">
        <v>495</v>
      </c>
      <c r="H66" s="6" t="s">
        <v>258</v>
      </c>
    </row>
    <row r="67" spans="1:8" x14ac:dyDescent="0.45">
      <c r="A67" s="5">
        <v>121</v>
      </c>
      <c r="B67" s="8" t="s">
        <v>153</v>
      </c>
      <c r="C67" s="9"/>
      <c r="D67" s="9"/>
      <c r="E67" s="8" t="s">
        <v>499</v>
      </c>
      <c r="F67" s="6" t="s">
        <v>737</v>
      </c>
      <c r="G67" s="6" t="s">
        <v>500</v>
      </c>
      <c r="H67" s="6" t="s">
        <v>254</v>
      </c>
    </row>
    <row r="68" spans="1:8" x14ac:dyDescent="0.45">
      <c r="A68" s="5">
        <v>122</v>
      </c>
      <c r="B68" s="8" t="s">
        <v>155</v>
      </c>
      <c r="C68" s="9"/>
      <c r="D68" s="9"/>
      <c r="E68" s="8" t="s">
        <v>499</v>
      </c>
      <c r="F68" s="6" t="s">
        <v>739</v>
      </c>
      <c r="G68" s="6" t="s">
        <v>500</v>
      </c>
      <c r="H68" s="6" t="s">
        <v>249</v>
      </c>
    </row>
    <row r="69" spans="1:8" x14ac:dyDescent="0.45">
      <c r="A69" s="5">
        <v>126</v>
      </c>
      <c r="B69" s="8" t="s">
        <v>163</v>
      </c>
      <c r="C69" s="9"/>
      <c r="D69" s="9"/>
      <c r="E69" s="8" t="s">
        <v>508</v>
      </c>
      <c r="F69" s="6" t="s">
        <v>822</v>
      </c>
      <c r="G69" s="6" t="s">
        <v>510</v>
      </c>
      <c r="H69" s="6" t="s">
        <v>254</v>
      </c>
    </row>
    <row r="70" spans="1:8" x14ac:dyDescent="0.45">
      <c r="A70" s="5">
        <v>129</v>
      </c>
      <c r="B70" s="8" t="s">
        <v>86</v>
      </c>
      <c r="C70" s="9"/>
      <c r="D70" s="9"/>
      <c r="E70" s="8" t="s">
        <v>515</v>
      </c>
      <c r="F70" s="6" t="s">
        <v>746</v>
      </c>
      <c r="G70" s="6" t="s">
        <v>516</v>
      </c>
      <c r="H70" s="6" t="s">
        <v>249</v>
      </c>
    </row>
    <row r="71" spans="1:8" x14ac:dyDescent="0.45">
      <c r="A71" s="5">
        <v>131</v>
      </c>
      <c r="B71" s="8" t="s">
        <v>90</v>
      </c>
      <c r="C71" s="9"/>
      <c r="D71" s="9"/>
      <c r="E71" s="8" t="s">
        <v>519</v>
      </c>
      <c r="F71" s="6" t="s">
        <v>736</v>
      </c>
      <c r="G71" s="6" t="s">
        <v>520</v>
      </c>
      <c r="H71" s="6" t="s">
        <v>296</v>
      </c>
    </row>
    <row r="72" spans="1:8" x14ac:dyDescent="0.45">
      <c r="A72" s="5">
        <v>132</v>
      </c>
      <c r="B72" s="8" t="s">
        <v>92</v>
      </c>
      <c r="C72" s="9"/>
      <c r="D72" s="9"/>
      <c r="E72" s="8" t="s">
        <v>521</v>
      </c>
      <c r="F72" s="6" t="s">
        <v>736</v>
      </c>
      <c r="G72" s="6" t="s">
        <v>522</v>
      </c>
      <c r="H72" s="6" t="s">
        <v>249</v>
      </c>
    </row>
    <row r="73" spans="1:8" x14ac:dyDescent="0.45">
      <c r="A73" s="5">
        <v>133</v>
      </c>
      <c r="B73" s="8" t="s">
        <v>94</v>
      </c>
      <c r="C73" s="9"/>
      <c r="D73" s="9"/>
      <c r="E73" s="8" t="s">
        <v>523</v>
      </c>
      <c r="F73" s="6" t="s">
        <v>820</v>
      </c>
      <c r="G73" s="6" t="s">
        <v>525</v>
      </c>
      <c r="H73" s="6" t="s">
        <v>249</v>
      </c>
    </row>
    <row r="74" spans="1:8" x14ac:dyDescent="0.45">
      <c r="A74" s="5">
        <v>134</v>
      </c>
      <c r="B74" s="8" t="s">
        <v>96</v>
      </c>
      <c r="C74" s="9"/>
      <c r="D74" s="9"/>
      <c r="E74" s="8" t="s">
        <v>526</v>
      </c>
      <c r="F74" s="6" t="s">
        <v>739</v>
      </c>
      <c r="G74" s="6" t="s">
        <v>527</v>
      </c>
      <c r="H74" s="6" t="s">
        <v>249</v>
      </c>
    </row>
    <row r="75" spans="1:8" x14ac:dyDescent="0.45">
      <c r="A75" s="5">
        <v>136</v>
      </c>
      <c r="B75" s="8" t="s">
        <v>100</v>
      </c>
      <c r="C75" s="9"/>
      <c r="D75" s="9"/>
      <c r="E75" s="8" t="s">
        <v>530</v>
      </c>
      <c r="F75" s="6" t="s">
        <v>736</v>
      </c>
      <c r="G75" s="6" t="s">
        <v>531</v>
      </c>
      <c r="H75" s="6" t="s">
        <v>254</v>
      </c>
    </row>
    <row r="76" spans="1:8" x14ac:dyDescent="0.45">
      <c r="A76" s="5">
        <v>141</v>
      </c>
      <c r="B76" s="8" t="s">
        <v>110</v>
      </c>
      <c r="C76" s="9"/>
      <c r="D76" s="9"/>
      <c r="E76" s="8" t="s">
        <v>540</v>
      </c>
      <c r="F76" s="6" t="s">
        <v>739</v>
      </c>
      <c r="G76" s="6" t="s">
        <v>305</v>
      </c>
      <c r="H76" s="6" t="s">
        <v>258</v>
      </c>
    </row>
    <row r="77" spans="1:8" x14ac:dyDescent="0.45">
      <c r="A77" s="5">
        <v>146</v>
      </c>
      <c r="B77" s="8" t="s">
        <v>120</v>
      </c>
      <c r="C77" s="9"/>
      <c r="D77" s="9"/>
      <c r="E77" s="8" t="s">
        <v>550</v>
      </c>
      <c r="F77" s="6" t="s">
        <v>739</v>
      </c>
      <c r="G77" s="6" t="s">
        <v>551</v>
      </c>
      <c r="H77" s="6" t="s">
        <v>258</v>
      </c>
    </row>
    <row r="78" spans="1:8" x14ac:dyDescent="0.45">
      <c r="A78" s="5">
        <v>148</v>
      </c>
      <c r="B78" s="8" t="s">
        <v>124</v>
      </c>
      <c r="C78" s="9"/>
      <c r="D78" s="9"/>
      <c r="E78" s="8" t="s">
        <v>554</v>
      </c>
      <c r="F78" s="6" t="s">
        <v>745</v>
      </c>
      <c r="G78" s="6" t="s">
        <v>555</v>
      </c>
      <c r="H78" s="6" t="s">
        <v>258</v>
      </c>
    </row>
    <row r="79" spans="1:8" x14ac:dyDescent="0.45">
      <c r="A79" s="5">
        <v>149</v>
      </c>
      <c r="B79" s="8" t="s">
        <v>126</v>
      </c>
      <c r="C79" s="9"/>
      <c r="D79" s="9"/>
      <c r="E79" s="8" t="s">
        <v>556</v>
      </c>
      <c r="F79" s="6" t="s">
        <v>823</v>
      </c>
      <c r="G79" s="6" t="s">
        <v>558</v>
      </c>
      <c r="H79" s="6" t="s">
        <v>258</v>
      </c>
    </row>
    <row r="80" spans="1:8" x14ac:dyDescent="0.45">
      <c r="A80" s="5">
        <v>150</v>
      </c>
      <c r="B80" s="8" t="s">
        <v>128</v>
      </c>
      <c r="C80" s="9"/>
      <c r="D80" s="9"/>
      <c r="E80" s="8" t="s">
        <v>559</v>
      </c>
      <c r="F80" s="6" t="s">
        <v>821</v>
      </c>
      <c r="G80" s="6" t="s">
        <v>560</v>
      </c>
      <c r="H80" s="6" t="s">
        <v>258</v>
      </c>
    </row>
    <row r="81" spans="1:8" x14ac:dyDescent="0.45">
      <c r="A81" s="5">
        <v>151</v>
      </c>
      <c r="B81" s="8" t="s">
        <v>130</v>
      </c>
      <c r="C81" s="9"/>
      <c r="D81" s="9"/>
      <c r="E81" s="8" t="s">
        <v>561</v>
      </c>
      <c r="F81" s="6" t="s">
        <v>742</v>
      </c>
      <c r="G81" s="6" t="s">
        <v>562</v>
      </c>
      <c r="H81" s="6" t="s">
        <v>249</v>
      </c>
    </row>
    <row r="82" spans="1:8" x14ac:dyDescent="0.45">
      <c r="A82" s="5">
        <v>153</v>
      </c>
      <c r="B82" s="8" t="s">
        <v>134</v>
      </c>
      <c r="C82" s="9"/>
      <c r="D82" s="9"/>
      <c r="E82" s="8" t="s">
        <v>565</v>
      </c>
      <c r="F82" s="6" t="s">
        <v>736</v>
      </c>
      <c r="G82" s="6" t="s">
        <v>566</v>
      </c>
      <c r="H82" s="6" t="s">
        <v>249</v>
      </c>
    </row>
    <row r="83" spans="1:8" x14ac:dyDescent="0.45">
      <c r="A83" s="5">
        <v>154</v>
      </c>
      <c r="B83" s="8" t="s">
        <v>136</v>
      </c>
      <c r="C83" s="9"/>
      <c r="D83" s="9"/>
      <c r="E83" s="8" t="s">
        <v>567</v>
      </c>
      <c r="F83" s="6" t="s">
        <v>824</v>
      </c>
      <c r="G83" s="6" t="s">
        <v>569</v>
      </c>
      <c r="H83" s="6" t="s">
        <v>254</v>
      </c>
    </row>
    <row r="84" spans="1:8" x14ac:dyDescent="0.45">
      <c r="A84" s="5">
        <v>155</v>
      </c>
      <c r="B84" s="8" t="s">
        <v>138</v>
      </c>
      <c r="C84" s="9"/>
      <c r="D84" s="9"/>
      <c r="E84" s="8" t="s">
        <v>570</v>
      </c>
      <c r="F84" s="6" t="s">
        <v>736</v>
      </c>
      <c r="G84" s="6" t="s">
        <v>571</v>
      </c>
      <c r="H84" s="6" t="s">
        <v>249</v>
      </c>
    </row>
    <row r="85" spans="1:8" x14ac:dyDescent="0.45">
      <c r="A85" s="5">
        <v>156</v>
      </c>
      <c r="B85" s="8" t="s">
        <v>140</v>
      </c>
      <c r="C85" s="9"/>
      <c r="D85" s="9"/>
      <c r="E85" s="8" t="s">
        <v>572</v>
      </c>
      <c r="F85" s="6" t="s">
        <v>825</v>
      </c>
      <c r="G85" s="6" t="s">
        <v>574</v>
      </c>
      <c r="H85" s="6" t="s">
        <v>249</v>
      </c>
    </row>
    <row r="86" spans="1:8" x14ac:dyDescent="0.45">
      <c r="A86" s="5">
        <v>158</v>
      </c>
      <c r="B86" s="8" t="s">
        <v>144</v>
      </c>
      <c r="C86" s="9"/>
      <c r="D86" s="9"/>
      <c r="E86" s="8" t="s">
        <v>576</v>
      </c>
      <c r="F86" s="6" t="s">
        <v>736</v>
      </c>
      <c r="G86" s="6" t="s">
        <v>577</v>
      </c>
      <c r="H86" s="6" t="s">
        <v>249</v>
      </c>
    </row>
    <row r="87" spans="1:8" x14ac:dyDescent="0.45">
      <c r="A87" s="5">
        <v>159</v>
      </c>
      <c r="B87" s="8" t="s">
        <v>146</v>
      </c>
      <c r="C87" s="9"/>
      <c r="D87" s="9"/>
      <c r="E87" s="8" t="s">
        <v>578</v>
      </c>
      <c r="F87" s="6" t="s">
        <v>736</v>
      </c>
      <c r="G87" s="6" t="s">
        <v>579</v>
      </c>
      <c r="H87" s="6" t="s">
        <v>258</v>
      </c>
    </row>
    <row r="88" spans="1:8" x14ac:dyDescent="0.45">
      <c r="A88" s="5">
        <v>160</v>
      </c>
      <c r="B88" s="8" t="s">
        <v>148</v>
      </c>
      <c r="C88" s="9"/>
      <c r="D88" s="9"/>
      <c r="E88" s="8" t="s">
        <v>580</v>
      </c>
      <c r="F88" s="6" t="s">
        <v>737</v>
      </c>
      <c r="G88" s="6" t="s">
        <v>581</v>
      </c>
      <c r="H88" s="6" t="s">
        <v>254</v>
      </c>
    </row>
    <row r="89" spans="1:8" x14ac:dyDescent="0.45">
      <c r="A89" s="5">
        <v>163</v>
      </c>
      <c r="B89" s="8" t="s">
        <v>154</v>
      </c>
      <c r="C89" s="9"/>
      <c r="D89" s="9"/>
      <c r="E89" s="8" t="s">
        <v>586</v>
      </c>
      <c r="F89" s="6" t="s">
        <v>737</v>
      </c>
      <c r="G89" s="6" t="s">
        <v>587</v>
      </c>
      <c r="H89" s="6" t="s">
        <v>254</v>
      </c>
    </row>
    <row r="90" spans="1:8" x14ac:dyDescent="0.45">
      <c r="A90" s="5">
        <v>164</v>
      </c>
      <c r="B90" s="8" t="s">
        <v>156</v>
      </c>
      <c r="C90" s="9"/>
      <c r="D90" s="9"/>
      <c r="E90" s="8" t="s">
        <v>588</v>
      </c>
      <c r="F90" s="6" t="s">
        <v>746</v>
      </c>
      <c r="G90" s="6" t="s">
        <v>589</v>
      </c>
      <c r="H90" s="6" t="s">
        <v>249</v>
      </c>
    </row>
    <row r="91" spans="1:8" x14ac:dyDescent="0.45">
      <c r="A91" s="5">
        <v>167</v>
      </c>
      <c r="B91" s="8" t="s">
        <v>162</v>
      </c>
      <c r="C91" s="9"/>
      <c r="D91" s="9"/>
      <c r="E91" s="8" t="s">
        <v>594</v>
      </c>
      <c r="F91" s="6" t="s">
        <v>745</v>
      </c>
      <c r="G91" s="6" t="s">
        <v>595</v>
      </c>
      <c r="H91" s="6" t="s">
        <v>258</v>
      </c>
    </row>
    <row r="92" spans="1:8" x14ac:dyDescent="0.45">
      <c r="A92" s="5">
        <v>168</v>
      </c>
      <c r="B92" s="8" t="s">
        <v>164</v>
      </c>
      <c r="C92" s="9"/>
      <c r="D92" s="9"/>
      <c r="E92" s="8" t="s">
        <v>596</v>
      </c>
      <c r="F92" s="6" t="s">
        <v>739</v>
      </c>
      <c r="G92" s="6" t="s">
        <v>597</v>
      </c>
      <c r="H92" s="6" t="s">
        <v>258</v>
      </c>
    </row>
    <row r="93" spans="1:8" x14ac:dyDescent="0.45">
      <c r="A93" s="5">
        <v>170</v>
      </c>
      <c r="B93" s="8" t="s">
        <v>167</v>
      </c>
      <c r="C93" s="9"/>
      <c r="D93" s="9"/>
      <c r="E93" s="8" t="s">
        <v>600</v>
      </c>
      <c r="F93" s="6" t="s">
        <v>736</v>
      </c>
      <c r="G93" s="6" t="s">
        <v>601</v>
      </c>
      <c r="H93" s="6" t="s">
        <v>249</v>
      </c>
    </row>
    <row r="94" spans="1:8" x14ac:dyDescent="0.45">
      <c r="A94" s="5">
        <v>171</v>
      </c>
      <c r="B94" s="8" t="s">
        <v>169</v>
      </c>
      <c r="C94" s="9"/>
      <c r="D94" s="9"/>
      <c r="E94" s="8" t="s">
        <v>602</v>
      </c>
      <c r="F94" s="6" t="s">
        <v>807</v>
      </c>
      <c r="G94" s="6" t="s">
        <v>604</v>
      </c>
      <c r="H94" s="6" t="s">
        <v>254</v>
      </c>
    </row>
    <row r="95" spans="1:8" x14ac:dyDescent="0.45">
      <c r="A95" s="5">
        <v>172</v>
      </c>
      <c r="B95" s="8" t="s">
        <v>143</v>
      </c>
      <c r="C95" s="9"/>
      <c r="D95" s="9"/>
      <c r="E95" s="8" t="s">
        <v>605</v>
      </c>
      <c r="F95" s="6" t="s">
        <v>737</v>
      </c>
      <c r="G95" s="6" t="s">
        <v>606</v>
      </c>
      <c r="H95" s="6" t="s">
        <v>254</v>
      </c>
    </row>
    <row r="96" spans="1:8" x14ac:dyDescent="0.45">
      <c r="A96" s="5">
        <v>173</v>
      </c>
      <c r="B96" s="8" t="s">
        <v>172</v>
      </c>
      <c r="C96" s="9"/>
      <c r="D96" s="9"/>
      <c r="E96" s="8" t="s">
        <v>607</v>
      </c>
      <c r="F96" s="6" t="s">
        <v>736</v>
      </c>
      <c r="G96" s="6" t="s">
        <v>608</v>
      </c>
      <c r="H96" s="6" t="s">
        <v>249</v>
      </c>
    </row>
    <row r="97" spans="1:8" x14ac:dyDescent="0.45">
      <c r="A97" s="5">
        <v>175</v>
      </c>
      <c r="B97" s="8" t="s">
        <v>176</v>
      </c>
      <c r="C97" s="9"/>
      <c r="D97" s="9"/>
      <c r="E97" s="8" t="s">
        <v>611</v>
      </c>
      <c r="F97" s="6" t="s">
        <v>738</v>
      </c>
      <c r="G97" s="6" t="s">
        <v>612</v>
      </c>
      <c r="H97" s="6" t="s">
        <v>254</v>
      </c>
    </row>
    <row r="98" spans="1:8" x14ac:dyDescent="0.45">
      <c r="A98" s="5">
        <v>180</v>
      </c>
      <c r="B98" s="8" t="s">
        <v>180</v>
      </c>
      <c r="C98" s="9"/>
      <c r="D98" s="9"/>
      <c r="E98" s="8" t="s">
        <v>621</v>
      </c>
      <c r="F98" s="6" t="s">
        <v>737</v>
      </c>
      <c r="G98" s="6" t="s">
        <v>622</v>
      </c>
      <c r="H98" s="6" t="s">
        <v>254</v>
      </c>
    </row>
    <row r="99" spans="1:8" x14ac:dyDescent="0.45">
      <c r="A99" s="5">
        <v>181</v>
      </c>
      <c r="B99" s="8" t="s">
        <v>182</v>
      </c>
      <c r="C99" s="9"/>
      <c r="D99" s="9"/>
      <c r="E99" s="8" t="s">
        <v>623</v>
      </c>
      <c r="F99" s="6" t="s">
        <v>746</v>
      </c>
      <c r="G99" s="6" t="s">
        <v>624</v>
      </c>
      <c r="H99" s="6" t="s">
        <v>249</v>
      </c>
    </row>
    <row r="100" spans="1:8" x14ac:dyDescent="0.45">
      <c r="A100" s="5">
        <v>187</v>
      </c>
      <c r="B100" s="8" t="s">
        <v>826</v>
      </c>
      <c r="C100" s="9"/>
      <c r="D100" s="9"/>
      <c r="E100" s="8" t="s">
        <v>827</v>
      </c>
      <c r="F100" s="6" t="s">
        <v>742</v>
      </c>
      <c r="G100" s="6" t="s">
        <v>828</v>
      </c>
      <c r="H100" s="6" t="s">
        <v>249</v>
      </c>
    </row>
    <row r="101" spans="1:8" x14ac:dyDescent="0.45">
      <c r="A101" s="5">
        <v>193</v>
      </c>
      <c r="B101" s="8" t="s">
        <v>829</v>
      </c>
      <c r="C101" s="9"/>
      <c r="D101" s="9"/>
      <c r="E101" s="8" t="s">
        <v>830</v>
      </c>
      <c r="F101" s="6" t="s">
        <v>745</v>
      </c>
      <c r="G101" s="6" t="s">
        <v>831</v>
      </c>
      <c r="H101" s="6" t="s">
        <v>258</v>
      </c>
    </row>
    <row r="102" spans="1:8" x14ac:dyDescent="0.45">
      <c r="A102" s="5">
        <v>195</v>
      </c>
      <c r="B102" s="8" t="s">
        <v>832</v>
      </c>
      <c r="C102" s="9"/>
      <c r="D102" s="9"/>
      <c r="E102" s="8" t="s">
        <v>833</v>
      </c>
      <c r="F102" s="6" t="s">
        <v>745</v>
      </c>
      <c r="G102" s="6" t="s">
        <v>834</v>
      </c>
      <c r="H102" s="6" t="s">
        <v>258</v>
      </c>
    </row>
    <row r="103" spans="1:8" x14ac:dyDescent="0.45">
      <c r="A103" s="5">
        <v>196</v>
      </c>
      <c r="B103" s="8" t="s">
        <v>835</v>
      </c>
      <c r="C103" s="9"/>
      <c r="D103" s="9"/>
      <c r="E103" s="8" t="s">
        <v>836</v>
      </c>
      <c r="F103" s="6" t="s">
        <v>737</v>
      </c>
      <c r="G103" s="6" t="s">
        <v>837</v>
      </c>
      <c r="H103" s="6" t="s">
        <v>254</v>
      </c>
    </row>
    <row r="104" spans="1:8" x14ac:dyDescent="0.45">
      <c r="A104" s="5">
        <v>200</v>
      </c>
      <c r="B104" s="8" t="s">
        <v>838</v>
      </c>
      <c r="C104" s="9"/>
      <c r="D104" s="9"/>
      <c r="E104" s="8" t="s">
        <v>839</v>
      </c>
      <c r="F104" s="6" t="s">
        <v>736</v>
      </c>
      <c r="G104" s="6" t="s">
        <v>840</v>
      </c>
      <c r="H104" s="6" t="s">
        <v>249</v>
      </c>
    </row>
    <row r="105" spans="1:8" x14ac:dyDescent="0.45">
      <c r="A105" s="5">
        <v>211</v>
      </c>
      <c r="B105" s="8" t="s">
        <v>841</v>
      </c>
      <c r="C105" s="9"/>
      <c r="D105" s="9"/>
      <c r="E105" s="8" t="s">
        <v>842</v>
      </c>
      <c r="F105" s="6" t="s">
        <v>736</v>
      </c>
      <c r="G105" s="6" t="s">
        <v>843</v>
      </c>
      <c r="H105" s="6" t="s">
        <v>249</v>
      </c>
    </row>
    <row r="106" spans="1:8" x14ac:dyDescent="0.45">
      <c r="A106" s="5">
        <v>213</v>
      </c>
      <c r="B106" s="8" t="s">
        <v>844</v>
      </c>
      <c r="C106" s="9"/>
      <c r="D106" s="9"/>
      <c r="E106" s="8" t="s">
        <v>845</v>
      </c>
      <c r="F106" s="6" t="s">
        <v>736</v>
      </c>
      <c r="G106" s="6" t="s">
        <v>846</v>
      </c>
      <c r="H106" s="6" t="s">
        <v>249</v>
      </c>
    </row>
    <row r="107" spans="1:8" x14ac:dyDescent="0.45">
      <c r="A107" s="5">
        <v>214</v>
      </c>
      <c r="B107" s="8" t="s">
        <v>847</v>
      </c>
      <c r="C107" s="9"/>
      <c r="D107" s="9"/>
      <c r="E107" s="8" t="s">
        <v>848</v>
      </c>
      <c r="F107" s="6" t="s">
        <v>849</v>
      </c>
      <c r="G107" s="6" t="s">
        <v>850</v>
      </c>
      <c r="H107" s="6" t="s">
        <v>249</v>
      </c>
    </row>
    <row r="108" spans="1:8" x14ac:dyDescent="0.45">
      <c r="A108" s="5">
        <v>215</v>
      </c>
      <c r="B108" s="8" t="s">
        <v>851</v>
      </c>
      <c r="C108" s="9"/>
      <c r="D108" s="9"/>
      <c r="E108" s="8" t="s">
        <v>852</v>
      </c>
      <c r="F108" s="6" t="s">
        <v>745</v>
      </c>
      <c r="G108" s="6" t="s">
        <v>574</v>
      </c>
      <c r="H108" s="6" t="s">
        <v>249</v>
      </c>
    </row>
    <row r="109" spans="1:8" ht="32.4" x14ac:dyDescent="0.45">
      <c r="A109" s="5">
        <v>217</v>
      </c>
      <c r="B109" s="8" t="s">
        <v>853</v>
      </c>
      <c r="C109" s="9"/>
      <c r="D109" s="9"/>
      <c r="E109" s="8" t="s">
        <v>854</v>
      </c>
      <c r="F109" s="6" t="s">
        <v>736</v>
      </c>
      <c r="G109" s="6" t="s">
        <v>855</v>
      </c>
      <c r="H109" s="6" t="s">
        <v>254</v>
      </c>
    </row>
    <row r="110" spans="1:8" ht="32.4" x14ac:dyDescent="0.45">
      <c r="A110" s="5">
        <v>218</v>
      </c>
      <c r="B110" s="8" t="s">
        <v>856</v>
      </c>
      <c r="C110" s="9"/>
      <c r="D110" s="9"/>
      <c r="E110" s="8" t="s">
        <v>857</v>
      </c>
      <c r="F110" s="6" t="s">
        <v>738</v>
      </c>
      <c r="G110" s="6" t="s">
        <v>858</v>
      </c>
      <c r="H110" s="6" t="s">
        <v>254</v>
      </c>
    </row>
    <row r="111" spans="1:8" x14ac:dyDescent="0.45">
      <c r="A111" s="5">
        <v>219</v>
      </c>
      <c r="B111" s="8" t="s">
        <v>859</v>
      </c>
      <c r="C111" s="9"/>
      <c r="D111" s="9"/>
      <c r="E111" s="8" t="s">
        <v>860</v>
      </c>
      <c r="F111" s="6" t="s">
        <v>742</v>
      </c>
      <c r="G111" s="6" t="s">
        <v>861</v>
      </c>
      <c r="H111" s="6" t="s">
        <v>249</v>
      </c>
    </row>
    <row r="112" spans="1:8" x14ac:dyDescent="0.45">
      <c r="A112" s="5">
        <v>220</v>
      </c>
      <c r="B112" s="8" t="s">
        <v>862</v>
      </c>
      <c r="C112" s="9"/>
      <c r="D112" s="9"/>
      <c r="E112" s="8" t="s">
        <v>863</v>
      </c>
      <c r="F112" s="6" t="s">
        <v>746</v>
      </c>
      <c r="G112" s="6" t="s">
        <v>864</v>
      </c>
      <c r="H112" s="6" t="s">
        <v>258</v>
      </c>
    </row>
    <row r="113" spans="1:8" x14ac:dyDescent="0.45">
      <c r="A113" s="5">
        <v>221</v>
      </c>
      <c r="B113" s="8" t="s">
        <v>865</v>
      </c>
      <c r="C113" s="9"/>
      <c r="D113" s="9"/>
      <c r="E113" s="8" t="s">
        <v>866</v>
      </c>
      <c r="F113" s="6" t="s">
        <v>739</v>
      </c>
      <c r="G113" s="6" t="s">
        <v>867</v>
      </c>
      <c r="H113" s="6" t="s">
        <v>258</v>
      </c>
    </row>
    <row r="114" spans="1:8" x14ac:dyDescent="0.45">
      <c r="A114" s="5">
        <v>222</v>
      </c>
      <c r="B114" s="8" t="s">
        <v>868</v>
      </c>
      <c r="C114" s="9"/>
      <c r="D114" s="9"/>
      <c r="E114" s="8" t="s">
        <v>866</v>
      </c>
      <c r="F114" s="6" t="s">
        <v>739</v>
      </c>
      <c r="G114" s="6" t="s">
        <v>869</v>
      </c>
      <c r="H114" s="6" t="s">
        <v>249</v>
      </c>
    </row>
    <row r="115" spans="1:8" x14ac:dyDescent="0.45">
      <c r="A115" s="5">
        <v>223</v>
      </c>
      <c r="B115" s="8" t="s">
        <v>798</v>
      </c>
      <c r="C115" s="9"/>
      <c r="D115" s="9"/>
      <c r="E115" s="8" t="s">
        <v>799</v>
      </c>
      <c r="F115" s="6" t="s">
        <v>737</v>
      </c>
      <c r="G115" s="6" t="s">
        <v>800</v>
      </c>
      <c r="H115" s="6" t="s">
        <v>254</v>
      </c>
    </row>
    <row r="116" spans="1:8" x14ac:dyDescent="0.45">
      <c r="A116" s="5">
        <v>227</v>
      </c>
      <c r="B116" s="8" t="s">
        <v>197</v>
      </c>
      <c r="C116" s="6" t="s">
        <v>723</v>
      </c>
      <c r="D116" s="6" t="s">
        <v>724</v>
      </c>
      <c r="E116" s="9"/>
      <c r="F116" s="6" t="s">
        <v>736</v>
      </c>
      <c r="G116" s="6" t="s">
        <v>725</v>
      </c>
      <c r="H116" s="6" t="s">
        <v>249</v>
      </c>
    </row>
    <row r="117" spans="1:8" x14ac:dyDescent="0.45">
      <c r="A117" s="5">
        <v>228</v>
      </c>
      <c r="B117" s="8" t="s">
        <v>199</v>
      </c>
      <c r="C117" s="6" t="s">
        <v>727</v>
      </c>
      <c r="D117" s="6" t="s">
        <v>728</v>
      </c>
      <c r="E117" s="9"/>
      <c r="F117" s="6" t="s">
        <v>870</v>
      </c>
      <c r="G117" s="6" t="s">
        <v>730</v>
      </c>
      <c r="H117" s="6" t="s">
        <v>249</v>
      </c>
    </row>
    <row r="118" spans="1:8" ht="16.8" thickBot="1" x14ac:dyDescent="0.5">
      <c r="A118" s="15">
        <v>229</v>
      </c>
      <c r="B118" s="16" t="s">
        <v>201</v>
      </c>
      <c r="C118" s="17" t="s">
        <v>731</v>
      </c>
      <c r="D118" s="17" t="s">
        <v>732</v>
      </c>
      <c r="E118" s="18"/>
      <c r="F118" s="17" t="s">
        <v>739</v>
      </c>
      <c r="G118" s="17" t="s">
        <v>733</v>
      </c>
      <c r="H118" s="17" t="s">
        <v>249</v>
      </c>
    </row>
  </sheetData>
  <autoFilter ref="A1:H118" xr:uid="{83262951-25C7-4F83-9EB2-23DA2F2E266D}"/>
  <phoneticPr fontId="2"/>
  <conditionalFormatting sqref="D116:D118">
    <cfRule type="duplicateValues" dxfId="0" priority="1"/>
  </conditionalFormatting>
  <dataValidations count="1">
    <dataValidation type="list" allowBlank="1" showInputMessage="1" showErrorMessage="1" sqref="H2:H118" xr:uid="{726CBE49-5677-42EA-A7D1-0DE4CBC10380}">
      <formula1>"貴社,貴法人,貴団体,貴殿"</formula1>
    </dataValidation>
  </dataValidations>
  <pageMargins left="0.70866141732283472" right="0.70866141732283472" top="0.74803149606299213" bottom="0.74803149606299213" header="0.31496062992125984" footer="0.31496062992125984"/>
  <pageSetup paperSize="9" scale="71" fitToHeight="0" orientation="landscape" r:id="rId1"/>
  <headerFooter scaleWithDoc="0">
    <oddHeader>&amp;R参考資料１</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83022-7B58-4C9E-9C04-AA96567F1766}">
  <sheetPr codeName="Sheet3">
    <tabColor rgb="FFFFC000"/>
  </sheetPr>
  <dimension ref="A1:M229"/>
  <sheetViews>
    <sheetView showWhiteSpace="0" view="pageBreakPreview" zoomScale="55" zoomScaleNormal="120" zoomScaleSheetLayoutView="55" workbookViewId="0">
      <selection activeCell="J1" sqref="J1"/>
    </sheetView>
  </sheetViews>
  <sheetFormatPr defaultColWidth="9" defaultRowHeight="16.2" x14ac:dyDescent="0.45"/>
  <cols>
    <col min="1" max="1" width="8.19921875" style="7" bestFit="1" customWidth="1"/>
    <col min="2" max="2" width="70.69921875" style="4" customWidth="1"/>
    <col min="3" max="4" width="8.19921875" style="4" customWidth="1"/>
    <col min="5" max="5" width="8.19921875" style="40" customWidth="1"/>
    <col min="6" max="6" width="70.69921875" style="4" customWidth="1"/>
    <col min="7" max="8" width="8.19921875" style="4" customWidth="1"/>
    <col min="9" max="9" width="9" style="4"/>
    <col min="10" max="10" width="33.19921875" style="4" customWidth="1"/>
    <col min="11" max="16384" width="9" style="4"/>
  </cols>
  <sheetData>
    <row r="1" spans="1:13" s="45" customFormat="1" ht="39.6" customHeight="1" x14ac:dyDescent="0.45">
      <c r="A1" s="321" t="s">
        <v>1589</v>
      </c>
      <c r="B1" s="321"/>
      <c r="C1" s="321"/>
      <c r="D1" s="321"/>
      <c r="E1" s="321"/>
      <c r="F1" s="321"/>
      <c r="G1" s="321"/>
      <c r="H1" s="321"/>
    </row>
    <row r="2" spans="1:13" s="45" customFormat="1" ht="25.2" customHeight="1" x14ac:dyDescent="0.45">
      <c r="A2" s="114" t="s">
        <v>1597</v>
      </c>
      <c r="B2" s="47"/>
      <c r="C2" s="47"/>
      <c r="D2" s="47"/>
      <c r="E2" s="47"/>
      <c r="F2" s="91"/>
      <c r="G2" s="91"/>
      <c r="H2" s="92" t="s">
        <v>1592</v>
      </c>
      <c r="J2" s="45" t="s">
        <v>1581</v>
      </c>
    </row>
    <row r="3" spans="1:13" s="45" customFormat="1" ht="25.2" customHeight="1" x14ac:dyDescent="0.45">
      <c r="A3" s="319" t="s">
        <v>0</v>
      </c>
      <c r="B3" s="305" t="s">
        <v>1</v>
      </c>
      <c r="C3" s="307" t="s">
        <v>1298</v>
      </c>
      <c r="D3" s="308"/>
      <c r="E3" s="319" t="s">
        <v>0</v>
      </c>
      <c r="F3" s="305" t="s">
        <v>1</v>
      </c>
      <c r="G3" s="307" t="s">
        <v>1298</v>
      </c>
      <c r="H3" s="308"/>
      <c r="J3" s="45" t="s">
        <v>1582</v>
      </c>
      <c r="K3" s="45">
        <v>223</v>
      </c>
      <c r="L3" s="119">
        <f>SUM(K3:K4)</f>
        <v>226</v>
      </c>
      <c r="M3" s="45" t="s">
        <v>1605</v>
      </c>
    </row>
    <row r="4" spans="1:13" s="45" customFormat="1" ht="25.2" customHeight="1" x14ac:dyDescent="0.45">
      <c r="A4" s="320"/>
      <c r="B4" s="306"/>
      <c r="C4" s="50" t="s">
        <v>227</v>
      </c>
      <c r="D4" s="50" t="s">
        <v>1282</v>
      </c>
      <c r="E4" s="320"/>
      <c r="F4" s="306"/>
      <c r="G4" s="50" t="s">
        <v>227</v>
      </c>
      <c r="H4" s="50" t="s">
        <v>1282</v>
      </c>
      <c r="J4" s="45" t="s">
        <v>1583</v>
      </c>
      <c r="K4" s="45">
        <v>3</v>
      </c>
      <c r="M4" s="45" t="s">
        <v>1599</v>
      </c>
    </row>
    <row r="5" spans="1:13" s="45" customFormat="1" ht="25.2" customHeight="1" x14ac:dyDescent="0.45">
      <c r="A5" s="50">
        <v>1</v>
      </c>
      <c r="B5" s="52" t="e">
        <f>VLOOKUP($A5,#REF!,5,FALSE)</f>
        <v>#REF!</v>
      </c>
      <c r="C5" s="64" t="e">
        <f>VLOOKUP($A5,#REF!,7,FALSE)&amp;""</f>
        <v>#REF!</v>
      </c>
      <c r="D5" s="64" t="e">
        <f>VLOOKUP($A5,#REF!,8,FALSE)&amp;""</f>
        <v>#REF!</v>
      </c>
      <c r="E5" s="50">
        <f>A73+1</f>
        <v>69</v>
      </c>
      <c r="F5" s="52" t="e">
        <f>VLOOKUP($E5,#REF!,5,FALSE)</f>
        <v>#REF!</v>
      </c>
      <c r="G5" s="64" t="e">
        <f>VLOOKUP($E5,#REF!,7,FALSE)&amp;""</f>
        <v>#REF!</v>
      </c>
      <c r="H5" s="64" t="e">
        <f>VLOOKUP($E5,#REF!,8,FALSE)&amp;""</f>
        <v>#REF!</v>
      </c>
      <c r="J5" s="45" t="s">
        <v>1584</v>
      </c>
      <c r="K5" s="45">
        <v>61</v>
      </c>
      <c r="L5" s="119">
        <f>SUM(K5:K6)</f>
        <v>63</v>
      </c>
    </row>
    <row r="6" spans="1:13" s="45" customFormat="1" ht="25.2" customHeight="1" x14ac:dyDescent="0.45">
      <c r="A6" s="50">
        <f>A5+1</f>
        <v>2</v>
      </c>
      <c r="B6" s="52" t="e">
        <f>VLOOKUP($A6,#REF!,5,FALSE)</f>
        <v>#REF!</v>
      </c>
      <c r="C6" s="64" t="e">
        <f>VLOOKUP($A6,#REF!,7,FALSE)&amp;""</f>
        <v>#REF!</v>
      </c>
      <c r="D6" s="64" t="e">
        <f>VLOOKUP($A6,#REF!,8,FALSE)&amp;""</f>
        <v>#REF!</v>
      </c>
      <c r="E6" s="50">
        <f>E5+1</f>
        <v>70</v>
      </c>
      <c r="F6" s="52" t="e">
        <f>VLOOKUP($E6,#REF!,5,FALSE)</f>
        <v>#REF!</v>
      </c>
      <c r="G6" s="64" t="e">
        <f>VLOOKUP($E6,#REF!,7,FALSE)&amp;""</f>
        <v>#REF!</v>
      </c>
      <c r="H6" s="64" t="e">
        <f>VLOOKUP($E6,#REF!,8,FALSE)&amp;""</f>
        <v>#REF!</v>
      </c>
      <c r="J6" s="45" t="s">
        <v>1585</v>
      </c>
      <c r="K6" s="45">
        <v>2</v>
      </c>
      <c r="M6" s="45" t="s">
        <v>1598</v>
      </c>
    </row>
    <row r="7" spans="1:13" s="45" customFormat="1" ht="25.2" customHeight="1" x14ac:dyDescent="0.45">
      <c r="A7" s="50">
        <f t="shared" ref="A7:A56" si="0">A6+1</f>
        <v>3</v>
      </c>
      <c r="B7" s="52" t="e">
        <f>VLOOKUP($A7,#REF!,5,FALSE)</f>
        <v>#REF!</v>
      </c>
      <c r="C7" s="64" t="e">
        <f>VLOOKUP($A7,#REF!,7,FALSE)&amp;""</f>
        <v>#REF!</v>
      </c>
      <c r="D7" s="64" t="e">
        <f>VLOOKUP($A7,#REF!,8,FALSE)&amp;""</f>
        <v>#REF!</v>
      </c>
      <c r="E7" s="50">
        <f t="shared" ref="E7:E70" si="1">E6+1</f>
        <v>71</v>
      </c>
      <c r="F7" s="52" t="e">
        <f>VLOOKUP($E7,#REF!,5,FALSE)</f>
        <v>#REF!</v>
      </c>
      <c r="G7" s="64" t="e">
        <f>VLOOKUP($E7,#REF!,7,FALSE)&amp;""</f>
        <v>#REF!</v>
      </c>
      <c r="H7" s="64" t="e">
        <f>VLOOKUP($E7,#REF!,8,FALSE)&amp;""</f>
        <v>#REF!</v>
      </c>
      <c r="J7" s="45" t="s">
        <v>1587</v>
      </c>
      <c r="K7" s="45">
        <f>SUM(K3:K6)</f>
        <v>289</v>
      </c>
    </row>
    <row r="8" spans="1:13" s="45" customFormat="1" ht="25.2" customHeight="1" x14ac:dyDescent="0.45">
      <c r="A8" s="50">
        <f t="shared" si="0"/>
        <v>4</v>
      </c>
      <c r="B8" s="52" t="e">
        <f>VLOOKUP($A8,#REF!,5,FALSE)</f>
        <v>#REF!</v>
      </c>
      <c r="C8" s="64" t="e">
        <f>VLOOKUP($A8,#REF!,7,FALSE)&amp;""</f>
        <v>#REF!</v>
      </c>
      <c r="D8" s="64" t="e">
        <f>VLOOKUP($A8,#REF!,8,FALSE)&amp;""</f>
        <v>#REF!</v>
      </c>
      <c r="E8" s="50">
        <f t="shared" si="1"/>
        <v>72</v>
      </c>
      <c r="F8" s="52" t="e">
        <f>VLOOKUP($E8,#REF!,5,FALSE)</f>
        <v>#REF!</v>
      </c>
      <c r="G8" s="64" t="e">
        <f>VLOOKUP($E8,#REF!,7,FALSE)&amp;""</f>
        <v>#REF!</v>
      </c>
      <c r="H8" s="64" t="e">
        <f>VLOOKUP($E8,#REF!,8,FALSE)&amp;""</f>
        <v>#REF!</v>
      </c>
      <c r="J8" s="45" t="s">
        <v>1586</v>
      </c>
      <c r="K8" s="119">
        <v>2</v>
      </c>
    </row>
    <row r="9" spans="1:13" s="45" customFormat="1" ht="25.2" customHeight="1" x14ac:dyDescent="0.45">
      <c r="A9" s="50">
        <f t="shared" si="0"/>
        <v>5</v>
      </c>
      <c r="B9" s="52" t="e">
        <f>VLOOKUP($A9,#REF!,5,FALSE)</f>
        <v>#REF!</v>
      </c>
      <c r="C9" s="64" t="e">
        <f>VLOOKUP($A9,#REF!,7,FALSE)&amp;""</f>
        <v>#REF!</v>
      </c>
      <c r="D9" s="64" t="e">
        <f>VLOOKUP($A9,#REF!,8,FALSE)&amp;""</f>
        <v>#REF!</v>
      </c>
      <c r="E9" s="50">
        <f t="shared" si="1"/>
        <v>73</v>
      </c>
      <c r="F9" s="52" t="e">
        <f>VLOOKUP($E9,#REF!,5,FALSE)</f>
        <v>#REF!</v>
      </c>
      <c r="G9" s="64" t="e">
        <f>VLOOKUP($E9,#REF!,7,FALSE)&amp;""</f>
        <v>#REF!</v>
      </c>
      <c r="H9" s="64" t="e">
        <f>VLOOKUP($E9,#REF!,8,FALSE)&amp;""</f>
        <v>#REF!</v>
      </c>
      <c r="J9" s="45" t="s">
        <v>734</v>
      </c>
      <c r="K9" s="119">
        <f>K7-K8</f>
        <v>287</v>
      </c>
    </row>
    <row r="10" spans="1:13" s="45" customFormat="1" ht="25.2" customHeight="1" x14ac:dyDescent="0.45">
      <c r="A10" s="50">
        <f t="shared" si="0"/>
        <v>6</v>
      </c>
      <c r="B10" s="52" t="e">
        <f>VLOOKUP($A10,#REF!,5,FALSE)</f>
        <v>#REF!</v>
      </c>
      <c r="C10" s="64" t="e">
        <f>VLOOKUP($A10,#REF!,7,FALSE)&amp;""</f>
        <v>#REF!</v>
      </c>
      <c r="D10" s="64" t="e">
        <f>VLOOKUP($A10,#REF!,8,FALSE)&amp;""</f>
        <v>#REF!</v>
      </c>
      <c r="E10" s="50">
        <f t="shared" si="1"/>
        <v>74</v>
      </c>
      <c r="F10" s="52" t="e">
        <f>VLOOKUP($E10,#REF!,5,FALSE)</f>
        <v>#REF!</v>
      </c>
      <c r="G10" s="64" t="e">
        <f>VLOOKUP($E10,#REF!,7,FALSE)&amp;""</f>
        <v>#REF!</v>
      </c>
      <c r="H10" s="64" t="e">
        <f>VLOOKUP($E10,#REF!,8,FALSE)&amp;""</f>
        <v>#REF!</v>
      </c>
    </row>
    <row r="11" spans="1:13" s="45" customFormat="1" ht="25.2" customHeight="1" x14ac:dyDescent="0.45">
      <c r="A11" s="50">
        <f t="shared" si="0"/>
        <v>7</v>
      </c>
      <c r="B11" s="52" t="e">
        <f>VLOOKUP($A11,#REF!,5,FALSE)</f>
        <v>#REF!</v>
      </c>
      <c r="C11" s="64" t="e">
        <f>VLOOKUP($A11,#REF!,7,FALSE)&amp;""</f>
        <v>#REF!</v>
      </c>
      <c r="D11" s="64" t="e">
        <f>VLOOKUP($A11,#REF!,8,FALSE)&amp;""</f>
        <v>#REF!</v>
      </c>
      <c r="E11" s="50">
        <f t="shared" si="1"/>
        <v>75</v>
      </c>
      <c r="F11" s="52" t="e">
        <f>VLOOKUP($E11,#REF!,5,FALSE)</f>
        <v>#REF!</v>
      </c>
      <c r="G11" s="64" t="e">
        <f>VLOOKUP($E11,#REF!,7,FALSE)&amp;""</f>
        <v>#REF!</v>
      </c>
      <c r="H11" s="64" t="e">
        <f>VLOOKUP($E11,#REF!,8,FALSE)&amp;""</f>
        <v>#REF!</v>
      </c>
    </row>
    <row r="12" spans="1:13" s="45" customFormat="1" ht="25.2" customHeight="1" x14ac:dyDescent="0.45">
      <c r="A12" s="50">
        <f t="shared" si="0"/>
        <v>8</v>
      </c>
      <c r="B12" s="52" t="e">
        <f>VLOOKUP($A12,#REF!,5,FALSE)</f>
        <v>#REF!</v>
      </c>
      <c r="C12" s="64" t="e">
        <f>VLOOKUP($A12,#REF!,7,FALSE)&amp;""</f>
        <v>#REF!</v>
      </c>
      <c r="D12" s="64" t="e">
        <f>VLOOKUP($A12,#REF!,8,FALSE)&amp;""</f>
        <v>#REF!</v>
      </c>
      <c r="E12" s="50">
        <f t="shared" si="1"/>
        <v>76</v>
      </c>
      <c r="F12" s="52" t="e">
        <f>VLOOKUP($E12,#REF!,5,FALSE)</f>
        <v>#REF!</v>
      </c>
      <c r="G12" s="64" t="e">
        <f>VLOOKUP($E12,#REF!,7,FALSE)&amp;""</f>
        <v>#REF!</v>
      </c>
      <c r="H12" s="64" t="e">
        <f>VLOOKUP($E12,#REF!,8,FALSE)&amp;""</f>
        <v>#REF!</v>
      </c>
    </row>
    <row r="13" spans="1:13" s="45" customFormat="1" ht="25.2" customHeight="1" x14ac:dyDescent="0.45">
      <c r="A13" s="50">
        <f t="shared" si="0"/>
        <v>9</v>
      </c>
      <c r="B13" s="52" t="e">
        <f>VLOOKUP($A13,#REF!,5,FALSE)</f>
        <v>#REF!</v>
      </c>
      <c r="C13" s="64" t="e">
        <f>VLOOKUP($A13,#REF!,7,FALSE)&amp;""</f>
        <v>#REF!</v>
      </c>
      <c r="D13" s="64" t="e">
        <f>VLOOKUP($A13,#REF!,8,FALSE)&amp;""</f>
        <v>#REF!</v>
      </c>
      <c r="E13" s="50">
        <f t="shared" si="1"/>
        <v>77</v>
      </c>
      <c r="F13" s="52" t="e">
        <f>VLOOKUP($E13,#REF!,5,FALSE)</f>
        <v>#REF!</v>
      </c>
      <c r="G13" s="64" t="e">
        <f>VLOOKUP($E13,#REF!,7,FALSE)&amp;""</f>
        <v>#REF!</v>
      </c>
      <c r="H13" s="64" t="e">
        <f>VLOOKUP($E13,#REF!,8,FALSE)&amp;""</f>
        <v>#REF!</v>
      </c>
    </row>
    <row r="14" spans="1:13" s="45" customFormat="1" ht="25.2" customHeight="1" x14ac:dyDescent="0.45">
      <c r="A14" s="50">
        <f t="shared" si="0"/>
        <v>10</v>
      </c>
      <c r="B14" s="52" t="e">
        <f>VLOOKUP($A14,#REF!,5,FALSE)</f>
        <v>#REF!</v>
      </c>
      <c r="C14" s="64" t="e">
        <f>VLOOKUP($A14,#REF!,7,FALSE)&amp;""</f>
        <v>#REF!</v>
      </c>
      <c r="D14" s="64" t="e">
        <f>VLOOKUP($A14,#REF!,8,FALSE)&amp;""</f>
        <v>#REF!</v>
      </c>
      <c r="E14" s="50">
        <f t="shared" si="1"/>
        <v>78</v>
      </c>
      <c r="F14" s="52" t="e">
        <f>VLOOKUP($E14,#REF!,5,FALSE)</f>
        <v>#REF!</v>
      </c>
      <c r="G14" s="64" t="e">
        <f>VLOOKUP($E14,#REF!,7,FALSE)&amp;""</f>
        <v>#REF!</v>
      </c>
      <c r="H14" s="64" t="e">
        <f>VLOOKUP($E14,#REF!,8,FALSE)&amp;""</f>
        <v>#REF!</v>
      </c>
    </row>
    <row r="15" spans="1:13" s="45" customFormat="1" ht="25.2" customHeight="1" x14ac:dyDescent="0.45">
      <c r="A15" s="50">
        <f t="shared" si="0"/>
        <v>11</v>
      </c>
      <c r="B15" s="52" t="e">
        <f>VLOOKUP($A15,#REF!,5,FALSE)</f>
        <v>#REF!</v>
      </c>
      <c r="C15" s="64" t="e">
        <f>VLOOKUP($A15,#REF!,7,FALSE)&amp;""</f>
        <v>#REF!</v>
      </c>
      <c r="D15" s="64" t="e">
        <f>VLOOKUP($A15,#REF!,8,FALSE)&amp;""</f>
        <v>#REF!</v>
      </c>
      <c r="E15" s="50">
        <f t="shared" si="1"/>
        <v>79</v>
      </c>
      <c r="F15" s="52" t="e">
        <f>VLOOKUP($E15,#REF!,5,FALSE)</f>
        <v>#REF!</v>
      </c>
      <c r="G15" s="64" t="e">
        <f>VLOOKUP($E15,#REF!,7,FALSE)&amp;""</f>
        <v>#REF!</v>
      </c>
      <c r="H15" s="64" t="e">
        <f>VLOOKUP($E15,#REF!,8,FALSE)&amp;""</f>
        <v>#REF!</v>
      </c>
    </row>
    <row r="16" spans="1:13" s="45" customFormat="1" ht="25.2" customHeight="1" x14ac:dyDescent="0.45">
      <c r="A16" s="50">
        <f t="shared" si="0"/>
        <v>12</v>
      </c>
      <c r="B16" s="52" t="e">
        <f>VLOOKUP($A16,#REF!,5,FALSE)</f>
        <v>#REF!</v>
      </c>
      <c r="C16" s="64" t="e">
        <f>VLOOKUP($A16,#REF!,7,FALSE)&amp;""</f>
        <v>#REF!</v>
      </c>
      <c r="D16" s="64" t="e">
        <f>VLOOKUP($A16,#REF!,8,FALSE)&amp;""</f>
        <v>#REF!</v>
      </c>
      <c r="E16" s="50">
        <f t="shared" si="1"/>
        <v>80</v>
      </c>
      <c r="F16" s="52" t="e">
        <f>VLOOKUP($E16,#REF!,5,FALSE)</f>
        <v>#REF!</v>
      </c>
      <c r="G16" s="64" t="e">
        <f>VLOOKUP($E16,#REF!,7,FALSE)&amp;""</f>
        <v>#REF!</v>
      </c>
      <c r="H16" s="64" t="e">
        <f>VLOOKUP($E16,#REF!,8,FALSE)&amp;""</f>
        <v>#REF!</v>
      </c>
    </row>
    <row r="17" spans="1:8" s="45" customFormat="1" ht="25.2" customHeight="1" x14ac:dyDescent="0.45">
      <c r="A17" s="50">
        <f t="shared" si="0"/>
        <v>13</v>
      </c>
      <c r="B17" s="52" t="e">
        <f>VLOOKUP($A17,#REF!,5,FALSE)</f>
        <v>#REF!</v>
      </c>
      <c r="C17" s="64" t="e">
        <f>VLOOKUP($A17,#REF!,7,FALSE)&amp;""</f>
        <v>#REF!</v>
      </c>
      <c r="D17" s="64" t="e">
        <f>VLOOKUP($A17,#REF!,8,FALSE)&amp;""</f>
        <v>#REF!</v>
      </c>
      <c r="E17" s="50">
        <f t="shared" si="1"/>
        <v>81</v>
      </c>
      <c r="F17" s="52" t="e">
        <f>VLOOKUP($E17,#REF!,5,FALSE)</f>
        <v>#REF!</v>
      </c>
      <c r="G17" s="64" t="e">
        <f>VLOOKUP($E17,#REF!,7,FALSE)&amp;""</f>
        <v>#REF!</v>
      </c>
      <c r="H17" s="64" t="e">
        <f>VLOOKUP($E17,#REF!,8,FALSE)&amp;""</f>
        <v>#REF!</v>
      </c>
    </row>
    <row r="18" spans="1:8" s="45" customFormat="1" ht="25.2" customHeight="1" x14ac:dyDescent="0.45">
      <c r="A18" s="50">
        <f t="shared" si="0"/>
        <v>14</v>
      </c>
      <c r="B18" s="52" t="e">
        <f>VLOOKUP($A18,#REF!,5,FALSE)</f>
        <v>#REF!</v>
      </c>
      <c r="C18" s="64" t="e">
        <f>VLOOKUP($A18,#REF!,7,FALSE)&amp;""</f>
        <v>#REF!</v>
      </c>
      <c r="D18" s="64" t="e">
        <f>VLOOKUP($A18,#REF!,8,FALSE)&amp;""</f>
        <v>#REF!</v>
      </c>
      <c r="E18" s="50">
        <f t="shared" si="1"/>
        <v>82</v>
      </c>
      <c r="F18" s="52" t="e">
        <f>VLOOKUP($E18,#REF!,5,FALSE)</f>
        <v>#REF!</v>
      </c>
      <c r="G18" s="64" t="e">
        <f>VLOOKUP($E18,#REF!,7,FALSE)&amp;""</f>
        <v>#REF!</v>
      </c>
      <c r="H18" s="64" t="e">
        <f>VLOOKUP($E18,#REF!,8,FALSE)&amp;""</f>
        <v>#REF!</v>
      </c>
    </row>
    <row r="19" spans="1:8" s="45" customFormat="1" ht="25.2" customHeight="1" x14ac:dyDescent="0.45">
      <c r="A19" s="50">
        <f t="shared" si="0"/>
        <v>15</v>
      </c>
      <c r="B19" s="52" t="e">
        <f>VLOOKUP($A19,#REF!,5,FALSE)</f>
        <v>#REF!</v>
      </c>
      <c r="C19" s="64" t="e">
        <f>VLOOKUP($A19,#REF!,7,FALSE)&amp;""</f>
        <v>#REF!</v>
      </c>
      <c r="D19" s="64" t="e">
        <f>VLOOKUP($A19,#REF!,8,FALSE)&amp;""</f>
        <v>#REF!</v>
      </c>
      <c r="E19" s="50">
        <f t="shared" si="1"/>
        <v>83</v>
      </c>
      <c r="F19" s="52" t="e">
        <f>VLOOKUP($E19,#REF!,5,FALSE)</f>
        <v>#REF!</v>
      </c>
      <c r="G19" s="64" t="e">
        <f>VLOOKUP($E19,#REF!,7,FALSE)&amp;""</f>
        <v>#REF!</v>
      </c>
      <c r="H19" s="64" t="e">
        <f>VLOOKUP($E19,#REF!,8,FALSE)&amp;""</f>
        <v>#REF!</v>
      </c>
    </row>
    <row r="20" spans="1:8" s="45" customFormat="1" ht="25.2" customHeight="1" x14ac:dyDescent="0.45">
      <c r="A20" s="50">
        <f t="shared" si="0"/>
        <v>16</v>
      </c>
      <c r="B20" s="52" t="e">
        <f>VLOOKUP($A20,#REF!,5,FALSE)</f>
        <v>#REF!</v>
      </c>
      <c r="C20" s="64" t="e">
        <f>VLOOKUP($A20,#REF!,7,FALSE)&amp;""</f>
        <v>#REF!</v>
      </c>
      <c r="D20" s="64" t="e">
        <f>VLOOKUP($A20,#REF!,8,FALSE)&amp;""</f>
        <v>#REF!</v>
      </c>
      <c r="E20" s="50">
        <f t="shared" si="1"/>
        <v>84</v>
      </c>
      <c r="F20" s="52" t="e">
        <f>VLOOKUP($E20,#REF!,5,FALSE)</f>
        <v>#REF!</v>
      </c>
      <c r="G20" s="64" t="e">
        <f>VLOOKUP($E20,#REF!,7,FALSE)&amp;""</f>
        <v>#REF!</v>
      </c>
      <c r="H20" s="64" t="e">
        <f>VLOOKUP($E20,#REF!,8,FALSE)&amp;""</f>
        <v>#REF!</v>
      </c>
    </row>
    <row r="21" spans="1:8" s="45" customFormat="1" ht="25.2" customHeight="1" x14ac:dyDescent="0.45">
      <c r="A21" s="50">
        <f t="shared" si="0"/>
        <v>17</v>
      </c>
      <c r="B21" s="52" t="e">
        <f>VLOOKUP($A21,#REF!,5,FALSE)</f>
        <v>#REF!</v>
      </c>
      <c r="C21" s="64" t="e">
        <f>VLOOKUP($A21,#REF!,7,FALSE)&amp;""</f>
        <v>#REF!</v>
      </c>
      <c r="D21" s="64" t="e">
        <f>VLOOKUP($A21,#REF!,8,FALSE)&amp;""</f>
        <v>#REF!</v>
      </c>
      <c r="E21" s="50">
        <f t="shared" si="1"/>
        <v>85</v>
      </c>
      <c r="F21" s="52" t="e">
        <f>VLOOKUP($E21,#REF!,5,FALSE)</f>
        <v>#REF!</v>
      </c>
      <c r="G21" s="64" t="e">
        <f>VLOOKUP($E21,#REF!,7,FALSE)&amp;""</f>
        <v>#REF!</v>
      </c>
      <c r="H21" s="64" t="e">
        <f>VLOOKUP($E21,#REF!,8,FALSE)&amp;""</f>
        <v>#REF!</v>
      </c>
    </row>
    <row r="22" spans="1:8" s="45" customFormat="1" ht="25.2" customHeight="1" x14ac:dyDescent="0.45">
      <c r="A22" s="50">
        <f t="shared" si="0"/>
        <v>18</v>
      </c>
      <c r="B22" s="52" t="e">
        <f>VLOOKUP($A22,#REF!,5,FALSE)</f>
        <v>#REF!</v>
      </c>
      <c r="C22" s="64" t="e">
        <f>VLOOKUP($A22,#REF!,7,FALSE)&amp;""</f>
        <v>#REF!</v>
      </c>
      <c r="D22" s="64" t="e">
        <f>VLOOKUP($A22,#REF!,8,FALSE)&amp;""</f>
        <v>#REF!</v>
      </c>
      <c r="E22" s="50">
        <f t="shared" si="1"/>
        <v>86</v>
      </c>
      <c r="F22" s="52" t="e">
        <f>VLOOKUP($E22,#REF!,5,FALSE)</f>
        <v>#REF!</v>
      </c>
      <c r="G22" s="64" t="e">
        <f>VLOOKUP($E22,#REF!,7,FALSE)&amp;""</f>
        <v>#REF!</v>
      </c>
      <c r="H22" s="64" t="e">
        <f>VLOOKUP($E22,#REF!,8,FALSE)&amp;""</f>
        <v>#REF!</v>
      </c>
    </row>
    <row r="23" spans="1:8" s="45" customFormat="1" ht="25.2" customHeight="1" x14ac:dyDescent="0.45">
      <c r="A23" s="50">
        <f t="shared" si="0"/>
        <v>19</v>
      </c>
      <c r="B23" s="52" t="e">
        <f>VLOOKUP($A23,#REF!,5,FALSE)</f>
        <v>#REF!</v>
      </c>
      <c r="C23" s="64" t="e">
        <f>VLOOKUP($A23,#REF!,7,FALSE)&amp;""</f>
        <v>#REF!</v>
      </c>
      <c r="D23" s="64" t="e">
        <f>VLOOKUP($A23,#REF!,8,FALSE)&amp;""</f>
        <v>#REF!</v>
      </c>
      <c r="E23" s="50">
        <f t="shared" si="1"/>
        <v>87</v>
      </c>
      <c r="F23" s="52" t="e">
        <f>VLOOKUP($E23,#REF!,5,FALSE)</f>
        <v>#REF!</v>
      </c>
      <c r="G23" s="64" t="e">
        <f>VLOOKUP($E23,#REF!,7,FALSE)&amp;""</f>
        <v>#REF!</v>
      </c>
      <c r="H23" s="64" t="e">
        <f>VLOOKUP($E23,#REF!,8,FALSE)&amp;""</f>
        <v>#REF!</v>
      </c>
    </row>
    <row r="24" spans="1:8" s="45" customFormat="1" ht="25.2" customHeight="1" x14ac:dyDescent="0.45">
      <c r="A24" s="50">
        <f t="shared" si="0"/>
        <v>20</v>
      </c>
      <c r="B24" s="52" t="e">
        <f>VLOOKUP($A24,#REF!,5,FALSE)</f>
        <v>#REF!</v>
      </c>
      <c r="C24" s="64" t="e">
        <f>VLOOKUP($A24,#REF!,7,FALSE)&amp;""</f>
        <v>#REF!</v>
      </c>
      <c r="D24" s="64" t="e">
        <f>VLOOKUP($A24,#REF!,8,FALSE)&amp;""</f>
        <v>#REF!</v>
      </c>
      <c r="E24" s="50">
        <f t="shared" si="1"/>
        <v>88</v>
      </c>
      <c r="F24" s="52" t="e">
        <f>VLOOKUP($E24,#REF!,5,FALSE)</f>
        <v>#REF!</v>
      </c>
      <c r="G24" s="64" t="e">
        <f>VLOOKUP($E24,#REF!,7,FALSE)&amp;""</f>
        <v>#REF!</v>
      </c>
      <c r="H24" s="64" t="e">
        <f>VLOOKUP($E24,#REF!,8,FALSE)&amp;""</f>
        <v>#REF!</v>
      </c>
    </row>
    <row r="25" spans="1:8" s="45" customFormat="1" ht="25.2" customHeight="1" x14ac:dyDescent="0.45">
      <c r="A25" s="50">
        <f t="shared" si="0"/>
        <v>21</v>
      </c>
      <c r="B25" s="52" t="e">
        <f>VLOOKUP($A25,#REF!,5,FALSE)</f>
        <v>#REF!</v>
      </c>
      <c r="C25" s="64" t="e">
        <f>VLOOKUP($A25,#REF!,7,FALSE)&amp;""</f>
        <v>#REF!</v>
      </c>
      <c r="D25" s="64" t="e">
        <f>VLOOKUP($A25,#REF!,8,FALSE)&amp;""</f>
        <v>#REF!</v>
      </c>
      <c r="E25" s="50">
        <f t="shared" si="1"/>
        <v>89</v>
      </c>
      <c r="F25" s="52" t="e">
        <f>VLOOKUP($E25,#REF!,5,FALSE)</f>
        <v>#REF!</v>
      </c>
      <c r="G25" s="64" t="e">
        <f>VLOOKUP($E25,#REF!,7,FALSE)&amp;""</f>
        <v>#REF!</v>
      </c>
      <c r="H25" s="64" t="e">
        <f>VLOOKUP($E25,#REF!,8,FALSE)&amp;""</f>
        <v>#REF!</v>
      </c>
    </row>
    <row r="26" spans="1:8" s="45" customFormat="1" ht="25.2" customHeight="1" x14ac:dyDescent="0.45">
      <c r="A26" s="50">
        <f t="shared" si="0"/>
        <v>22</v>
      </c>
      <c r="B26" s="52" t="e">
        <f>VLOOKUP($A26,#REF!,5,FALSE)</f>
        <v>#REF!</v>
      </c>
      <c r="C26" s="64" t="e">
        <f>VLOOKUP($A26,#REF!,7,FALSE)&amp;""</f>
        <v>#REF!</v>
      </c>
      <c r="D26" s="64" t="e">
        <f>VLOOKUP($A26,#REF!,8,FALSE)&amp;""</f>
        <v>#REF!</v>
      </c>
      <c r="E26" s="50">
        <f t="shared" si="1"/>
        <v>90</v>
      </c>
      <c r="F26" s="52" t="e">
        <f>VLOOKUP($E26,#REF!,5,FALSE)</f>
        <v>#REF!</v>
      </c>
      <c r="G26" s="64" t="e">
        <f>VLOOKUP($E26,#REF!,7,FALSE)&amp;""</f>
        <v>#REF!</v>
      </c>
      <c r="H26" s="64" t="e">
        <f>VLOOKUP($E26,#REF!,8,FALSE)&amp;""</f>
        <v>#REF!</v>
      </c>
    </row>
    <row r="27" spans="1:8" s="45" customFormat="1" ht="25.2" customHeight="1" x14ac:dyDescent="0.45">
      <c r="A27" s="50">
        <f t="shared" si="0"/>
        <v>23</v>
      </c>
      <c r="B27" s="52" t="e">
        <f>VLOOKUP($A27,#REF!,5,FALSE)</f>
        <v>#REF!</v>
      </c>
      <c r="C27" s="64" t="e">
        <f>VLOOKUP($A27,#REF!,7,FALSE)&amp;""</f>
        <v>#REF!</v>
      </c>
      <c r="D27" s="64" t="e">
        <f>VLOOKUP($A27,#REF!,8,FALSE)&amp;""</f>
        <v>#REF!</v>
      </c>
      <c r="E27" s="50">
        <f t="shared" si="1"/>
        <v>91</v>
      </c>
      <c r="F27" s="52" t="e">
        <f>VLOOKUP($E27,#REF!,5,FALSE)</f>
        <v>#REF!</v>
      </c>
      <c r="G27" s="64" t="e">
        <f>VLOOKUP($E27,#REF!,7,FALSE)&amp;""</f>
        <v>#REF!</v>
      </c>
      <c r="H27" s="64" t="e">
        <f>VLOOKUP($E27,#REF!,8,FALSE)&amp;""</f>
        <v>#REF!</v>
      </c>
    </row>
    <row r="28" spans="1:8" s="45" customFormat="1" ht="25.2" customHeight="1" x14ac:dyDescent="0.45">
      <c r="A28" s="50">
        <f t="shared" si="0"/>
        <v>24</v>
      </c>
      <c r="B28" s="52" t="e">
        <f>VLOOKUP($A28,#REF!,5,FALSE)</f>
        <v>#REF!</v>
      </c>
      <c r="C28" s="64" t="e">
        <f>VLOOKUP($A28,#REF!,7,FALSE)&amp;""</f>
        <v>#REF!</v>
      </c>
      <c r="D28" s="64" t="e">
        <f>VLOOKUP($A28,#REF!,8,FALSE)&amp;""</f>
        <v>#REF!</v>
      </c>
      <c r="E28" s="50">
        <f t="shared" si="1"/>
        <v>92</v>
      </c>
      <c r="F28" s="52" t="e">
        <f>VLOOKUP($E28,#REF!,5,FALSE)</f>
        <v>#REF!</v>
      </c>
      <c r="G28" s="64" t="e">
        <f>VLOOKUP($E28,#REF!,7,FALSE)&amp;""</f>
        <v>#REF!</v>
      </c>
      <c r="H28" s="64" t="e">
        <f>VLOOKUP($E28,#REF!,8,FALSE)&amp;""</f>
        <v>#REF!</v>
      </c>
    </row>
    <row r="29" spans="1:8" s="45" customFormat="1" ht="25.2" customHeight="1" x14ac:dyDescent="0.45">
      <c r="A29" s="50">
        <f t="shared" si="0"/>
        <v>25</v>
      </c>
      <c r="B29" s="52" t="e">
        <f>VLOOKUP($A29,#REF!,5,FALSE)</f>
        <v>#REF!</v>
      </c>
      <c r="C29" s="64" t="e">
        <f>VLOOKUP($A29,#REF!,7,FALSE)&amp;""</f>
        <v>#REF!</v>
      </c>
      <c r="D29" s="64" t="e">
        <f>VLOOKUP($A29,#REF!,8,FALSE)&amp;""</f>
        <v>#REF!</v>
      </c>
      <c r="E29" s="50">
        <f t="shared" si="1"/>
        <v>93</v>
      </c>
      <c r="F29" s="52" t="e">
        <f>VLOOKUP($E29,#REF!,5,FALSE)</f>
        <v>#REF!</v>
      </c>
      <c r="G29" s="64" t="e">
        <f>VLOOKUP($E29,#REF!,7,FALSE)&amp;""</f>
        <v>#REF!</v>
      </c>
      <c r="H29" s="64" t="e">
        <f>VLOOKUP($E29,#REF!,8,FALSE)&amp;""</f>
        <v>#REF!</v>
      </c>
    </row>
    <row r="30" spans="1:8" s="45" customFormat="1" ht="25.2" customHeight="1" x14ac:dyDescent="0.45">
      <c r="A30" s="50">
        <f t="shared" si="0"/>
        <v>26</v>
      </c>
      <c r="B30" s="52" t="e">
        <f>VLOOKUP($A30,#REF!,5,FALSE)</f>
        <v>#REF!</v>
      </c>
      <c r="C30" s="64" t="e">
        <f>VLOOKUP($A30,#REF!,7,FALSE)&amp;""</f>
        <v>#REF!</v>
      </c>
      <c r="D30" s="64" t="e">
        <f>VLOOKUP($A30,#REF!,8,FALSE)&amp;""</f>
        <v>#REF!</v>
      </c>
      <c r="E30" s="50">
        <f t="shared" si="1"/>
        <v>94</v>
      </c>
      <c r="F30" s="52" t="e">
        <f>VLOOKUP($E30,#REF!,5,FALSE)</f>
        <v>#REF!</v>
      </c>
      <c r="G30" s="64" t="e">
        <f>VLOOKUP($E30,#REF!,7,FALSE)&amp;""</f>
        <v>#REF!</v>
      </c>
      <c r="H30" s="64" t="e">
        <f>VLOOKUP($E30,#REF!,8,FALSE)&amp;""</f>
        <v>#REF!</v>
      </c>
    </row>
    <row r="31" spans="1:8" s="45" customFormat="1" ht="25.2" customHeight="1" x14ac:dyDescent="0.45">
      <c r="A31" s="50">
        <f t="shared" si="0"/>
        <v>27</v>
      </c>
      <c r="B31" s="52" t="e">
        <f>VLOOKUP($A31,#REF!,5,FALSE)</f>
        <v>#REF!</v>
      </c>
      <c r="C31" s="64" t="e">
        <f>VLOOKUP($A31,#REF!,7,FALSE)&amp;""</f>
        <v>#REF!</v>
      </c>
      <c r="D31" s="64" t="e">
        <f>VLOOKUP($A31,#REF!,8,FALSE)&amp;""</f>
        <v>#REF!</v>
      </c>
      <c r="E31" s="50">
        <f t="shared" si="1"/>
        <v>95</v>
      </c>
      <c r="F31" s="52" t="e">
        <f>VLOOKUP($E31,#REF!,5,FALSE)</f>
        <v>#REF!</v>
      </c>
      <c r="G31" s="64" t="e">
        <f>VLOOKUP($E31,#REF!,7,FALSE)&amp;""</f>
        <v>#REF!</v>
      </c>
      <c r="H31" s="64" t="e">
        <f>VLOOKUP($E31,#REF!,8,FALSE)&amp;""</f>
        <v>#REF!</v>
      </c>
    </row>
    <row r="32" spans="1:8" s="45" customFormat="1" ht="25.2" customHeight="1" x14ac:dyDescent="0.45">
      <c r="A32" s="50">
        <f t="shared" si="0"/>
        <v>28</v>
      </c>
      <c r="B32" s="52" t="e">
        <f>VLOOKUP($A32,#REF!,5,FALSE)</f>
        <v>#REF!</v>
      </c>
      <c r="C32" s="64" t="e">
        <f>VLOOKUP($A32,#REF!,7,FALSE)&amp;""</f>
        <v>#REF!</v>
      </c>
      <c r="D32" s="64" t="e">
        <f>VLOOKUP($A32,#REF!,8,FALSE)&amp;""</f>
        <v>#REF!</v>
      </c>
      <c r="E32" s="50">
        <f t="shared" si="1"/>
        <v>96</v>
      </c>
      <c r="F32" s="52" t="e">
        <f>VLOOKUP($E32,#REF!,5,FALSE)</f>
        <v>#REF!</v>
      </c>
      <c r="G32" s="64" t="e">
        <f>VLOOKUP($E32,#REF!,7,FALSE)&amp;""</f>
        <v>#REF!</v>
      </c>
      <c r="H32" s="64" t="e">
        <f>VLOOKUP($E32,#REF!,8,FALSE)&amp;""</f>
        <v>#REF!</v>
      </c>
    </row>
    <row r="33" spans="1:8" s="45" customFormat="1" ht="25.2" customHeight="1" x14ac:dyDescent="0.45">
      <c r="A33" s="50">
        <f t="shared" si="0"/>
        <v>29</v>
      </c>
      <c r="B33" s="52" t="e">
        <f>VLOOKUP($A33,#REF!,5,FALSE)</f>
        <v>#REF!</v>
      </c>
      <c r="C33" s="64" t="e">
        <f>VLOOKUP($A33,#REF!,7,FALSE)&amp;""</f>
        <v>#REF!</v>
      </c>
      <c r="D33" s="64" t="e">
        <f>VLOOKUP($A33,#REF!,8,FALSE)&amp;""</f>
        <v>#REF!</v>
      </c>
      <c r="E33" s="50">
        <f t="shared" si="1"/>
        <v>97</v>
      </c>
      <c r="F33" s="52" t="e">
        <f>VLOOKUP($E33,#REF!,5,FALSE)</f>
        <v>#REF!</v>
      </c>
      <c r="G33" s="64" t="e">
        <f>VLOOKUP($E33,#REF!,7,FALSE)&amp;""</f>
        <v>#REF!</v>
      </c>
      <c r="H33" s="64" t="e">
        <f>VLOOKUP($E33,#REF!,8,FALSE)&amp;""</f>
        <v>#REF!</v>
      </c>
    </row>
    <row r="34" spans="1:8" s="45" customFormat="1" ht="25.2" customHeight="1" x14ac:dyDescent="0.45">
      <c r="A34" s="50">
        <f t="shared" si="0"/>
        <v>30</v>
      </c>
      <c r="B34" s="52" t="e">
        <f>VLOOKUP($A34,#REF!,5,FALSE)</f>
        <v>#REF!</v>
      </c>
      <c r="C34" s="64" t="e">
        <f>VLOOKUP($A34,#REF!,7,FALSE)&amp;""</f>
        <v>#REF!</v>
      </c>
      <c r="D34" s="64" t="e">
        <f>VLOOKUP($A34,#REF!,8,FALSE)&amp;""</f>
        <v>#REF!</v>
      </c>
      <c r="E34" s="50">
        <f t="shared" si="1"/>
        <v>98</v>
      </c>
      <c r="F34" s="52" t="e">
        <f>VLOOKUP($E34,#REF!,5,FALSE)</f>
        <v>#REF!</v>
      </c>
      <c r="G34" s="64" t="e">
        <f>VLOOKUP($E34,#REF!,7,FALSE)&amp;""</f>
        <v>#REF!</v>
      </c>
      <c r="H34" s="64" t="e">
        <f>VLOOKUP($E34,#REF!,8,FALSE)&amp;""</f>
        <v>#REF!</v>
      </c>
    </row>
    <row r="35" spans="1:8" s="45" customFormat="1" ht="25.2" customHeight="1" x14ac:dyDescent="0.45">
      <c r="A35" s="50">
        <f t="shared" si="0"/>
        <v>31</v>
      </c>
      <c r="B35" s="52" t="e">
        <f>VLOOKUP($A35,#REF!,5,FALSE)</f>
        <v>#REF!</v>
      </c>
      <c r="C35" s="64" t="e">
        <f>VLOOKUP($A35,#REF!,7,FALSE)&amp;""</f>
        <v>#REF!</v>
      </c>
      <c r="D35" s="64" t="e">
        <f>VLOOKUP($A35,#REF!,8,FALSE)&amp;""</f>
        <v>#REF!</v>
      </c>
      <c r="E35" s="50">
        <f t="shared" si="1"/>
        <v>99</v>
      </c>
      <c r="F35" s="52" t="e">
        <f>VLOOKUP($E35,#REF!,5,FALSE)</f>
        <v>#REF!</v>
      </c>
      <c r="G35" s="64" t="e">
        <f>VLOOKUP($E35,#REF!,7,FALSE)&amp;""</f>
        <v>#REF!</v>
      </c>
      <c r="H35" s="64" t="e">
        <f>VLOOKUP($E35,#REF!,8,FALSE)&amp;""</f>
        <v>#REF!</v>
      </c>
    </row>
    <row r="36" spans="1:8" s="45" customFormat="1" ht="25.2" customHeight="1" x14ac:dyDescent="0.45">
      <c r="A36" s="50">
        <f t="shared" si="0"/>
        <v>32</v>
      </c>
      <c r="B36" s="52" t="e">
        <f>VLOOKUP($A36,#REF!,5,FALSE)</f>
        <v>#REF!</v>
      </c>
      <c r="C36" s="64" t="e">
        <f>VLOOKUP($A36,#REF!,7,FALSE)&amp;""</f>
        <v>#REF!</v>
      </c>
      <c r="D36" s="64" t="e">
        <f>VLOOKUP($A36,#REF!,8,FALSE)&amp;""</f>
        <v>#REF!</v>
      </c>
      <c r="E36" s="50">
        <f t="shared" si="1"/>
        <v>100</v>
      </c>
      <c r="F36" s="52" t="e">
        <f>VLOOKUP($E36,#REF!,5,FALSE)</f>
        <v>#REF!</v>
      </c>
      <c r="G36" s="64" t="e">
        <f>VLOOKUP($E36,#REF!,7,FALSE)&amp;""</f>
        <v>#REF!</v>
      </c>
      <c r="H36" s="64" t="e">
        <f>VLOOKUP($E36,#REF!,8,FALSE)&amp;""</f>
        <v>#REF!</v>
      </c>
    </row>
    <row r="37" spans="1:8" s="45" customFormat="1" ht="25.2" customHeight="1" x14ac:dyDescent="0.45">
      <c r="A37" s="50">
        <f t="shared" si="0"/>
        <v>33</v>
      </c>
      <c r="B37" s="52" t="e">
        <f>VLOOKUP($A37,#REF!,5,FALSE)</f>
        <v>#REF!</v>
      </c>
      <c r="C37" s="64" t="e">
        <f>VLOOKUP($A37,#REF!,7,FALSE)&amp;""</f>
        <v>#REF!</v>
      </c>
      <c r="D37" s="64" t="e">
        <f>VLOOKUP($A37,#REF!,8,FALSE)&amp;""</f>
        <v>#REF!</v>
      </c>
      <c r="E37" s="50">
        <f t="shared" si="1"/>
        <v>101</v>
      </c>
      <c r="F37" s="52" t="e">
        <f>VLOOKUP($E37,#REF!,5,FALSE)</f>
        <v>#REF!</v>
      </c>
      <c r="G37" s="64" t="e">
        <f>VLOOKUP($E37,#REF!,7,FALSE)&amp;""</f>
        <v>#REF!</v>
      </c>
      <c r="H37" s="64" t="e">
        <f>VLOOKUP($E37,#REF!,8,FALSE)&amp;""</f>
        <v>#REF!</v>
      </c>
    </row>
    <row r="38" spans="1:8" s="45" customFormat="1" ht="25.2" customHeight="1" x14ac:dyDescent="0.45">
      <c r="A38" s="50">
        <f t="shared" si="0"/>
        <v>34</v>
      </c>
      <c r="B38" s="52" t="e">
        <f>VLOOKUP($A38,#REF!,5,FALSE)</f>
        <v>#REF!</v>
      </c>
      <c r="C38" s="64" t="e">
        <f>VLOOKUP($A38,#REF!,7,FALSE)&amp;""</f>
        <v>#REF!</v>
      </c>
      <c r="D38" s="64" t="e">
        <f>VLOOKUP($A38,#REF!,8,FALSE)&amp;""</f>
        <v>#REF!</v>
      </c>
      <c r="E38" s="50">
        <f t="shared" si="1"/>
        <v>102</v>
      </c>
      <c r="F38" s="52" t="e">
        <f>VLOOKUP($E38,#REF!,5,FALSE)</f>
        <v>#REF!</v>
      </c>
      <c r="G38" s="64" t="e">
        <f>VLOOKUP($E38,#REF!,7,FALSE)&amp;""</f>
        <v>#REF!</v>
      </c>
      <c r="H38" s="64" t="e">
        <f>VLOOKUP($E38,#REF!,8,FALSE)&amp;""</f>
        <v>#REF!</v>
      </c>
    </row>
    <row r="39" spans="1:8" s="45" customFormat="1" ht="25.2" customHeight="1" x14ac:dyDescent="0.45">
      <c r="A39" s="50">
        <f t="shared" si="0"/>
        <v>35</v>
      </c>
      <c r="B39" s="52" t="e">
        <f>VLOOKUP($A39,#REF!,5,FALSE)</f>
        <v>#REF!</v>
      </c>
      <c r="C39" s="64" t="e">
        <f>VLOOKUP($A39,#REF!,7,FALSE)&amp;""</f>
        <v>#REF!</v>
      </c>
      <c r="D39" s="64" t="e">
        <f>VLOOKUP($A39,#REF!,8,FALSE)&amp;""</f>
        <v>#REF!</v>
      </c>
      <c r="E39" s="50">
        <f t="shared" si="1"/>
        <v>103</v>
      </c>
      <c r="F39" s="52" t="e">
        <f>VLOOKUP($E39,#REF!,5,FALSE)</f>
        <v>#REF!</v>
      </c>
      <c r="G39" s="64" t="e">
        <f>VLOOKUP($E39,#REF!,7,FALSE)&amp;""</f>
        <v>#REF!</v>
      </c>
      <c r="H39" s="64" t="e">
        <f>VLOOKUP($E39,#REF!,8,FALSE)&amp;""</f>
        <v>#REF!</v>
      </c>
    </row>
    <row r="40" spans="1:8" s="45" customFormat="1" ht="25.2" customHeight="1" x14ac:dyDescent="0.45">
      <c r="A40" s="50">
        <f t="shared" si="0"/>
        <v>36</v>
      </c>
      <c r="B40" s="52" t="e">
        <f>VLOOKUP($A40,#REF!,5,FALSE)</f>
        <v>#REF!</v>
      </c>
      <c r="C40" s="64" t="e">
        <f>VLOOKUP($A40,#REF!,7,FALSE)&amp;""</f>
        <v>#REF!</v>
      </c>
      <c r="D40" s="64" t="e">
        <f>VLOOKUP($A40,#REF!,8,FALSE)&amp;""</f>
        <v>#REF!</v>
      </c>
      <c r="E40" s="50">
        <f t="shared" si="1"/>
        <v>104</v>
      </c>
      <c r="F40" s="52" t="e">
        <f>VLOOKUP($E40,#REF!,5,FALSE)</f>
        <v>#REF!</v>
      </c>
      <c r="G40" s="64" t="e">
        <f>VLOOKUP($E40,#REF!,7,FALSE)&amp;""</f>
        <v>#REF!</v>
      </c>
      <c r="H40" s="64" t="e">
        <f>VLOOKUP($E40,#REF!,8,FALSE)&amp;""</f>
        <v>#REF!</v>
      </c>
    </row>
    <row r="41" spans="1:8" s="45" customFormat="1" ht="25.2" customHeight="1" x14ac:dyDescent="0.45">
      <c r="A41" s="50">
        <f t="shared" si="0"/>
        <v>37</v>
      </c>
      <c r="B41" s="52" t="e">
        <f>VLOOKUP($A41,#REF!,5,FALSE)</f>
        <v>#REF!</v>
      </c>
      <c r="C41" s="64" t="e">
        <f>VLOOKUP($A41,#REF!,7,FALSE)&amp;""</f>
        <v>#REF!</v>
      </c>
      <c r="D41" s="64" t="e">
        <f>VLOOKUP($A41,#REF!,8,FALSE)&amp;""</f>
        <v>#REF!</v>
      </c>
      <c r="E41" s="50">
        <f t="shared" si="1"/>
        <v>105</v>
      </c>
      <c r="F41" s="52" t="e">
        <f>VLOOKUP($E41,#REF!,5,FALSE)</f>
        <v>#REF!</v>
      </c>
      <c r="G41" s="64" t="e">
        <f>VLOOKUP($E41,#REF!,7,FALSE)&amp;""</f>
        <v>#REF!</v>
      </c>
      <c r="H41" s="64" t="e">
        <f>VLOOKUP($E41,#REF!,8,FALSE)&amp;""</f>
        <v>#REF!</v>
      </c>
    </row>
    <row r="42" spans="1:8" s="45" customFormat="1" ht="25.2" customHeight="1" x14ac:dyDescent="0.45">
      <c r="A42" s="50">
        <f t="shared" si="0"/>
        <v>38</v>
      </c>
      <c r="B42" s="52" t="e">
        <f>VLOOKUP($A42,#REF!,5,FALSE)</f>
        <v>#REF!</v>
      </c>
      <c r="C42" s="64" t="e">
        <f>VLOOKUP($A42,#REF!,7,FALSE)&amp;""</f>
        <v>#REF!</v>
      </c>
      <c r="D42" s="64" t="e">
        <f>VLOOKUP($A42,#REF!,8,FALSE)&amp;""</f>
        <v>#REF!</v>
      </c>
      <c r="E42" s="50">
        <f t="shared" si="1"/>
        <v>106</v>
      </c>
      <c r="F42" s="52" t="e">
        <f>VLOOKUP($E42,#REF!,5,FALSE)</f>
        <v>#REF!</v>
      </c>
      <c r="G42" s="64" t="e">
        <f>VLOOKUP($E42,#REF!,7,FALSE)&amp;""</f>
        <v>#REF!</v>
      </c>
      <c r="H42" s="64" t="e">
        <f>VLOOKUP($E42,#REF!,8,FALSE)&amp;""</f>
        <v>#REF!</v>
      </c>
    </row>
    <row r="43" spans="1:8" s="45" customFormat="1" ht="25.2" customHeight="1" x14ac:dyDescent="0.45">
      <c r="A43" s="50">
        <f t="shared" si="0"/>
        <v>39</v>
      </c>
      <c r="B43" s="52" t="e">
        <f>VLOOKUP($A43,#REF!,5,FALSE)</f>
        <v>#REF!</v>
      </c>
      <c r="C43" s="64" t="e">
        <f>VLOOKUP($A43,#REF!,7,FALSE)&amp;""</f>
        <v>#REF!</v>
      </c>
      <c r="D43" s="64" t="e">
        <f>VLOOKUP($A43,#REF!,8,FALSE)&amp;""</f>
        <v>#REF!</v>
      </c>
      <c r="E43" s="50">
        <f t="shared" si="1"/>
        <v>107</v>
      </c>
      <c r="F43" s="52" t="e">
        <f>VLOOKUP($E43,#REF!,5,FALSE)</f>
        <v>#REF!</v>
      </c>
      <c r="G43" s="64" t="e">
        <f>VLOOKUP($E43,#REF!,7,FALSE)&amp;""</f>
        <v>#REF!</v>
      </c>
      <c r="H43" s="64" t="e">
        <f>VLOOKUP($E43,#REF!,8,FALSE)&amp;""</f>
        <v>#REF!</v>
      </c>
    </row>
    <row r="44" spans="1:8" s="45" customFormat="1" ht="25.2" customHeight="1" x14ac:dyDescent="0.45">
      <c r="A44" s="50">
        <f t="shared" si="0"/>
        <v>40</v>
      </c>
      <c r="B44" s="52" t="e">
        <f>VLOOKUP($A44,#REF!,5,FALSE)</f>
        <v>#REF!</v>
      </c>
      <c r="C44" s="64" t="e">
        <f>VLOOKUP($A44,#REF!,7,FALSE)&amp;""</f>
        <v>#REF!</v>
      </c>
      <c r="D44" s="64" t="e">
        <f>VLOOKUP($A44,#REF!,8,FALSE)&amp;""</f>
        <v>#REF!</v>
      </c>
      <c r="E44" s="50">
        <f t="shared" si="1"/>
        <v>108</v>
      </c>
      <c r="F44" s="52" t="e">
        <f>VLOOKUP($E44,#REF!,5,FALSE)</f>
        <v>#REF!</v>
      </c>
      <c r="G44" s="64" t="e">
        <f>VLOOKUP($E44,#REF!,7,FALSE)&amp;""</f>
        <v>#REF!</v>
      </c>
      <c r="H44" s="64" t="e">
        <f>VLOOKUP($E44,#REF!,8,FALSE)&amp;""</f>
        <v>#REF!</v>
      </c>
    </row>
    <row r="45" spans="1:8" s="45" customFormat="1" ht="25.2" customHeight="1" x14ac:dyDescent="0.45">
      <c r="A45" s="50">
        <f t="shared" si="0"/>
        <v>41</v>
      </c>
      <c r="B45" s="52" t="e">
        <f>VLOOKUP($A45,#REF!,5,FALSE)</f>
        <v>#REF!</v>
      </c>
      <c r="C45" s="64" t="e">
        <f>VLOOKUP($A45,#REF!,7,FALSE)&amp;""</f>
        <v>#REF!</v>
      </c>
      <c r="D45" s="64" t="e">
        <f>VLOOKUP($A45,#REF!,8,FALSE)&amp;""</f>
        <v>#REF!</v>
      </c>
      <c r="E45" s="305">
        <f t="shared" si="1"/>
        <v>109</v>
      </c>
      <c r="F45" s="322" t="e">
        <f>VLOOKUP($E45,#REF!,5,FALSE)</f>
        <v>#REF!</v>
      </c>
      <c r="G45" s="324" t="e">
        <f>VLOOKUP($E45,#REF!,7,FALSE)&amp;""</f>
        <v>#REF!</v>
      </c>
      <c r="H45" s="324" t="e">
        <f>VLOOKUP($E45,#REF!,8,FALSE)&amp;""</f>
        <v>#REF!</v>
      </c>
    </row>
    <row r="46" spans="1:8" s="45" customFormat="1" ht="25.2" customHeight="1" x14ac:dyDescent="0.45">
      <c r="A46" s="50">
        <f t="shared" si="0"/>
        <v>42</v>
      </c>
      <c r="B46" s="52" t="e">
        <f>VLOOKUP($A46,#REF!,5,FALSE)</f>
        <v>#REF!</v>
      </c>
      <c r="C46" s="67" t="e">
        <f>VLOOKUP($A46,#REF!,7,FALSE)&amp;""</f>
        <v>#REF!</v>
      </c>
      <c r="D46" s="67" t="e">
        <f>VLOOKUP($A46,#REF!,8,FALSE)&amp;""</f>
        <v>#REF!</v>
      </c>
      <c r="E46" s="306"/>
      <c r="F46" s="323"/>
      <c r="G46" s="325"/>
      <c r="H46" s="325"/>
    </row>
    <row r="47" spans="1:8" s="45" customFormat="1" ht="25.2" customHeight="1" x14ac:dyDescent="0.45">
      <c r="A47" s="50">
        <f t="shared" si="0"/>
        <v>43</v>
      </c>
      <c r="B47" s="52" t="e">
        <f>VLOOKUP($A47,#REF!,5,FALSE)</f>
        <v>#REF!</v>
      </c>
      <c r="C47" s="67" t="e">
        <f>VLOOKUP($A47,#REF!,7,FALSE)&amp;""</f>
        <v>#REF!</v>
      </c>
      <c r="D47" s="67" t="e">
        <f>VLOOKUP($A47,#REF!,8,FALSE)&amp;""</f>
        <v>#REF!</v>
      </c>
      <c r="E47" s="50">
        <f>E45+1</f>
        <v>110</v>
      </c>
      <c r="F47" s="52" t="e">
        <f>VLOOKUP($E47,#REF!,5,FALSE)</f>
        <v>#REF!</v>
      </c>
      <c r="G47" s="64" t="e">
        <f>VLOOKUP($E47,#REF!,7,FALSE)&amp;""</f>
        <v>#REF!</v>
      </c>
      <c r="H47" s="64" t="e">
        <f>VLOOKUP($E47,#REF!,8,FALSE)&amp;""</f>
        <v>#REF!</v>
      </c>
    </row>
    <row r="48" spans="1:8" s="45" customFormat="1" ht="25.2" customHeight="1" x14ac:dyDescent="0.45">
      <c r="A48" s="50">
        <f t="shared" si="0"/>
        <v>44</v>
      </c>
      <c r="B48" s="52" t="e">
        <f>VLOOKUP($A48,#REF!,5,FALSE)</f>
        <v>#REF!</v>
      </c>
      <c r="C48" s="64" t="e">
        <f>VLOOKUP($A48,#REF!,7,FALSE)&amp;""</f>
        <v>#REF!</v>
      </c>
      <c r="D48" s="64" t="e">
        <f>VLOOKUP($A48,#REF!,8,FALSE)&amp;""</f>
        <v>#REF!</v>
      </c>
      <c r="E48" s="50">
        <f>E47+1</f>
        <v>111</v>
      </c>
      <c r="F48" s="52" t="e">
        <f>VLOOKUP($E48,#REF!,5,FALSE)</f>
        <v>#REF!</v>
      </c>
      <c r="G48" s="64" t="e">
        <f>VLOOKUP($E48,#REF!,7,FALSE)&amp;""</f>
        <v>#REF!</v>
      </c>
      <c r="H48" s="64" t="e">
        <f>VLOOKUP($E48,#REF!,8,FALSE)&amp;""</f>
        <v>#REF!</v>
      </c>
    </row>
    <row r="49" spans="1:8" s="45" customFormat="1" ht="25.2" customHeight="1" x14ac:dyDescent="0.45">
      <c r="A49" s="50">
        <f t="shared" si="0"/>
        <v>45</v>
      </c>
      <c r="B49" s="52" t="e">
        <f>VLOOKUP($A49,#REF!,5,FALSE)</f>
        <v>#REF!</v>
      </c>
      <c r="C49" s="64" t="e">
        <f>VLOOKUP($A49,#REF!,7,FALSE)&amp;""</f>
        <v>#REF!</v>
      </c>
      <c r="D49" s="64" t="e">
        <f>VLOOKUP($A49,#REF!,8,FALSE)&amp;""</f>
        <v>#REF!</v>
      </c>
      <c r="E49" s="50">
        <f t="shared" si="1"/>
        <v>112</v>
      </c>
      <c r="F49" s="52" t="e">
        <f>VLOOKUP($E49,#REF!,5,FALSE)</f>
        <v>#REF!</v>
      </c>
      <c r="G49" s="64" t="e">
        <f>VLOOKUP($E49,#REF!,7,FALSE)&amp;""</f>
        <v>#REF!</v>
      </c>
      <c r="H49" s="64" t="e">
        <f>VLOOKUP($E49,#REF!,8,FALSE)&amp;""</f>
        <v>#REF!</v>
      </c>
    </row>
    <row r="50" spans="1:8" s="45" customFormat="1" ht="25.2" customHeight="1" x14ac:dyDescent="0.45">
      <c r="A50" s="50">
        <f t="shared" si="0"/>
        <v>46</v>
      </c>
      <c r="B50" s="52" t="e">
        <f>VLOOKUP($A50,#REF!,5,FALSE)</f>
        <v>#REF!</v>
      </c>
      <c r="C50" s="64" t="e">
        <f>VLOOKUP($A50,#REF!,7,FALSE)&amp;""</f>
        <v>#REF!</v>
      </c>
      <c r="D50" s="64" t="e">
        <f>VLOOKUP($A50,#REF!,8,FALSE)&amp;""</f>
        <v>#REF!</v>
      </c>
      <c r="E50" s="50">
        <f t="shared" si="1"/>
        <v>113</v>
      </c>
      <c r="F50" s="52" t="e">
        <f>VLOOKUP($E50,#REF!,5,FALSE)</f>
        <v>#REF!</v>
      </c>
      <c r="G50" s="64" t="e">
        <f>VLOOKUP($E50,#REF!,7,FALSE)&amp;""</f>
        <v>#REF!</v>
      </c>
      <c r="H50" s="64" t="e">
        <f>VLOOKUP($E50,#REF!,8,FALSE)&amp;""</f>
        <v>#REF!</v>
      </c>
    </row>
    <row r="51" spans="1:8" s="45" customFormat="1" ht="25.2" customHeight="1" x14ac:dyDescent="0.45">
      <c r="A51" s="50">
        <f t="shared" si="0"/>
        <v>47</v>
      </c>
      <c r="B51" s="52" t="e">
        <f>VLOOKUP($A51,#REF!,5,FALSE)</f>
        <v>#REF!</v>
      </c>
      <c r="C51" s="64" t="e">
        <f>VLOOKUP($A51,#REF!,7,FALSE)&amp;""</f>
        <v>#REF!</v>
      </c>
      <c r="D51" s="64" t="e">
        <f>VLOOKUP($A51,#REF!,8,FALSE)&amp;""</f>
        <v>#REF!</v>
      </c>
      <c r="E51" s="50">
        <f t="shared" si="1"/>
        <v>114</v>
      </c>
      <c r="F51" s="52" t="e">
        <f>VLOOKUP($E51,#REF!,5,FALSE)</f>
        <v>#REF!</v>
      </c>
      <c r="G51" s="64" t="e">
        <f>VLOOKUP($E51,#REF!,7,FALSE)&amp;""</f>
        <v>#REF!</v>
      </c>
      <c r="H51" s="64" t="e">
        <f>VLOOKUP($E51,#REF!,8,FALSE)&amp;""</f>
        <v>#REF!</v>
      </c>
    </row>
    <row r="52" spans="1:8" s="45" customFormat="1" ht="25.2" customHeight="1" x14ac:dyDescent="0.45">
      <c r="A52" s="50">
        <f t="shared" si="0"/>
        <v>48</v>
      </c>
      <c r="B52" s="52" t="e">
        <f>VLOOKUP($A52,#REF!,5,FALSE)</f>
        <v>#REF!</v>
      </c>
      <c r="C52" s="64" t="e">
        <f>VLOOKUP($A52,#REF!,7,FALSE)&amp;""</f>
        <v>#REF!</v>
      </c>
      <c r="D52" s="64" t="e">
        <f>VLOOKUP($A52,#REF!,8,FALSE)&amp;""</f>
        <v>#REF!</v>
      </c>
      <c r="E52" s="50">
        <f t="shared" si="1"/>
        <v>115</v>
      </c>
      <c r="F52" s="52" t="e">
        <f>VLOOKUP($E52,#REF!,5,FALSE)</f>
        <v>#REF!</v>
      </c>
      <c r="G52" s="64" t="e">
        <f>VLOOKUP($E52,#REF!,7,FALSE)&amp;""</f>
        <v>#REF!</v>
      </c>
      <c r="H52" s="64" t="e">
        <f>VLOOKUP($E52,#REF!,8,FALSE)&amp;""</f>
        <v>#REF!</v>
      </c>
    </row>
    <row r="53" spans="1:8" s="45" customFormat="1" ht="25.2" customHeight="1" x14ac:dyDescent="0.45">
      <c r="A53" s="50">
        <f t="shared" si="0"/>
        <v>49</v>
      </c>
      <c r="B53" s="52" t="e">
        <f>VLOOKUP($A53,#REF!,5,FALSE)</f>
        <v>#REF!</v>
      </c>
      <c r="C53" s="64" t="e">
        <f>VLOOKUP($A53,#REF!,7,FALSE)&amp;""</f>
        <v>#REF!</v>
      </c>
      <c r="D53" s="64" t="e">
        <f>VLOOKUP($A53,#REF!,8,FALSE)&amp;""</f>
        <v>#REF!</v>
      </c>
      <c r="E53" s="50">
        <f t="shared" si="1"/>
        <v>116</v>
      </c>
      <c r="F53" s="52" t="e">
        <f>VLOOKUP($E53,#REF!,5,FALSE)</f>
        <v>#REF!</v>
      </c>
      <c r="G53" s="64" t="e">
        <f>VLOOKUP($E53,#REF!,7,FALSE)&amp;""</f>
        <v>#REF!</v>
      </c>
      <c r="H53" s="64" t="e">
        <f>VLOOKUP($E53,#REF!,8,FALSE)&amp;""</f>
        <v>#REF!</v>
      </c>
    </row>
    <row r="54" spans="1:8" s="45" customFormat="1" ht="25.2" customHeight="1" x14ac:dyDescent="0.45">
      <c r="A54" s="50">
        <f t="shared" si="0"/>
        <v>50</v>
      </c>
      <c r="B54" s="52" t="e">
        <f>VLOOKUP($A54,#REF!,5,FALSE)</f>
        <v>#REF!</v>
      </c>
      <c r="C54" s="64" t="e">
        <f>VLOOKUP($A54,#REF!,7,FALSE)&amp;""</f>
        <v>#REF!</v>
      </c>
      <c r="D54" s="64" t="e">
        <f>VLOOKUP($A54,#REF!,8,FALSE)&amp;""</f>
        <v>#REF!</v>
      </c>
      <c r="E54" s="50">
        <f t="shared" si="1"/>
        <v>117</v>
      </c>
      <c r="F54" s="52" t="e">
        <f>VLOOKUP($E54,#REF!,5,FALSE)</f>
        <v>#REF!</v>
      </c>
      <c r="G54" s="64" t="e">
        <f>VLOOKUP($E54,#REF!,7,FALSE)&amp;""</f>
        <v>#REF!</v>
      </c>
      <c r="H54" s="64" t="e">
        <f>VLOOKUP($E54,#REF!,8,FALSE)&amp;""</f>
        <v>#REF!</v>
      </c>
    </row>
    <row r="55" spans="1:8" s="45" customFormat="1" ht="25.2" customHeight="1" x14ac:dyDescent="0.45">
      <c r="A55" s="50">
        <f t="shared" si="0"/>
        <v>51</v>
      </c>
      <c r="B55" s="55" t="e">
        <f>VLOOKUP($A55,#REF!,5,FALSE)</f>
        <v>#REF!</v>
      </c>
      <c r="C55" s="64" t="e">
        <f>VLOOKUP($A55,#REF!,7,FALSE)&amp;""</f>
        <v>#REF!</v>
      </c>
      <c r="D55" s="64" t="e">
        <f>VLOOKUP($A55,#REF!,8,FALSE)&amp;""</f>
        <v>#REF!</v>
      </c>
      <c r="E55" s="50">
        <f t="shared" si="1"/>
        <v>118</v>
      </c>
      <c r="F55" s="52" t="e">
        <f>VLOOKUP($E55,#REF!,5,FALSE)</f>
        <v>#REF!</v>
      </c>
      <c r="G55" s="64" t="e">
        <f>VLOOKUP($E55,#REF!,7,FALSE)&amp;""</f>
        <v>#REF!</v>
      </c>
      <c r="H55" s="64" t="e">
        <f>VLOOKUP($E55,#REF!,8,FALSE)&amp;""</f>
        <v>#REF!</v>
      </c>
    </row>
    <row r="56" spans="1:8" s="45" customFormat="1" ht="25.2" customHeight="1" x14ac:dyDescent="0.45">
      <c r="A56" s="305">
        <f t="shared" si="0"/>
        <v>52</v>
      </c>
      <c r="B56" s="326" t="e">
        <f>VLOOKUP($A56,#REF!,5,FALSE)</f>
        <v>#REF!</v>
      </c>
      <c r="C56" s="324" t="e">
        <f>VLOOKUP($A56,#REF!,7,FALSE)&amp;""</f>
        <v>#REF!</v>
      </c>
      <c r="D56" s="324" t="e">
        <f>VLOOKUP($A56,#REF!,8,FALSE)&amp;""</f>
        <v>#REF!</v>
      </c>
      <c r="E56" s="50">
        <f t="shared" si="1"/>
        <v>119</v>
      </c>
      <c r="F56" s="52" t="e">
        <f>VLOOKUP($E56,#REF!,5,FALSE)</f>
        <v>#REF!</v>
      </c>
      <c r="G56" s="64" t="e">
        <f>VLOOKUP($E56,#REF!,7,FALSE)&amp;""</f>
        <v>#REF!</v>
      </c>
      <c r="H56" s="64" t="e">
        <f>VLOOKUP($E56,#REF!,8,FALSE)&amp;""</f>
        <v>#REF!</v>
      </c>
    </row>
    <row r="57" spans="1:8" s="45" customFormat="1" ht="25.2" customHeight="1" x14ac:dyDescent="0.45">
      <c r="A57" s="306"/>
      <c r="B57" s="327"/>
      <c r="C57" s="325"/>
      <c r="D57" s="325"/>
      <c r="E57" s="50">
        <f t="shared" si="1"/>
        <v>120</v>
      </c>
      <c r="F57" s="52" t="e">
        <f>VLOOKUP($E57,#REF!,5,FALSE)</f>
        <v>#REF!</v>
      </c>
      <c r="G57" s="64" t="e">
        <f>VLOOKUP($E57,#REF!,7,FALSE)&amp;""</f>
        <v>#REF!</v>
      </c>
      <c r="H57" s="64" t="e">
        <f>VLOOKUP($E57,#REF!,8,FALSE)&amp;""</f>
        <v>#REF!</v>
      </c>
    </row>
    <row r="58" spans="1:8" s="45" customFormat="1" ht="25.2" customHeight="1" x14ac:dyDescent="0.45">
      <c r="A58" s="50">
        <f>A56+1</f>
        <v>53</v>
      </c>
      <c r="B58" s="55" t="e">
        <f>VLOOKUP($A58,#REF!,5,FALSE)</f>
        <v>#REF!</v>
      </c>
      <c r="C58" s="64" t="e">
        <f>VLOOKUP($A58,#REF!,7,FALSE)&amp;""</f>
        <v>#REF!</v>
      </c>
      <c r="D58" s="64" t="e">
        <f>VLOOKUP($A58,#REF!,8,FALSE)&amp;""</f>
        <v>#REF!</v>
      </c>
      <c r="E58" s="74">
        <f t="shared" si="1"/>
        <v>121</v>
      </c>
      <c r="F58" s="52" t="e">
        <f>VLOOKUP($E58,#REF!,5,FALSE)</f>
        <v>#REF!</v>
      </c>
      <c r="G58" s="64" t="e">
        <f>VLOOKUP($E58,#REF!,7,FALSE)&amp;""</f>
        <v>#REF!</v>
      </c>
      <c r="H58" s="64" t="e">
        <f>VLOOKUP($E58,#REF!,8,FALSE)&amp;""</f>
        <v>#REF!</v>
      </c>
    </row>
    <row r="59" spans="1:8" s="45" customFormat="1" ht="25.2" customHeight="1" x14ac:dyDescent="0.45">
      <c r="A59" s="50">
        <f>A58+1</f>
        <v>54</v>
      </c>
      <c r="B59" s="55" t="e">
        <f>VLOOKUP($A59,#REF!,5,FALSE)</f>
        <v>#REF!</v>
      </c>
      <c r="C59" s="64" t="e">
        <f>VLOOKUP($A59,#REF!,7,FALSE)&amp;""</f>
        <v>#REF!</v>
      </c>
      <c r="D59" s="64" t="e">
        <f>VLOOKUP($A59,#REF!,8,FALSE)&amp;""</f>
        <v>#REF!</v>
      </c>
      <c r="E59" s="74">
        <f t="shared" si="1"/>
        <v>122</v>
      </c>
      <c r="F59" s="52" t="e">
        <f>VLOOKUP($E59,#REF!,5,FALSE)</f>
        <v>#REF!</v>
      </c>
      <c r="G59" s="64" t="e">
        <f>VLOOKUP($E59,#REF!,7,FALSE)&amp;""</f>
        <v>#REF!</v>
      </c>
      <c r="H59" s="64" t="e">
        <f>VLOOKUP($E59,#REF!,8,FALSE)&amp;""</f>
        <v>#REF!</v>
      </c>
    </row>
    <row r="60" spans="1:8" s="45" customFormat="1" ht="25.2" customHeight="1" x14ac:dyDescent="0.45">
      <c r="A60" s="50">
        <f>A59+1</f>
        <v>55</v>
      </c>
      <c r="B60" s="55" t="e">
        <f>VLOOKUP($A60,#REF!,5,FALSE)</f>
        <v>#REF!</v>
      </c>
      <c r="C60" s="64" t="e">
        <f>VLOOKUP($A60,#REF!,7,FALSE)&amp;""</f>
        <v>#REF!</v>
      </c>
      <c r="D60" s="64" t="e">
        <f>VLOOKUP($A60,#REF!,8,FALSE)&amp;""</f>
        <v>#REF!</v>
      </c>
      <c r="E60" s="74">
        <f t="shared" si="1"/>
        <v>123</v>
      </c>
      <c r="F60" s="52" t="e">
        <f>VLOOKUP($E60,#REF!,5,FALSE)</f>
        <v>#REF!</v>
      </c>
      <c r="G60" s="64" t="e">
        <f>VLOOKUP($E60,#REF!,7,FALSE)&amp;""</f>
        <v>#REF!</v>
      </c>
      <c r="H60" s="64" t="e">
        <f>VLOOKUP($E60,#REF!,8,FALSE)&amp;""</f>
        <v>#REF!</v>
      </c>
    </row>
    <row r="61" spans="1:8" s="45" customFormat="1" ht="25.2" customHeight="1" x14ac:dyDescent="0.45">
      <c r="A61" s="50">
        <f t="shared" ref="A61:A73" si="2">A60+1</f>
        <v>56</v>
      </c>
      <c r="B61" s="55" t="e">
        <f>VLOOKUP($A61,#REF!,5,FALSE)</f>
        <v>#REF!</v>
      </c>
      <c r="C61" s="64" t="e">
        <f>VLOOKUP($A61,#REF!,7,FALSE)&amp;""</f>
        <v>#REF!</v>
      </c>
      <c r="D61" s="64" t="e">
        <f>VLOOKUP($A61,#REF!,8,FALSE)&amp;""</f>
        <v>#REF!</v>
      </c>
      <c r="E61" s="74">
        <f t="shared" si="1"/>
        <v>124</v>
      </c>
      <c r="F61" s="52" t="e">
        <f>VLOOKUP($E61,#REF!,5,FALSE)</f>
        <v>#REF!</v>
      </c>
      <c r="G61" s="64" t="e">
        <f>VLOOKUP($E61,#REF!,7,FALSE)&amp;""</f>
        <v>#REF!</v>
      </c>
      <c r="H61" s="64" t="e">
        <f>VLOOKUP($E61,#REF!,8,FALSE)&amp;""</f>
        <v>#REF!</v>
      </c>
    </row>
    <row r="62" spans="1:8" s="45" customFormat="1" ht="25.2" customHeight="1" x14ac:dyDescent="0.45">
      <c r="A62" s="50">
        <f t="shared" si="2"/>
        <v>57</v>
      </c>
      <c r="B62" s="55" t="e">
        <f>VLOOKUP($A62,#REF!,5,FALSE)</f>
        <v>#REF!</v>
      </c>
      <c r="C62" s="64" t="e">
        <f>VLOOKUP($A62,#REF!,7,FALSE)&amp;""</f>
        <v>#REF!</v>
      </c>
      <c r="D62" s="64" t="e">
        <f>VLOOKUP($A62,#REF!,8,FALSE)&amp;""</f>
        <v>#REF!</v>
      </c>
      <c r="E62" s="74">
        <f t="shared" si="1"/>
        <v>125</v>
      </c>
      <c r="F62" s="52" t="e">
        <f>VLOOKUP($E62,#REF!,5,FALSE)</f>
        <v>#REF!</v>
      </c>
      <c r="G62" s="64" t="e">
        <f>VLOOKUP($E62,#REF!,7,FALSE)&amp;""</f>
        <v>#REF!</v>
      </c>
      <c r="H62" s="64" t="e">
        <f>VLOOKUP($E62,#REF!,8,FALSE)&amp;""</f>
        <v>#REF!</v>
      </c>
    </row>
    <row r="63" spans="1:8" s="45" customFormat="1" ht="25.2" customHeight="1" x14ac:dyDescent="0.45">
      <c r="A63" s="50">
        <f t="shared" si="2"/>
        <v>58</v>
      </c>
      <c r="B63" s="55" t="e">
        <f>VLOOKUP($A63,#REF!,5,FALSE)</f>
        <v>#REF!</v>
      </c>
      <c r="C63" s="64" t="e">
        <f>VLOOKUP($A63,#REF!,7,FALSE)&amp;""</f>
        <v>#REF!</v>
      </c>
      <c r="D63" s="64" t="e">
        <f>VLOOKUP($A63,#REF!,8,FALSE)&amp;""</f>
        <v>#REF!</v>
      </c>
      <c r="E63" s="74">
        <f t="shared" si="1"/>
        <v>126</v>
      </c>
      <c r="F63" s="52" t="e">
        <f>VLOOKUP($E63,#REF!,5,FALSE)</f>
        <v>#REF!</v>
      </c>
      <c r="G63" s="64" t="e">
        <f>VLOOKUP($E63,#REF!,7,FALSE)&amp;""</f>
        <v>#REF!</v>
      </c>
      <c r="H63" s="64" t="e">
        <f>VLOOKUP($E63,#REF!,8,FALSE)&amp;""</f>
        <v>#REF!</v>
      </c>
    </row>
    <row r="64" spans="1:8" s="45" customFormat="1" ht="25.2" customHeight="1" x14ac:dyDescent="0.45">
      <c r="A64" s="50">
        <f t="shared" si="2"/>
        <v>59</v>
      </c>
      <c r="B64" s="55" t="e">
        <f>VLOOKUP($A64,#REF!,5,FALSE)</f>
        <v>#REF!</v>
      </c>
      <c r="C64" s="64" t="e">
        <f>VLOOKUP($A64,#REF!,7,FALSE)&amp;""</f>
        <v>#REF!</v>
      </c>
      <c r="D64" s="64" t="e">
        <f>VLOOKUP($A64,#REF!,8,FALSE)&amp;""</f>
        <v>#REF!</v>
      </c>
      <c r="E64" s="74">
        <f t="shared" si="1"/>
        <v>127</v>
      </c>
      <c r="F64" s="52" t="e">
        <f>VLOOKUP($E64,#REF!,5,FALSE)</f>
        <v>#REF!</v>
      </c>
      <c r="G64" s="64" t="e">
        <f>VLOOKUP($E64,#REF!,7,FALSE)&amp;""</f>
        <v>#REF!</v>
      </c>
      <c r="H64" s="64" t="e">
        <f>VLOOKUP($E64,#REF!,8,FALSE)&amp;""</f>
        <v>#REF!</v>
      </c>
    </row>
    <row r="65" spans="1:8" s="45" customFormat="1" ht="25.2" customHeight="1" x14ac:dyDescent="0.45">
      <c r="A65" s="50">
        <f t="shared" si="2"/>
        <v>60</v>
      </c>
      <c r="B65" s="55" t="e">
        <f>VLOOKUP($A65,#REF!,5,FALSE)</f>
        <v>#REF!</v>
      </c>
      <c r="C65" s="64" t="e">
        <f>VLOOKUP($A65,#REF!,7,FALSE)&amp;""</f>
        <v>#REF!</v>
      </c>
      <c r="D65" s="64" t="e">
        <f>VLOOKUP($A65,#REF!,8,FALSE)&amp;""</f>
        <v>#REF!</v>
      </c>
      <c r="E65" s="74">
        <f t="shared" si="1"/>
        <v>128</v>
      </c>
      <c r="F65" s="52" t="e">
        <f>VLOOKUP($E65,#REF!,5,FALSE)</f>
        <v>#REF!</v>
      </c>
      <c r="G65" s="64" t="e">
        <f>VLOOKUP($E65,#REF!,7,FALSE)&amp;""</f>
        <v>#REF!</v>
      </c>
      <c r="H65" s="64" t="e">
        <f>VLOOKUP($E65,#REF!,8,FALSE)&amp;""</f>
        <v>#REF!</v>
      </c>
    </row>
    <row r="66" spans="1:8" s="45" customFormat="1" ht="25.2" customHeight="1" x14ac:dyDescent="0.45">
      <c r="A66" s="50">
        <f t="shared" si="2"/>
        <v>61</v>
      </c>
      <c r="B66" s="55" t="e">
        <f>VLOOKUP($A66,#REF!,5,FALSE)</f>
        <v>#REF!</v>
      </c>
      <c r="C66" s="64" t="e">
        <f>VLOOKUP($A66,#REF!,7,FALSE)&amp;""</f>
        <v>#REF!</v>
      </c>
      <c r="D66" s="64" t="e">
        <f>VLOOKUP($A66,#REF!,8,FALSE)&amp;""</f>
        <v>#REF!</v>
      </c>
      <c r="E66" s="74">
        <f t="shared" si="1"/>
        <v>129</v>
      </c>
      <c r="F66" s="52" t="e">
        <f>VLOOKUP($E66,#REF!,5,FALSE)</f>
        <v>#REF!</v>
      </c>
      <c r="G66" s="64" t="e">
        <f>VLOOKUP($E66,#REF!,7,FALSE)&amp;""</f>
        <v>#REF!</v>
      </c>
      <c r="H66" s="64" t="e">
        <f>VLOOKUP($E66,#REF!,8,FALSE)&amp;""</f>
        <v>#REF!</v>
      </c>
    </row>
    <row r="67" spans="1:8" s="45" customFormat="1" ht="25.2" customHeight="1" x14ac:dyDescent="0.45">
      <c r="A67" s="50">
        <f t="shared" si="2"/>
        <v>62</v>
      </c>
      <c r="B67" s="55" t="e">
        <f>VLOOKUP($A67,#REF!,5,FALSE)</f>
        <v>#REF!</v>
      </c>
      <c r="C67" s="64" t="e">
        <f>VLOOKUP($A67,#REF!,7,FALSE)&amp;""</f>
        <v>#REF!</v>
      </c>
      <c r="D67" s="64" t="e">
        <f>VLOOKUP($A67,#REF!,8,FALSE)&amp;""</f>
        <v>#REF!</v>
      </c>
      <c r="E67" s="74">
        <f t="shared" si="1"/>
        <v>130</v>
      </c>
      <c r="F67" s="52" t="e">
        <f>VLOOKUP($E67,#REF!,5,FALSE)</f>
        <v>#REF!</v>
      </c>
      <c r="G67" s="64" t="e">
        <f>VLOOKUP($E67,#REF!,7,FALSE)&amp;""</f>
        <v>#REF!</v>
      </c>
      <c r="H67" s="64" t="e">
        <f>VLOOKUP($E67,#REF!,8,FALSE)&amp;""</f>
        <v>#REF!</v>
      </c>
    </row>
    <row r="68" spans="1:8" s="45" customFormat="1" ht="25.2" customHeight="1" x14ac:dyDescent="0.45">
      <c r="A68" s="50">
        <f t="shared" si="2"/>
        <v>63</v>
      </c>
      <c r="B68" s="55" t="e">
        <f>VLOOKUP($A68,#REF!,5,FALSE)</f>
        <v>#REF!</v>
      </c>
      <c r="C68" s="64" t="e">
        <f>VLOOKUP($A68,#REF!,7,FALSE)&amp;""</f>
        <v>#REF!</v>
      </c>
      <c r="D68" s="64" t="e">
        <f>VLOOKUP($A68,#REF!,8,FALSE)&amp;""</f>
        <v>#REF!</v>
      </c>
      <c r="E68" s="74">
        <f t="shared" si="1"/>
        <v>131</v>
      </c>
      <c r="F68" s="52" t="e">
        <f>VLOOKUP($E68,#REF!,5,FALSE)</f>
        <v>#REF!</v>
      </c>
      <c r="G68" s="64" t="e">
        <f>VLOOKUP($E68,#REF!,7,FALSE)&amp;""</f>
        <v>#REF!</v>
      </c>
      <c r="H68" s="64" t="e">
        <f>VLOOKUP($E68,#REF!,8,FALSE)&amp;""</f>
        <v>#REF!</v>
      </c>
    </row>
    <row r="69" spans="1:8" s="45" customFormat="1" ht="25.2" customHeight="1" x14ac:dyDescent="0.45">
      <c r="A69" s="50">
        <f t="shared" si="2"/>
        <v>64</v>
      </c>
      <c r="B69" s="55" t="e">
        <f>VLOOKUP($A69,#REF!,5,FALSE)</f>
        <v>#REF!</v>
      </c>
      <c r="C69" s="64" t="e">
        <f>VLOOKUP($A69,#REF!,7,FALSE)&amp;""</f>
        <v>#REF!</v>
      </c>
      <c r="D69" s="64" t="e">
        <f>VLOOKUP($A69,#REF!,8,FALSE)&amp;""</f>
        <v>#REF!</v>
      </c>
      <c r="E69" s="74">
        <f t="shared" si="1"/>
        <v>132</v>
      </c>
      <c r="F69" s="52" t="e">
        <f>VLOOKUP($E69,#REF!,5,FALSE)</f>
        <v>#REF!</v>
      </c>
      <c r="G69" s="64" t="e">
        <f>VLOOKUP($E69,#REF!,7,FALSE)&amp;""</f>
        <v>#REF!</v>
      </c>
      <c r="H69" s="64" t="e">
        <f>VLOOKUP($E69,#REF!,8,FALSE)&amp;""</f>
        <v>#REF!</v>
      </c>
    </row>
    <row r="70" spans="1:8" s="45" customFormat="1" ht="25.2" customHeight="1" x14ac:dyDescent="0.45">
      <c r="A70" s="50">
        <f t="shared" si="2"/>
        <v>65</v>
      </c>
      <c r="B70" s="55" t="e">
        <f>VLOOKUP($A70,#REF!,5,FALSE)</f>
        <v>#REF!</v>
      </c>
      <c r="C70" s="64" t="e">
        <f>VLOOKUP($A70,#REF!,7,FALSE)&amp;""</f>
        <v>#REF!</v>
      </c>
      <c r="D70" s="64" t="e">
        <f>VLOOKUP($A70,#REF!,8,FALSE)&amp;""</f>
        <v>#REF!</v>
      </c>
      <c r="E70" s="74">
        <f t="shared" si="1"/>
        <v>133</v>
      </c>
      <c r="F70" s="52" t="e">
        <f>VLOOKUP($E70,#REF!,5,FALSE)</f>
        <v>#REF!</v>
      </c>
      <c r="G70" s="64" t="e">
        <f>VLOOKUP($E70,#REF!,7,FALSE)&amp;""</f>
        <v>#REF!</v>
      </c>
      <c r="H70" s="64" t="e">
        <f>VLOOKUP($E70,#REF!,8,FALSE)&amp;""</f>
        <v>#REF!</v>
      </c>
    </row>
    <row r="71" spans="1:8" s="45" customFormat="1" ht="25.2" customHeight="1" x14ac:dyDescent="0.45">
      <c r="A71" s="50">
        <f t="shared" si="2"/>
        <v>66</v>
      </c>
      <c r="B71" s="55" t="e">
        <f>VLOOKUP($A71,#REF!,5,FALSE)</f>
        <v>#REF!</v>
      </c>
      <c r="C71" s="64" t="e">
        <f>VLOOKUP($A71,#REF!,7,FALSE)&amp;""</f>
        <v>#REF!</v>
      </c>
      <c r="D71" s="64" t="e">
        <f>VLOOKUP($A71,#REF!,8,FALSE)&amp;""</f>
        <v>#REF!</v>
      </c>
      <c r="E71" s="74">
        <f t="shared" ref="E71:E73" si="3">E70+1</f>
        <v>134</v>
      </c>
      <c r="F71" s="52" t="e">
        <f>VLOOKUP($E71,#REF!,5,FALSE)</f>
        <v>#REF!</v>
      </c>
      <c r="G71" s="64" t="e">
        <f>VLOOKUP($E71,#REF!,7,FALSE)&amp;""</f>
        <v>#REF!</v>
      </c>
      <c r="H71" s="64" t="e">
        <f>VLOOKUP($E71,#REF!,8,FALSE)&amp;""</f>
        <v>#REF!</v>
      </c>
    </row>
    <row r="72" spans="1:8" s="45" customFormat="1" ht="25.2" customHeight="1" x14ac:dyDescent="0.45">
      <c r="A72" s="50">
        <f t="shared" si="2"/>
        <v>67</v>
      </c>
      <c r="B72" s="55" t="e">
        <f>VLOOKUP($A72,#REF!,5,FALSE)</f>
        <v>#REF!</v>
      </c>
      <c r="C72" s="64" t="e">
        <f>VLOOKUP($A72,#REF!,7,FALSE)&amp;""</f>
        <v>#REF!</v>
      </c>
      <c r="D72" s="64" t="e">
        <f>VLOOKUP($A72,#REF!,8,FALSE)&amp;""</f>
        <v>#REF!</v>
      </c>
      <c r="E72" s="74">
        <f t="shared" si="3"/>
        <v>135</v>
      </c>
      <c r="F72" s="52" t="e">
        <f>VLOOKUP($E72,#REF!,5,FALSE)</f>
        <v>#REF!</v>
      </c>
      <c r="G72" s="64" t="e">
        <f>VLOOKUP($E72,#REF!,7,FALSE)&amp;""</f>
        <v>#REF!</v>
      </c>
      <c r="H72" s="64" t="e">
        <f>VLOOKUP($E72,#REF!,8,FALSE)&amp;""</f>
        <v>#REF!</v>
      </c>
    </row>
    <row r="73" spans="1:8" s="45" customFormat="1" ht="25.2" customHeight="1" x14ac:dyDescent="0.45">
      <c r="A73" s="50">
        <f t="shared" si="2"/>
        <v>68</v>
      </c>
      <c r="B73" s="52" t="e">
        <f>VLOOKUP($A73,#REF!,5,FALSE)</f>
        <v>#REF!</v>
      </c>
      <c r="C73" s="64" t="e">
        <f>VLOOKUP($A73,#REF!,7,FALSE)&amp;""</f>
        <v>#REF!</v>
      </c>
      <c r="D73" s="64" t="e">
        <f>VLOOKUP($A73,#REF!,8,FALSE)&amp;""</f>
        <v>#REF!</v>
      </c>
      <c r="E73" s="74">
        <f t="shared" si="3"/>
        <v>136</v>
      </c>
      <c r="F73" s="52" t="e">
        <f>VLOOKUP($E73,#REF!,5,FALSE)</f>
        <v>#REF!</v>
      </c>
      <c r="G73" s="64" t="e">
        <f>VLOOKUP($E73,#REF!,7,FALSE)&amp;""</f>
        <v>#REF!</v>
      </c>
      <c r="H73" s="64" t="e">
        <f>VLOOKUP($E73,#REF!,8,FALSE)&amp;""</f>
        <v>#REF!</v>
      </c>
    </row>
    <row r="74" spans="1:8" s="45" customFormat="1" ht="25.2" customHeight="1" x14ac:dyDescent="0.45">
      <c r="A74" s="46" t="s">
        <v>1204</v>
      </c>
      <c r="B74" s="47"/>
      <c r="C74" s="47"/>
      <c r="D74" s="47"/>
      <c r="E74" s="47"/>
      <c r="F74" s="297" t="s">
        <v>1592</v>
      </c>
      <c r="G74" s="297"/>
      <c r="H74" s="297"/>
    </row>
    <row r="75" spans="1:8" s="45" customFormat="1" ht="25.2" customHeight="1" x14ac:dyDescent="0.45">
      <c r="A75" s="319" t="s">
        <v>0</v>
      </c>
      <c r="B75" s="305" t="s">
        <v>1</v>
      </c>
      <c r="C75" s="307" t="s">
        <v>1298</v>
      </c>
      <c r="D75" s="308"/>
      <c r="E75" s="319" t="s">
        <v>0</v>
      </c>
      <c r="F75" s="305" t="s">
        <v>1</v>
      </c>
      <c r="G75" s="307" t="s">
        <v>1298</v>
      </c>
      <c r="H75" s="308"/>
    </row>
    <row r="76" spans="1:8" s="45" customFormat="1" ht="25.2" customHeight="1" x14ac:dyDescent="0.45">
      <c r="A76" s="320"/>
      <c r="B76" s="306"/>
      <c r="C76" s="50" t="s">
        <v>227</v>
      </c>
      <c r="D76" s="50" t="s">
        <v>1282</v>
      </c>
      <c r="E76" s="320"/>
      <c r="F76" s="306"/>
      <c r="G76" s="50" t="s">
        <v>227</v>
      </c>
      <c r="H76" s="50" t="s">
        <v>1282</v>
      </c>
    </row>
    <row r="77" spans="1:8" s="45" customFormat="1" ht="25.2" customHeight="1" x14ac:dyDescent="0.45">
      <c r="A77" s="50">
        <f>E73+1</f>
        <v>137</v>
      </c>
      <c r="B77" s="52" t="e">
        <f>VLOOKUP($A77,#REF!,5,FALSE)</f>
        <v>#REF!</v>
      </c>
      <c r="C77" s="64" t="e">
        <f>VLOOKUP($A77,#REF!,7,FALSE)&amp;""</f>
        <v>#REF!</v>
      </c>
      <c r="D77" s="64" t="e">
        <f>VLOOKUP($A77,#REF!,8,FALSE)&amp;""</f>
        <v>#REF!</v>
      </c>
      <c r="E77" s="50">
        <f>A145+1</f>
        <v>205</v>
      </c>
      <c r="F77" s="52" t="e">
        <f>VLOOKUP($E77,#REF!,5,FALSE)</f>
        <v>#REF!</v>
      </c>
      <c r="G77" s="64" t="e">
        <f>VLOOKUP($E77,#REF!,7,FALSE)&amp;""</f>
        <v>#REF!</v>
      </c>
      <c r="H77" s="64" t="e">
        <f>VLOOKUP($E77,#REF!,8,FALSE)&amp;""</f>
        <v>#REF!</v>
      </c>
    </row>
    <row r="78" spans="1:8" s="45" customFormat="1" ht="25.2" customHeight="1" x14ac:dyDescent="0.45">
      <c r="A78" s="50">
        <f t="shared" ref="A78:A123" si="4">A77+1</f>
        <v>138</v>
      </c>
      <c r="B78" s="52" t="e">
        <f>VLOOKUP($A78,#REF!,5,FALSE)</f>
        <v>#REF!</v>
      </c>
      <c r="C78" s="64" t="e">
        <f>VLOOKUP($A78,#REF!,7,FALSE)&amp;""</f>
        <v>#REF!</v>
      </c>
      <c r="D78" s="64" t="e">
        <f>VLOOKUP($A78,#REF!,8,FALSE)&amp;""</f>
        <v>#REF!</v>
      </c>
      <c r="E78" s="50">
        <f t="shared" ref="E78:E141" si="5">E77+1</f>
        <v>206</v>
      </c>
      <c r="F78" s="52" t="e">
        <f>VLOOKUP($E78,#REF!,5,FALSE)</f>
        <v>#REF!</v>
      </c>
      <c r="G78" s="64" t="e">
        <f>VLOOKUP($E78,#REF!,7,FALSE)&amp;""</f>
        <v>#REF!</v>
      </c>
      <c r="H78" s="64" t="e">
        <f>VLOOKUP($E78,#REF!,8,FALSE)&amp;""</f>
        <v>#REF!</v>
      </c>
    </row>
    <row r="79" spans="1:8" s="45" customFormat="1" ht="25.2" customHeight="1" x14ac:dyDescent="0.45">
      <c r="A79" s="50">
        <f>A78+1</f>
        <v>139</v>
      </c>
      <c r="B79" s="52" t="e">
        <f>VLOOKUP($A79,#REF!,5,FALSE)</f>
        <v>#REF!</v>
      </c>
      <c r="C79" s="64" t="e">
        <f>VLOOKUP($A79,#REF!,7,FALSE)&amp;""</f>
        <v>#REF!</v>
      </c>
      <c r="D79" s="64" t="e">
        <f>VLOOKUP($A79,#REF!,8,FALSE)&amp;""</f>
        <v>#REF!</v>
      </c>
      <c r="E79" s="50">
        <f t="shared" si="5"/>
        <v>207</v>
      </c>
      <c r="F79" s="52" t="e">
        <f>VLOOKUP($E79,#REF!,5,FALSE)</f>
        <v>#REF!</v>
      </c>
      <c r="G79" s="64" t="e">
        <f>VLOOKUP($E79,#REF!,7,FALSE)&amp;""</f>
        <v>#REF!</v>
      </c>
      <c r="H79" s="64" t="e">
        <f>VLOOKUP($E79,#REF!,8,FALSE)&amp;""</f>
        <v>#REF!</v>
      </c>
    </row>
    <row r="80" spans="1:8" s="45" customFormat="1" ht="25.2" customHeight="1" x14ac:dyDescent="0.45">
      <c r="A80" s="50">
        <f t="shared" si="4"/>
        <v>140</v>
      </c>
      <c r="B80" s="52" t="e">
        <f>VLOOKUP($A80,#REF!,5,FALSE)</f>
        <v>#REF!</v>
      </c>
      <c r="C80" s="64" t="e">
        <f>VLOOKUP($A80,#REF!,7,FALSE)&amp;""</f>
        <v>#REF!</v>
      </c>
      <c r="D80" s="64" t="e">
        <f>VLOOKUP($A80,#REF!,8,FALSE)&amp;""</f>
        <v>#REF!</v>
      </c>
      <c r="E80" s="50">
        <f t="shared" si="5"/>
        <v>208</v>
      </c>
      <c r="F80" s="52" t="e">
        <f>VLOOKUP($E80,#REF!,5,FALSE)</f>
        <v>#REF!</v>
      </c>
      <c r="G80" s="64" t="e">
        <f>VLOOKUP($E80,#REF!,7,FALSE)&amp;""</f>
        <v>#REF!</v>
      </c>
      <c r="H80" s="64" t="e">
        <f>VLOOKUP($E80,#REF!,8,FALSE)&amp;""</f>
        <v>#REF!</v>
      </c>
    </row>
    <row r="81" spans="1:8" s="45" customFormat="1" ht="25.2" customHeight="1" x14ac:dyDescent="0.45">
      <c r="A81" s="50">
        <f t="shared" si="4"/>
        <v>141</v>
      </c>
      <c r="B81" s="52" t="e">
        <f>VLOOKUP($A81,#REF!,5,FALSE)</f>
        <v>#REF!</v>
      </c>
      <c r="C81" s="64" t="e">
        <f>VLOOKUP($A81,#REF!,7,FALSE)&amp;""</f>
        <v>#REF!</v>
      </c>
      <c r="D81" s="64" t="e">
        <f>VLOOKUP($A81,#REF!,8,FALSE)&amp;""</f>
        <v>#REF!</v>
      </c>
      <c r="E81" s="50">
        <f t="shared" si="5"/>
        <v>209</v>
      </c>
      <c r="F81" s="52" t="e">
        <f>VLOOKUP($E81,#REF!,5,FALSE)</f>
        <v>#REF!</v>
      </c>
      <c r="G81" s="64" t="e">
        <f>VLOOKUP($E81,#REF!,7,FALSE)&amp;""</f>
        <v>#REF!</v>
      </c>
      <c r="H81" s="64" t="e">
        <f>VLOOKUP($E81,#REF!,8,FALSE)&amp;""</f>
        <v>#REF!</v>
      </c>
    </row>
    <row r="82" spans="1:8" s="45" customFormat="1" ht="25.2" customHeight="1" x14ac:dyDescent="0.45">
      <c r="A82" s="50">
        <f t="shared" si="4"/>
        <v>142</v>
      </c>
      <c r="B82" s="52" t="e">
        <f>VLOOKUP($A82,#REF!,5,FALSE)</f>
        <v>#REF!</v>
      </c>
      <c r="C82" s="64" t="e">
        <f>VLOOKUP($A82,#REF!,7,FALSE)&amp;""</f>
        <v>#REF!</v>
      </c>
      <c r="D82" s="64" t="e">
        <f>VLOOKUP($A82,#REF!,8,FALSE)&amp;""</f>
        <v>#REF!</v>
      </c>
      <c r="E82" s="70">
        <f t="shared" si="5"/>
        <v>210</v>
      </c>
      <c r="F82" s="68" t="e">
        <f>VLOOKUP($E82,#REF!,5,FALSE)</f>
        <v>#REF!</v>
      </c>
      <c r="G82" s="69" t="e">
        <f>VLOOKUP($E82,#REF!,7,FALSE)&amp;""</f>
        <v>#REF!</v>
      </c>
      <c r="H82" s="69" t="e">
        <f>VLOOKUP($E82,#REF!,8,FALSE)&amp;""</f>
        <v>#REF!</v>
      </c>
    </row>
    <row r="83" spans="1:8" s="45" customFormat="1" ht="25.2" customHeight="1" x14ac:dyDescent="0.45">
      <c r="A83" s="50">
        <f t="shared" si="4"/>
        <v>143</v>
      </c>
      <c r="B83" s="52" t="e">
        <f>VLOOKUP($A83,#REF!,5,FALSE)</f>
        <v>#REF!</v>
      </c>
      <c r="C83" s="64" t="e">
        <f>VLOOKUP($A83,#REF!,7,FALSE)&amp;""</f>
        <v>#REF!</v>
      </c>
      <c r="D83" s="64" t="e">
        <f>VLOOKUP($A83,#REF!,8,FALSE)&amp;""</f>
        <v>#REF!</v>
      </c>
      <c r="E83" s="50">
        <f t="shared" si="5"/>
        <v>211</v>
      </c>
      <c r="F83" s="55" t="e">
        <f>VLOOKUP($E83,#REF!,5,FALSE)</f>
        <v>#REF!</v>
      </c>
      <c r="G83" s="64" t="e">
        <f>VLOOKUP($E83,#REF!,7,FALSE)&amp;""</f>
        <v>#REF!</v>
      </c>
      <c r="H83" s="64" t="e">
        <f>VLOOKUP($E83,#REF!,8,FALSE)&amp;""</f>
        <v>#REF!</v>
      </c>
    </row>
    <row r="84" spans="1:8" s="45" customFormat="1" ht="25.2" customHeight="1" x14ac:dyDescent="0.45">
      <c r="A84" s="50">
        <f t="shared" si="4"/>
        <v>144</v>
      </c>
      <c r="B84" s="52" t="e">
        <f>VLOOKUP($A84,#REF!,5,FALSE)</f>
        <v>#REF!</v>
      </c>
      <c r="C84" s="64" t="e">
        <f>VLOOKUP($A84,#REF!,7,FALSE)&amp;""</f>
        <v>#REF!</v>
      </c>
      <c r="D84" s="64" t="e">
        <f>VLOOKUP($A84,#REF!,8,FALSE)&amp;""</f>
        <v>#REF!</v>
      </c>
      <c r="E84" s="50">
        <f t="shared" si="5"/>
        <v>212</v>
      </c>
      <c r="F84" s="55" t="e">
        <f>VLOOKUP($E84,#REF!,5,FALSE)</f>
        <v>#REF!</v>
      </c>
      <c r="G84" s="64" t="e">
        <f>VLOOKUP($E84,#REF!,7,FALSE)&amp;""</f>
        <v>#REF!</v>
      </c>
      <c r="H84" s="64" t="e">
        <f>VLOOKUP($E84,#REF!,8,FALSE)&amp;""</f>
        <v>#REF!</v>
      </c>
    </row>
    <row r="85" spans="1:8" s="45" customFormat="1" ht="25.2" customHeight="1" x14ac:dyDescent="0.45">
      <c r="A85" s="50">
        <f t="shared" si="4"/>
        <v>145</v>
      </c>
      <c r="B85" s="52" t="e">
        <f>VLOOKUP($A85,#REF!,5,FALSE)</f>
        <v>#REF!</v>
      </c>
      <c r="C85" s="64" t="e">
        <f>VLOOKUP($A85,#REF!,7,FALSE)&amp;""</f>
        <v>#REF!</v>
      </c>
      <c r="D85" s="64" t="e">
        <f>VLOOKUP($A85,#REF!,8,FALSE)&amp;""</f>
        <v>#REF!</v>
      </c>
      <c r="E85" s="50">
        <f t="shared" si="5"/>
        <v>213</v>
      </c>
      <c r="F85" s="55" t="e">
        <f>VLOOKUP($E85,#REF!,5,FALSE)</f>
        <v>#REF!</v>
      </c>
      <c r="G85" s="64" t="e">
        <f>VLOOKUP($E85,#REF!,7,FALSE)&amp;""</f>
        <v>#REF!</v>
      </c>
      <c r="H85" s="64" t="e">
        <f>VLOOKUP($E85,#REF!,8,FALSE)&amp;""</f>
        <v>#REF!</v>
      </c>
    </row>
    <row r="86" spans="1:8" s="45" customFormat="1" ht="25.2" customHeight="1" x14ac:dyDescent="0.45">
      <c r="A86" s="50">
        <f t="shared" si="4"/>
        <v>146</v>
      </c>
      <c r="B86" s="52" t="e">
        <f>VLOOKUP($A86,#REF!,5,FALSE)</f>
        <v>#REF!</v>
      </c>
      <c r="C86" s="64" t="e">
        <f>VLOOKUP($A86,#REF!,7,FALSE)&amp;""</f>
        <v>#REF!</v>
      </c>
      <c r="D86" s="64" t="e">
        <f>VLOOKUP($A86,#REF!,8,FALSE)&amp;""</f>
        <v>#REF!</v>
      </c>
      <c r="E86" s="50">
        <f t="shared" si="5"/>
        <v>214</v>
      </c>
      <c r="F86" s="55" t="e">
        <f>VLOOKUP($E86,#REF!,5,FALSE)</f>
        <v>#REF!</v>
      </c>
      <c r="G86" s="64" t="e">
        <f>VLOOKUP($E86,#REF!,7,FALSE)&amp;""</f>
        <v>#REF!</v>
      </c>
      <c r="H86" s="64" t="e">
        <f>VLOOKUP($E86,#REF!,8,FALSE)&amp;""</f>
        <v>#REF!</v>
      </c>
    </row>
    <row r="87" spans="1:8" s="45" customFormat="1" ht="25.2" customHeight="1" x14ac:dyDescent="0.45">
      <c r="A87" s="50">
        <f t="shared" si="4"/>
        <v>147</v>
      </c>
      <c r="B87" s="52" t="e">
        <f>VLOOKUP($A87,#REF!,5,FALSE)</f>
        <v>#REF!</v>
      </c>
      <c r="C87" s="64" t="e">
        <f>VLOOKUP($A87,#REF!,7,FALSE)&amp;""</f>
        <v>#REF!</v>
      </c>
      <c r="D87" s="64" t="e">
        <f>VLOOKUP($A87,#REF!,8,FALSE)&amp;""</f>
        <v>#REF!</v>
      </c>
      <c r="E87" s="50">
        <f t="shared" si="5"/>
        <v>215</v>
      </c>
      <c r="F87" s="55" t="e">
        <f>VLOOKUP($E87,#REF!,5,FALSE)</f>
        <v>#REF!</v>
      </c>
      <c r="G87" s="64" t="e">
        <f>VLOOKUP($E87,#REF!,7,FALSE)&amp;""</f>
        <v>#REF!</v>
      </c>
      <c r="H87" s="64" t="e">
        <f>VLOOKUP($E87,#REF!,8,FALSE)&amp;""</f>
        <v>#REF!</v>
      </c>
    </row>
    <row r="88" spans="1:8" s="45" customFormat="1" ht="25.2" customHeight="1" x14ac:dyDescent="0.45">
      <c r="A88" s="50">
        <f t="shared" si="4"/>
        <v>148</v>
      </c>
      <c r="B88" s="52" t="e">
        <f>VLOOKUP($A88,#REF!,5,FALSE)</f>
        <v>#REF!</v>
      </c>
      <c r="C88" s="64" t="e">
        <f>VLOOKUP($A88,#REF!,7,FALSE)&amp;""</f>
        <v>#REF!</v>
      </c>
      <c r="D88" s="64" t="e">
        <f>VLOOKUP($A88,#REF!,8,FALSE)&amp;""</f>
        <v>#REF!</v>
      </c>
      <c r="E88" s="50">
        <f t="shared" si="5"/>
        <v>216</v>
      </c>
      <c r="F88" s="55" t="e">
        <f>VLOOKUP($E88,#REF!,5,FALSE)</f>
        <v>#REF!</v>
      </c>
      <c r="G88" s="64" t="e">
        <f>VLOOKUP($E88,#REF!,7,FALSE)&amp;""</f>
        <v>#REF!</v>
      </c>
      <c r="H88" s="64" t="e">
        <f>VLOOKUP($E88,#REF!,8,FALSE)&amp;""</f>
        <v>#REF!</v>
      </c>
    </row>
    <row r="89" spans="1:8" s="45" customFormat="1" ht="25.2" customHeight="1" x14ac:dyDescent="0.45">
      <c r="A89" s="50">
        <f t="shared" si="4"/>
        <v>149</v>
      </c>
      <c r="B89" s="52" t="e">
        <f>VLOOKUP($A89,#REF!,5,FALSE)</f>
        <v>#REF!</v>
      </c>
      <c r="C89" s="64" t="e">
        <f>VLOOKUP($A89,#REF!,7,FALSE)&amp;""</f>
        <v>#REF!</v>
      </c>
      <c r="D89" s="64" t="e">
        <f>VLOOKUP($A89,#REF!,8,FALSE)&amp;""</f>
        <v>#REF!</v>
      </c>
      <c r="E89" s="50">
        <f t="shared" si="5"/>
        <v>217</v>
      </c>
      <c r="F89" s="55" t="e">
        <f>VLOOKUP($E89,#REF!,5,FALSE)</f>
        <v>#REF!</v>
      </c>
      <c r="G89" s="64" t="e">
        <f>VLOOKUP($E89,#REF!,7,FALSE)&amp;""</f>
        <v>#REF!</v>
      </c>
      <c r="H89" s="64" t="e">
        <f>VLOOKUP($E89,#REF!,8,FALSE)&amp;""</f>
        <v>#REF!</v>
      </c>
    </row>
    <row r="90" spans="1:8" s="45" customFormat="1" ht="25.2" customHeight="1" x14ac:dyDescent="0.45">
      <c r="A90" s="50">
        <f t="shared" si="4"/>
        <v>150</v>
      </c>
      <c r="B90" s="52" t="e">
        <f>VLOOKUP($A90,#REF!,5,FALSE)</f>
        <v>#REF!</v>
      </c>
      <c r="C90" s="64" t="e">
        <f>VLOOKUP($A90,#REF!,7,FALSE)&amp;""</f>
        <v>#REF!</v>
      </c>
      <c r="D90" s="64" t="e">
        <f>VLOOKUP($A90,#REF!,8,FALSE)&amp;""</f>
        <v>#REF!</v>
      </c>
      <c r="E90" s="50">
        <f t="shared" si="5"/>
        <v>218</v>
      </c>
      <c r="F90" s="55" t="e">
        <f>VLOOKUP($E90,#REF!,5,FALSE)</f>
        <v>#REF!</v>
      </c>
      <c r="G90" s="64" t="e">
        <f>VLOOKUP($E90,#REF!,7,FALSE)&amp;""</f>
        <v>#REF!</v>
      </c>
      <c r="H90" s="64" t="e">
        <f>VLOOKUP($E90,#REF!,8,FALSE)&amp;""</f>
        <v>#REF!</v>
      </c>
    </row>
    <row r="91" spans="1:8" s="45" customFormat="1" ht="25.2" customHeight="1" x14ac:dyDescent="0.45">
      <c r="A91" s="50">
        <f t="shared" si="4"/>
        <v>151</v>
      </c>
      <c r="B91" s="52" t="e">
        <f>VLOOKUP($A91,#REF!,5,FALSE)</f>
        <v>#REF!</v>
      </c>
      <c r="C91" s="64" t="e">
        <f>VLOOKUP($A91,#REF!,7,FALSE)&amp;""</f>
        <v>#REF!</v>
      </c>
      <c r="D91" s="64" t="e">
        <f>VLOOKUP($A91,#REF!,8,FALSE)&amp;""</f>
        <v>#REF!</v>
      </c>
      <c r="E91" s="50">
        <f t="shared" si="5"/>
        <v>219</v>
      </c>
      <c r="F91" s="55" t="e">
        <f>VLOOKUP($E91,#REF!,5,FALSE)</f>
        <v>#REF!</v>
      </c>
      <c r="G91" s="64" t="e">
        <f>VLOOKUP($E91,#REF!,7,FALSE)&amp;""</f>
        <v>#REF!</v>
      </c>
      <c r="H91" s="64" t="e">
        <f>VLOOKUP($E91,#REF!,8,FALSE)&amp;""</f>
        <v>#REF!</v>
      </c>
    </row>
    <row r="92" spans="1:8" s="45" customFormat="1" ht="25.2" customHeight="1" x14ac:dyDescent="0.45">
      <c r="A92" s="50">
        <f t="shared" si="4"/>
        <v>152</v>
      </c>
      <c r="B92" s="52" t="e">
        <f>VLOOKUP($A92,#REF!,5,FALSE)</f>
        <v>#REF!</v>
      </c>
      <c r="C92" s="64" t="e">
        <f>VLOOKUP($A92,#REF!,7,FALSE)&amp;""</f>
        <v>#REF!</v>
      </c>
      <c r="D92" s="64" t="e">
        <f>VLOOKUP($A92,#REF!,8,FALSE)&amp;""</f>
        <v>#REF!</v>
      </c>
      <c r="E92" s="50">
        <f t="shared" si="5"/>
        <v>220</v>
      </c>
      <c r="F92" s="55" t="e">
        <f>VLOOKUP($E92,#REF!,5,FALSE)</f>
        <v>#REF!</v>
      </c>
      <c r="G92" s="64" t="e">
        <f>VLOOKUP($E92,#REF!,7,FALSE)&amp;""</f>
        <v>#REF!</v>
      </c>
      <c r="H92" s="64" t="e">
        <f>VLOOKUP($E92,#REF!,8,FALSE)&amp;""</f>
        <v>#REF!</v>
      </c>
    </row>
    <row r="93" spans="1:8" s="45" customFormat="1" ht="25.2" customHeight="1" x14ac:dyDescent="0.45">
      <c r="A93" s="50">
        <f t="shared" si="4"/>
        <v>153</v>
      </c>
      <c r="B93" s="52" t="e">
        <f>VLOOKUP($A93,#REF!,5,FALSE)</f>
        <v>#REF!</v>
      </c>
      <c r="C93" s="64" t="e">
        <f>VLOOKUP($A93,#REF!,7,FALSE)&amp;""</f>
        <v>#REF!</v>
      </c>
      <c r="D93" s="64" t="e">
        <f>VLOOKUP($A93,#REF!,8,FALSE)&amp;""</f>
        <v>#REF!</v>
      </c>
      <c r="E93" s="50">
        <f t="shared" si="5"/>
        <v>221</v>
      </c>
      <c r="F93" s="55" t="e">
        <f>VLOOKUP($E93,#REF!,5,FALSE)</f>
        <v>#REF!</v>
      </c>
      <c r="G93" s="64" t="e">
        <f>VLOOKUP($E93,#REF!,7,FALSE)&amp;""</f>
        <v>#REF!</v>
      </c>
      <c r="H93" s="64" t="e">
        <f>VLOOKUP($E93,#REF!,8,FALSE)&amp;""</f>
        <v>#REF!</v>
      </c>
    </row>
    <row r="94" spans="1:8" s="45" customFormat="1" ht="25.2" customHeight="1" x14ac:dyDescent="0.45">
      <c r="A94" s="50">
        <f t="shared" si="4"/>
        <v>154</v>
      </c>
      <c r="B94" s="52" t="e">
        <f>VLOOKUP($A94,#REF!,5,FALSE)</f>
        <v>#REF!</v>
      </c>
      <c r="C94" s="64" t="e">
        <f>VLOOKUP($A94,#REF!,7,FALSE)&amp;""</f>
        <v>#REF!</v>
      </c>
      <c r="D94" s="64" t="e">
        <f>VLOOKUP($A94,#REF!,8,FALSE)&amp;""</f>
        <v>#REF!</v>
      </c>
      <c r="E94" s="50">
        <f t="shared" si="5"/>
        <v>222</v>
      </c>
      <c r="F94" s="55" t="e">
        <f>VLOOKUP($E94,#REF!,5,FALSE)</f>
        <v>#REF!</v>
      </c>
      <c r="G94" s="64" t="e">
        <f>VLOOKUP($E94,#REF!,7,FALSE)&amp;""</f>
        <v>#REF!</v>
      </c>
      <c r="H94" s="64" t="e">
        <f>VLOOKUP($E94,#REF!,8,FALSE)&amp;""</f>
        <v>#REF!</v>
      </c>
    </row>
    <row r="95" spans="1:8" s="45" customFormat="1" ht="25.2" customHeight="1" x14ac:dyDescent="0.45">
      <c r="A95" s="50">
        <f t="shared" si="4"/>
        <v>155</v>
      </c>
      <c r="B95" s="52" t="e">
        <f>VLOOKUP($A95,#REF!,5,FALSE)</f>
        <v>#REF!</v>
      </c>
      <c r="C95" s="64" t="e">
        <f>VLOOKUP($A95,#REF!,7,FALSE)&amp;""</f>
        <v>#REF!</v>
      </c>
      <c r="D95" s="64" t="e">
        <f>VLOOKUP($A95,#REF!,8,FALSE)&amp;""</f>
        <v>#REF!</v>
      </c>
      <c r="E95" s="50">
        <f t="shared" si="5"/>
        <v>223</v>
      </c>
      <c r="F95" s="55" t="e">
        <f>VLOOKUP($E95,#REF!,5,FALSE)</f>
        <v>#REF!</v>
      </c>
      <c r="G95" s="64" t="e">
        <f>VLOOKUP($E95,#REF!,7,FALSE)&amp;""</f>
        <v>#REF!</v>
      </c>
      <c r="H95" s="64" t="e">
        <f>VLOOKUP($E95,#REF!,8,FALSE)&amp;""</f>
        <v>#REF!</v>
      </c>
    </row>
    <row r="96" spans="1:8" s="45" customFormat="1" ht="25.2" customHeight="1" x14ac:dyDescent="0.45">
      <c r="A96" s="50">
        <f t="shared" si="4"/>
        <v>156</v>
      </c>
      <c r="B96" s="52" t="e">
        <f>VLOOKUP($A96,#REF!,5,FALSE)</f>
        <v>#REF!</v>
      </c>
      <c r="C96" s="64" t="e">
        <f>VLOOKUP($A96,#REF!,7,FALSE)&amp;""</f>
        <v>#REF!</v>
      </c>
      <c r="D96" s="64" t="e">
        <f>VLOOKUP($A96,#REF!,8,FALSE)&amp;""</f>
        <v>#REF!</v>
      </c>
      <c r="E96" s="50">
        <f t="shared" si="5"/>
        <v>224</v>
      </c>
      <c r="F96" s="55" t="e">
        <f>VLOOKUP($E96,#REF!,5,FALSE)</f>
        <v>#REF!</v>
      </c>
      <c r="G96" s="64" t="e">
        <f>VLOOKUP($E96,#REF!,7,FALSE)&amp;""</f>
        <v>#REF!</v>
      </c>
      <c r="H96" s="64" t="e">
        <f>VLOOKUP($E96,#REF!,8,FALSE)&amp;""</f>
        <v>#REF!</v>
      </c>
    </row>
    <row r="97" spans="1:8" s="45" customFormat="1" ht="25.2" customHeight="1" x14ac:dyDescent="0.45">
      <c r="A97" s="50">
        <f t="shared" si="4"/>
        <v>157</v>
      </c>
      <c r="B97" s="52" t="e">
        <f>VLOOKUP($A97,#REF!,5,FALSE)</f>
        <v>#REF!</v>
      </c>
      <c r="C97" s="64" t="e">
        <f>VLOOKUP($A97,#REF!,7,FALSE)&amp;""</f>
        <v>#REF!</v>
      </c>
      <c r="D97" s="64" t="e">
        <f>VLOOKUP($A97,#REF!,8,FALSE)&amp;""</f>
        <v>#REF!</v>
      </c>
      <c r="E97" s="50">
        <f t="shared" si="5"/>
        <v>225</v>
      </c>
      <c r="F97" s="55" t="e">
        <f>VLOOKUP($E97,#REF!,5,FALSE)</f>
        <v>#REF!</v>
      </c>
      <c r="G97" s="64" t="e">
        <f>VLOOKUP($E97,#REF!,7,FALSE)&amp;""</f>
        <v>#REF!</v>
      </c>
      <c r="H97" s="64" t="e">
        <f>VLOOKUP($E97,#REF!,8,FALSE)&amp;""</f>
        <v>#REF!</v>
      </c>
    </row>
    <row r="98" spans="1:8" s="45" customFormat="1" ht="25.2" customHeight="1" x14ac:dyDescent="0.45">
      <c r="A98" s="50">
        <f t="shared" si="4"/>
        <v>158</v>
      </c>
      <c r="B98" s="52" t="e">
        <f>VLOOKUP($A98,#REF!,5,FALSE)</f>
        <v>#REF!</v>
      </c>
      <c r="C98" s="64" t="e">
        <f>VLOOKUP($A98,#REF!,7,FALSE)&amp;""</f>
        <v>#REF!</v>
      </c>
      <c r="D98" s="64" t="e">
        <f>VLOOKUP($A98,#REF!,8,FALSE)&amp;""</f>
        <v>#REF!</v>
      </c>
      <c r="E98" s="50">
        <f t="shared" si="5"/>
        <v>226</v>
      </c>
      <c r="F98" s="55" t="e">
        <f>VLOOKUP($E98,#REF!,5,FALSE)</f>
        <v>#REF!</v>
      </c>
      <c r="G98" s="64" t="e">
        <f>VLOOKUP($E98,#REF!,7,FALSE)&amp;""</f>
        <v>#REF!</v>
      </c>
      <c r="H98" s="64" t="e">
        <f>VLOOKUP($E98,#REF!,8,FALSE)&amp;""</f>
        <v>#REF!</v>
      </c>
    </row>
    <row r="99" spans="1:8" s="45" customFormat="1" ht="25.2" customHeight="1" x14ac:dyDescent="0.45">
      <c r="A99" s="50">
        <f t="shared" si="4"/>
        <v>159</v>
      </c>
      <c r="B99" s="52" t="e">
        <f>VLOOKUP($A99,#REF!,5,FALSE)</f>
        <v>#REF!</v>
      </c>
      <c r="C99" s="64" t="e">
        <f>VLOOKUP($A99,#REF!,7,FALSE)&amp;""</f>
        <v>#REF!</v>
      </c>
      <c r="D99" s="64" t="e">
        <f>VLOOKUP($A99,#REF!,8,FALSE)&amp;""</f>
        <v>#REF!</v>
      </c>
      <c r="E99" s="50">
        <f t="shared" si="5"/>
        <v>227</v>
      </c>
      <c r="F99" s="55" t="e">
        <f>VLOOKUP($E99,#REF!,5,FALSE)</f>
        <v>#REF!</v>
      </c>
      <c r="G99" s="64" t="e">
        <f>VLOOKUP($E99,#REF!,7,FALSE)&amp;""</f>
        <v>#REF!</v>
      </c>
      <c r="H99" s="64" t="e">
        <f>VLOOKUP($E99,#REF!,8,FALSE)&amp;""</f>
        <v>#REF!</v>
      </c>
    </row>
    <row r="100" spans="1:8" s="45" customFormat="1" ht="25.2" customHeight="1" x14ac:dyDescent="0.45">
      <c r="A100" s="50">
        <f t="shared" si="4"/>
        <v>160</v>
      </c>
      <c r="B100" s="52" t="e">
        <f>VLOOKUP($A100,#REF!,5,FALSE)</f>
        <v>#REF!</v>
      </c>
      <c r="C100" s="64" t="e">
        <f>VLOOKUP($A100,#REF!,7,FALSE)&amp;""</f>
        <v>#REF!</v>
      </c>
      <c r="D100" s="64" t="e">
        <f>VLOOKUP($A100,#REF!,8,FALSE)&amp;""</f>
        <v>#REF!</v>
      </c>
      <c r="E100" s="50">
        <f t="shared" si="5"/>
        <v>228</v>
      </c>
      <c r="F100" s="55" t="e">
        <f>VLOOKUP($E100,#REF!,5,FALSE)</f>
        <v>#REF!</v>
      </c>
      <c r="G100" s="64" t="e">
        <f>VLOOKUP($E100,#REF!,7,FALSE)&amp;""</f>
        <v>#REF!</v>
      </c>
      <c r="H100" s="64" t="e">
        <f>VLOOKUP($E100,#REF!,8,FALSE)&amp;""</f>
        <v>#REF!</v>
      </c>
    </row>
    <row r="101" spans="1:8" s="45" customFormat="1" ht="25.2" customHeight="1" x14ac:dyDescent="0.45">
      <c r="A101" s="50">
        <f t="shared" si="4"/>
        <v>161</v>
      </c>
      <c r="B101" s="52" t="e">
        <f>VLOOKUP($A101,#REF!,5,FALSE)</f>
        <v>#REF!</v>
      </c>
      <c r="C101" s="67" t="e">
        <f>VLOOKUP($A101,#REF!,7,FALSE)&amp;""</f>
        <v>#REF!</v>
      </c>
      <c r="D101" s="67" t="e">
        <f>VLOOKUP($A101,#REF!,8,FALSE)&amp;""</f>
        <v>#REF!</v>
      </c>
      <c r="E101" s="50">
        <f t="shared" si="5"/>
        <v>229</v>
      </c>
      <c r="F101" s="55" t="e">
        <f>VLOOKUP($E101,#REF!,5,FALSE)</f>
        <v>#REF!</v>
      </c>
      <c r="G101" s="64" t="e">
        <f>VLOOKUP($E101,#REF!,7,FALSE)&amp;""</f>
        <v>#REF!</v>
      </c>
      <c r="H101" s="64" t="e">
        <f>VLOOKUP($E101,#REF!,8,FALSE)&amp;""</f>
        <v>#REF!</v>
      </c>
    </row>
    <row r="102" spans="1:8" s="45" customFormat="1" ht="25.2" customHeight="1" x14ac:dyDescent="0.45">
      <c r="A102" s="50">
        <f t="shared" si="4"/>
        <v>162</v>
      </c>
      <c r="B102" s="52" t="e">
        <f>VLOOKUP($A102,#REF!,5,FALSE)</f>
        <v>#REF!</v>
      </c>
      <c r="C102" s="67" t="e">
        <f>VLOOKUP($A102,#REF!,7,FALSE)&amp;""</f>
        <v>#REF!</v>
      </c>
      <c r="D102" s="67" t="e">
        <f>VLOOKUP($A102,#REF!,8,FALSE)&amp;""</f>
        <v>#REF!</v>
      </c>
      <c r="E102" s="50">
        <f t="shared" si="5"/>
        <v>230</v>
      </c>
      <c r="F102" s="55" t="e">
        <f>VLOOKUP($E102,#REF!,5,FALSE)</f>
        <v>#REF!</v>
      </c>
      <c r="G102" s="64" t="e">
        <f>VLOOKUP($E102,#REF!,7,FALSE)&amp;""</f>
        <v>#REF!</v>
      </c>
      <c r="H102" s="64" t="e">
        <f>VLOOKUP($E102,#REF!,8,FALSE)&amp;""</f>
        <v>#REF!</v>
      </c>
    </row>
    <row r="103" spans="1:8" s="45" customFormat="1" ht="25.2" customHeight="1" x14ac:dyDescent="0.45">
      <c r="A103" s="50">
        <f t="shared" si="4"/>
        <v>163</v>
      </c>
      <c r="B103" s="52" t="e">
        <f>VLOOKUP($A103,#REF!,5,FALSE)</f>
        <v>#REF!</v>
      </c>
      <c r="C103" s="67" t="e">
        <f>VLOOKUP($A103,#REF!,7,FALSE)&amp;""</f>
        <v>#REF!</v>
      </c>
      <c r="D103" s="67" t="e">
        <f>VLOOKUP($A103,#REF!,8,FALSE)&amp;""</f>
        <v>#REF!</v>
      </c>
      <c r="E103" s="50">
        <f t="shared" si="5"/>
        <v>231</v>
      </c>
      <c r="F103" s="55" t="e">
        <f>VLOOKUP($E103,#REF!,5,FALSE)</f>
        <v>#REF!</v>
      </c>
      <c r="G103" s="64" t="e">
        <f>VLOOKUP($E103,#REF!,7,FALSE)&amp;""</f>
        <v>#REF!</v>
      </c>
      <c r="H103" s="64" t="e">
        <f>VLOOKUP($E103,#REF!,8,FALSE)&amp;""</f>
        <v>#REF!</v>
      </c>
    </row>
    <row r="104" spans="1:8" s="45" customFormat="1" ht="25.2" customHeight="1" x14ac:dyDescent="0.45">
      <c r="A104" s="50">
        <f t="shared" si="4"/>
        <v>164</v>
      </c>
      <c r="B104" s="52" t="e">
        <f>VLOOKUP($A104,#REF!,5,FALSE)</f>
        <v>#REF!</v>
      </c>
      <c r="C104" s="64" t="e">
        <f>VLOOKUP($A104,#REF!,7,FALSE)&amp;""</f>
        <v>#REF!</v>
      </c>
      <c r="D104" s="64" t="e">
        <f>VLOOKUP($A104,#REF!,8,FALSE)&amp;""</f>
        <v>#REF!</v>
      </c>
      <c r="E104" s="50">
        <f t="shared" si="5"/>
        <v>232</v>
      </c>
      <c r="F104" s="55" t="e">
        <f>VLOOKUP($E104,#REF!,5,FALSE)</f>
        <v>#REF!</v>
      </c>
      <c r="G104" s="64" t="e">
        <f>VLOOKUP($E104,#REF!,7,FALSE)&amp;""</f>
        <v>#REF!</v>
      </c>
      <c r="H104" s="64" t="e">
        <f>VLOOKUP($E104,#REF!,8,FALSE)&amp;""</f>
        <v>#REF!</v>
      </c>
    </row>
    <row r="105" spans="1:8" s="45" customFormat="1" ht="25.2" customHeight="1" x14ac:dyDescent="0.45">
      <c r="A105" s="50">
        <f t="shared" si="4"/>
        <v>165</v>
      </c>
      <c r="B105" s="52" t="e">
        <f>VLOOKUP($A105,#REF!,5,FALSE)</f>
        <v>#REF!</v>
      </c>
      <c r="C105" s="64" t="e">
        <f>VLOOKUP($A105,#REF!,7,FALSE)&amp;""</f>
        <v>#REF!</v>
      </c>
      <c r="D105" s="64" t="e">
        <f>VLOOKUP($A105,#REF!,8,FALSE)&amp;""</f>
        <v>#REF!</v>
      </c>
      <c r="E105" s="50">
        <f t="shared" si="5"/>
        <v>233</v>
      </c>
      <c r="F105" s="55" t="e">
        <f>VLOOKUP($E105,#REF!,5,FALSE)</f>
        <v>#REF!</v>
      </c>
      <c r="G105" s="64" t="e">
        <f>VLOOKUP($E105,#REF!,7,FALSE)&amp;""</f>
        <v>#REF!</v>
      </c>
      <c r="H105" s="64" t="e">
        <f>VLOOKUP($E105,#REF!,8,FALSE)&amp;""</f>
        <v>#REF!</v>
      </c>
    </row>
    <row r="106" spans="1:8" s="45" customFormat="1" ht="25.2" customHeight="1" x14ac:dyDescent="0.45">
      <c r="A106" s="50">
        <f t="shared" si="4"/>
        <v>166</v>
      </c>
      <c r="B106" s="52" t="e">
        <f>VLOOKUP($A106,#REF!,5,FALSE)</f>
        <v>#REF!</v>
      </c>
      <c r="C106" s="64" t="e">
        <f>VLOOKUP($A106,#REF!,7,FALSE)&amp;""</f>
        <v>#REF!</v>
      </c>
      <c r="D106" s="64" t="e">
        <f>VLOOKUP($A106,#REF!,8,FALSE)&amp;""</f>
        <v>#REF!</v>
      </c>
      <c r="E106" s="50">
        <f t="shared" si="5"/>
        <v>234</v>
      </c>
      <c r="F106" s="55" t="e">
        <f>VLOOKUP($E106,#REF!,5,FALSE)</f>
        <v>#REF!</v>
      </c>
      <c r="G106" s="64" t="e">
        <f>VLOOKUP($E106,#REF!,7,FALSE)&amp;""</f>
        <v>#REF!</v>
      </c>
      <c r="H106" s="64" t="e">
        <f>VLOOKUP($E106,#REF!,8,FALSE)&amp;""</f>
        <v>#REF!</v>
      </c>
    </row>
    <row r="107" spans="1:8" s="45" customFormat="1" ht="25.2" customHeight="1" x14ac:dyDescent="0.45">
      <c r="A107" s="50">
        <f t="shared" si="4"/>
        <v>167</v>
      </c>
      <c r="B107" s="52" t="e">
        <f>VLOOKUP($A107,#REF!,5,FALSE)</f>
        <v>#REF!</v>
      </c>
      <c r="C107" s="64" t="e">
        <f>VLOOKUP($A107,#REF!,7,FALSE)&amp;""</f>
        <v>#REF!</v>
      </c>
      <c r="D107" s="64" t="e">
        <f>VLOOKUP($A107,#REF!,8,FALSE)&amp;""</f>
        <v>#REF!</v>
      </c>
      <c r="E107" s="50">
        <f t="shared" si="5"/>
        <v>235</v>
      </c>
      <c r="F107" s="55" t="e">
        <f>VLOOKUP($E107,#REF!,5,FALSE)</f>
        <v>#REF!</v>
      </c>
      <c r="G107" s="64" t="e">
        <f>VLOOKUP($E107,#REF!,7,FALSE)&amp;""</f>
        <v>#REF!</v>
      </c>
      <c r="H107" s="64" t="e">
        <f>VLOOKUP($E107,#REF!,8,FALSE)&amp;""</f>
        <v>#REF!</v>
      </c>
    </row>
    <row r="108" spans="1:8" s="45" customFormat="1" ht="25.2" customHeight="1" x14ac:dyDescent="0.45">
      <c r="A108" s="50">
        <f t="shared" si="4"/>
        <v>168</v>
      </c>
      <c r="B108" s="52" t="e">
        <f>VLOOKUP($A108,#REF!,5,FALSE)</f>
        <v>#REF!</v>
      </c>
      <c r="C108" s="64" t="e">
        <f>VLOOKUP($A108,#REF!,7,FALSE)&amp;""</f>
        <v>#REF!</v>
      </c>
      <c r="D108" s="64" t="e">
        <f>VLOOKUP($A108,#REF!,8,FALSE)&amp;""</f>
        <v>#REF!</v>
      </c>
      <c r="E108" s="50">
        <f t="shared" si="5"/>
        <v>236</v>
      </c>
      <c r="F108" s="55" t="e">
        <f>VLOOKUP($E108,#REF!,5,FALSE)</f>
        <v>#REF!</v>
      </c>
      <c r="G108" s="64" t="e">
        <f>VLOOKUP($E108,#REF!,7,FALSE)&amp;""</f>
        <v>#REF!</v>
      </c>
      <c r="H108" s="64" t="e">
        <f>VLOOKUP($E108,#REF!,8,FALSE)&amp;""</f>
        <v>#REF!</v>
      </c>
    </row>
    <row r="109" spans="1:8" s="45" customFormat="1" ht="25.2" customHeight="1" x14ac:dyDescent="0.45">
      <c r="A109" s="50">
        <f t="shared" si="4"/>
        <v>169</v>
      </c>
      <c r="B109" s="52" t="e">
        <f>VLOOKUP($A109,#REF!,5,FALSE)</f>
        <v>#REF!</v>
      </c>
      <c r="C109" s="64" t="e">
        <f>VLOOKUP($A109,#REF!,7,FALSE)&amp;""</f>
        <v>#REF!</v>
      </c>
      <c r="D109" s="64" t="e">
        <f>VLOOKUP($A109,#REF!,8,FALSE)&amp;""</f>
        <v>#REF!</v>
      </c>
      <c r="E109" s="50">
        <f t="shared" si="5"/>
        <v>237</v>
      </c>
      <c r="F109" s="55" t="e">
        <f>VLOOKUP($E109,#REF!,5,FALSE)</f>
        <v>#REF!</v>
      </c>
      <c r="G109" s="64" t="e">
        <f>VLOOKUP($E109,#REF!,7,FALSE)&amp;""</f>
        <v>#REF!</v>
      </c>
      <c r="H109" s="64" t="e">
        <f>VLOOKUP($E109,#REF!,8,FALSE)&amp;""</f>
        <v>#REF!</v>
      </c>
    </row>
    <row r="110" spans="1:8" s="45" customFormat="1" ht="25.2" customHeight="1" x14ac:dyDescent="0.45">
      <c r="A110" s="50">
        <f t="shared" si="4"/>
        <v>170</v>
      </c>
      <c r="B110" s="52" t="e">
        <f>VLOOKUP($A110,#REF!,5,FALSE)</f>
        <v>#REF!</v>
      </c>
      <c r="C110" s="64" t="e">
        <f>VLOOKUP($A110,#REF!,7,FALSE)&amp;""</f>
        <v>#REF!</v>
      </c>
      <c r="D110" s="64" t="e">
        <f>VLOOKUP($A110,#REF!,8,FALSE)&amp;""</f>
        <v>#REF!</v>
      </c>
      <c r="E110" s="50">
        <f t="shared" si="5"/>
        <v>238</v>
      </c>
      <c r="F110" s="55" t="e">
        <f>VLOOKUP($E110,#REF!,5,FALSE)</f>
        <v>#REF!</v>
      </c>
      <c r="G110" s="64" t="e">
        <f>VLOOKUP($E110,#REF!,7,FALSE)&amp;""</f>
        <v>#REF!</v>
      </c>
      <c r="H110" s="64" t="e">
        <f>VLOOKUP($E110,#REF!,8,FALSE)&amp;""</f>
        <v>#REF!</v>
      </c>
    </row>
    <row r="111" spans="1:8" s="45" customFormat="1" ht="25.2" customHeight="1" x14ac:dyDescent="0.45">
      <c r="A111" s="50">
        <f t="shared" si="4"/>
        <v>171</v>
      </c>
      <c r="B111" s="52" t="e">
        <f>VLOOKUP($A111,#REF!,5,FALSE)</f>
        <v>#REF!</v>
      </c>
      <c r="C111" s="64" t="e">
        <f>VLOOKUP($A111,#REF!,7,FALSE)&amp;""</f>
        <v>#REF!</v>
      </c>
      <c r="D111" s="64" t="e">
        <f>VLOOKUP($A111,#REF!,8,FALSE)&amp;""</f>
        <v>#REF!</v>
      </c>
      <c r="E111" s="50">
        <f t="shared" si="5"/>
        <v>239</v>
      </c>
      <c r="F111" s="55" t="e">
        <f>VLOOKUP($E111,#REF!,5,FALSE)</f>
        <v>#REF!</v>
      </c>
      <c r="G111" s="64" t="e">
        <f>VLOOKUP($E111,#REF!,7,FALSE)&amp;""</f>
        <v>#REF!</v>
      </c>
      <c r="H111" s="64" t="e">
        <f>VLOOKUP($E111,#REF!,8,FALSE)&amp;""</f>
        <v>#REF!</v>
      </c>
    </row>
    <row r="112" spans="1:8" s="45" customFormat="1" ht="25.2" customHeight="1" x14ac:dyDescent="0.45">
      <c r="A112" s="50">
        <f t="shared" si="4"/>
        <v>172</v>
      </c>
      <c r="B112" s="52" t="e">
        <f>VLOOKUP($A112,#REF!,5,FALSE)</f>
        <v>#REF!</v>
      </c>
      <c r="C112" s="64" t="e">
        <f>VLOOKUP($A112,#REF!,7,FALSE)&amp;""</f>
        <v>#REF!</v>
      </c>
      <c r="D112" s="64" t="e">
        <f>VLOOKUP($A112,#REF!,8,FALSE)&amp;""</f>
        <v>#REF!</v>
      </c>
      <c r="E112" s="50">
        <f t="shared" si="5"/>
        <v>240</v>
      </c>
      <c r="F112" s="55" t="e">
        <f>VLOOKUP($E112,#REF!,5,FALSE)</f>
        <v>#REF!</v>
      </c>
      <c r="G112" s="64" t="e">
        <f>VLOOKUP($E112,#REF!,7,FALSE)&amp;""</f>
        <v>#REF!</v>
      </c>
      <c r="H112" s="64" t="e">
        <f>VLOOKUP($E112,#REF!,8,FALSE)&amp;""</f>
        <v>#REF!</v>
      </c>
    </row>
    <row r="113" spans="1:8" s="45" customFormat="1" ht="25.2" customHeight="1" x14ac:dyDescent="0.45">
      <c r="A113" s="50">
        <f t="shared" si="4"/>
        <v>173</v>
      </c>
      <c r="B113" s="52" t="e">
        <f>VLOOKUP($A113,#REF!,5,FALSE)</f>
        <v>#REF!</v>
      </c>
      <c r="C113" s="64" t="e">
        <f>VLOOKUP($A113,#REF!,7,FALSE)&amp;""</f>
        <v>#REF!</v>
      </c>
      <c r="D113" s="64" t="e">
        <f>VLOOKUP($A113,#REF!,8,FALSE)&amp;""</f>
        <v>#REF!</v>
      </c>
      <c r="E113" s="50">
        <f t="shared" si="5"/>
        <v>241</v>
      </c>
      <c r="F113" s="55" t="e">
        <f>VLOOKUP($E113,#REF!,5,FALSE)</f>
        <v>#REF!</v>
      </c>
      <c r="G113" s="64" t="e">
        <f>VLOOKUP($E113,#REF!,7,FALSE)&amp;""</f>
        <v>#REF!</v>
      </c>
      <c r="H113" s="64" t="e">
        <f>VLOOKUP($E113,#REF!,8,FALSE)&amp;""</f>
        <v>#REF!</v>
      </c>
    </row>
    <row r="114" spans="1:8" s="45" customFormat="1" ht="25.2" customHeight="1" x14ac:dyDescent="0.45">
      <c r="A114" s="50">
        <f t="shared" si="4"/>
        <v>174</v>
      </c>
      <c r="B114" s="52" t="e">
        <f>VLOOKUP($A114,#REF!,5,FALSE)</f>
        <v>#REF!</v>
      </c>
      <c r="C114" s="64" t="e">
        <f>VLOOKUP($A114,#REF!,7,FALSE)&amp;""</f>
        <v>#REF!</v>
      </c>
      <c r="D114" s="64" t="e">
        <f>VLOOKUP($A114,#REF!,8,FALSE)&amp;""</f>
        <v>#REF!</v>
      </c>
      <c r="E114" s="50">
        <f t="shared" si="5"/>
        <v>242</v>
      </c>
      <c r="F114" s="55" t="e">
        <f>VLOOKUP($E114,#REF!,5,FALSE)</f>
        <v>#REF!</v>
      </c>
      <c r="G114" s="64" t="e">
        <f>VLOOKUP($E114,#REF!,7,FALSE)&amp;""</f>
        <v>#REF!</v>
      </c>
      <c r="H114" s="64" t="e">
        <f>VLOOKUP($E114,#REF!,8,FALSE)&amp;""</f>
        <v>#REF!</v>
      </c>
    </row>
    <row r="115" spans="1:8" s="45" customFormat="1" ht="25.2" customHeight="1" x14ac:dyDescent="0.45">
      <c r="A115" s="50">
        <f t="shared" si="4"/>
        <v>175</v>
      </c>
      <c r="B115" s="52" t="e">
        <f>VLOOKUP($A115,#REF!,5,FALSE)</f>
        <v>#REF!</v>
      </c>
      <c r="C115" s="64" t="e">
        <f>VLOOKUP($A115,#REF!,7,FALSE)&amp;""</f>
        <v>#REF!</v>
      </c>
      <c r="D115" s="64" t="e">
        <f>VLOOKUP($A115,#REF!,8,FALSE)&amp;""</f>
        <v>#REF!</v>
      </c>
      <c r="E115" s="50">
        <f t="shared" si="5"/>
        <v>243</v>
      </c>
      <c r="F115" s="55" t="e">
        <f>VLOOKUP($E115,#REF!,5,FALSE)</f>
        <v>#REF!</v>
      </c>
      <c r="G115" s="64" t="e">
        <f>VLOOKUP($E115,#REF!,7,FALSE)&amp;""</f>
        <v>#REF!</v>
      </c>
      <c r="H115" s="64" t="e">
        <f>VLOOKUP($E115,#REF!,8,FALSE)&amp;""</f>
        <v>#REF!</v>
      </c>
    </row>
    <row r="116" spans="1:8" s="45" customFormat="1" ht="25.2" customHeight="1" x14ac:dyDescent="0.45">
      <c r="A116" s="50">
        <f t="shared" si="4"/>
        <v>176</v>
      </c>
      <c r="B116" s="52" t="e">
        <f>VLOOKUP($A116,#REF!,5,FALSE)</f>
        <v>#REF!</v>
      </c>
      <c r="C116" s="64" t="e">
        <f>VLOOKUP($A116,#REF!,7,FALSE)&amp;""</f>
        <v>#REF!</v>
      </c>
      <c r="D116" s="64" t="e">
        <f>VLOOKUP($A116,#REF!,8,FALSE)&amp;""</f>
        <v>#REF!</v>
      </c>
      <c r="E116" s="50">
        <f t="shared" si="5"/>
        <v>244</v>
      </c>
      <c r="F116" s="55" t="e">
        <f>VLOOKUP($E116,#REF!,5,FALSE)</f>
        <v>#REF!</v>
      </c>
      <c r="G116" s="64" t="e">
        <f>VLOOKUP($E116,#REF!,7,FALSE)&amp;""</f>
        <v>#REF!</v>
      </c>
      <c r="H116" s="64" t="e">
        <f>VLOOKUP($E116,#REF!,8,FALSE)&amp;""</f>
        <v>#REF!</v>
      </c>
    </row>
    <row r="117" spans="1:8" s="45" customFormat="1" ht="25.2" customHeight="1" x14ac:dyDescent="0.45">
      <c r="A117" s="50">
        <f t="shared" si="4"/>
        <v>177</v>
      </c>
      <c r="B117" s="52" t="e">
        <f>VLOOKUP($A117,#REF!,5,FALSE)</f>
        <v>#REF!</v>
      </c>
      <c r="C117" s="64" t="e">
        <f>VLOOKUP($A117,#REF!,7,FALSE)&amp;""</f>
        <v>#REF!</v>
      </c>
      <c r="D117" s="64" t="e">
        <f>VLOOKUP($A117,#REF!,8,FALSE)&amp;""</f>
        <v>#REF!</v>
      </c>
      <c r="E117" s="50">
        <f t="shared" si="5"/>
        <v>245</v>
      </c>
      <c r="F117" s="52" t="e">
        <f>VLOOKUP($E117,#REF!,5,FALSE)</f>
        <v>#REF!</v>
      </c>
      <c r="G117" s="64" t="e">
        <f>VLOOKUP($E117,#REF!,7,FALSE)&amp;""</f>
        <v>#REF!</v>
      </c>
      <c r="H117" s="64" t="e">
        <f>VLOOKUP($E117,#REF!,8,FALSE)&amp;""</f>
        <v>#REF!</v>
      </c>
    </row>
    <row r="118" spans="1:8" s="45" customFormat="1" ht="25.2" customHeight="1" x14ac:dyDescent="0.45">
      <c r="A118" s="50">
        <f t="shared" si="4"/>
        <v>178</v>
      </c>
      <c r="B118" s="52" t="e">
        <f>VLOOKUP($A118,#REF!,5,FALSE)</f>
        <v>#REF!</v>
      </c>
      <c r="C118" s="64" t="e">
        <f>VLOOKUP($A118,#REF!,7,FALSE)&amp;""</f>
        <v>#REF!</v>
      </c>
      <c r="D118" s="64" t="e">
        <f>VLOOKUP($A118,#REF!,8,FALSE)&amp;""</f>
        <v>#REF!</v>
      </c>
      <c r="E118" s="50">
        <f t="shared" si="5"/>
        <v>246</v>
      </c>
      <c r="F118" s="55" t="e">
        <f>VLOOKUP($E118,#REF!,5,FALSE)</f>
        <v>#REF!</v>
      </c>
      <c r="G118" s="64" t="e">
        <f>VLOOKUP($E118,#REF!,7,FALSE)&amp;""</f>
        <v>#REF!</v>
      </c>
      <c r="H118" s="64" t="e">
        <f>VLOOKUP($E118,#REF!,8,FALSE)&amp;""</f>
        <v>#REF!</v>
      </c>
    </row>
    <row r="119" spans="1:8" s="45" customFormat="1" ht="25.2" customHeight="1" x14ac:dyDescent="0.45">
      <c r="A119" s="50">
        <f t="shared" si="4"/>
        <v>179</v>
      </c>
      <c r="B119" s="52" t="e">
        <f>VLOOKUP($A119,#REF!,5,FALSE)</f>
        <v>#REF!</v>
      </c>
      <c r="C119" s="64" t="e">
        <f>VLOOKUP($A119,#REF!,7,FALSE)&amp;""</f>
        <v>#REF!</v>
      </c>
      <c r="D119" s="64" t="e">
        <f>VLOOKUP($A119,#REF!,8,FALSE)&amp;""</f>
        <v>#REF!</v>
      </c>
      <c r="E119" s="50">
        <f t="shared" si="5"/>
        <v>247</v>
      </c>
      <c r="F119" s="52" t="e">
        <f>VLOOKUP($E119,#REF!,5,FALSE)</f>
        <v>#REF!</v>
      </c>
      <c r="G119" s="64" t="e">
        <f>VLOOKUP($E119,#REF!,7,FALSE)&amp;""</f>
        <v>#REF!</v>
      </c>
      <c r="H119" s="64" t="e">
        <f>VLOOKUP($E119,#REF!,8,FALSE)&amp;""</f>
        <v>#REF!</v>
      </c>
    </row>
    <row r="120" spans="1:8" s="45" customFormat="1" ht="25.2" customHeight="1" x14ac:dyDescent="0.45">
      <c r="A120" s="50">
        <f t="shared" si="4"/>
        <v>180</v>
      </c>
      <c r="B120" s="52" t="e">
        <f>VLOOKUP($A120,#REF!,5,FALSE)</f>
        <v>#REF!</v>
      </c>
      <c r="C120" s="64" t="e">
        <f>VLOOKUP($A120,#REF!,7,FALSE)&amp;""</f>
        <v>#REF!</v>
      </c>
      <c r="D120" s="64" t="e">
        <f>VLOOKUP($A120,#REF!,8,FALSE)&amp;""</f>
        <v>#REF!</v>
      </c>
      <c r="E120" s="50">
        <f t="shared" si="5"/>
        <v>248</v>
      </c>
      <c r="F120" s="55" t="e">
        <f>VLOOKUP($E120,#REF!,5,FALSE)</f>
        <v>#REF!</v>
      </c>
      <c r="G120" s="64" t="e">
        <f>VLOOKUP($E120,#REF!,7,FALSE)&amp;""</f>
        <v>#REF!</v>
      </c>
      <c r="H120" s="64" t="e">
        <f>VLOOKUP($E120,#REF!,8,FALSE)&amp;""</f>
        <v>#REF!</v>
      </c>
    </row>
    <row r="121" spans="1:8" s="45" customFormat="1" ht="25.2" customHeight="1" x14ac:dyDescent="0.45">
      <c r="A121" s="50">
        <f t="shared" si="4"/>
        <v>181</v>
      </c>
      <c r="B121" s="52" t="e">
        <f>VLOOKUP($A121,#REF!,5,FALSE)</f>
        <v>#REF!</v>
      </c>
      <c r="C121" s="64" t="e">
        <f>VLOOKUP($A121,#REF!,7,FALSE)&amp;""</f>
        <v>#REF!</v>
      </c>
      <c r="D121" s="64" t="e">
        <f>VLOOKUP($A121,#REF!,8,FALSE)&amp;""</f>
        <v>#REF!</v>
      </c>
      <c r="E121" s="50">
        <f t="shared" si="5"/>
        <v>249</v>
      </c>
      <c r="F121" s="55" t="e">
        <f>VLOOKUP($E121,#REF!,5,FALSE)</f>
        <v>#REF!</v>
      </c>
      <c r="G121" s="64" t="e">
        <f>VLOOKUP($E121,#REF!,7,FALSE)&amp;""</f>
        <v>#REF!</v>
      </c>
      <c r="H121" s="64" t="e">
        <f>VLOOKUP($E121,#REF!,8,FALSE)&amp;""</f>
        <v>#REF!</v>
      </c>
    </row>
    <row r="122" spans="1:8" s="45" customFormat="1" ht="25.2" customHeight="1" x14ac:dyDescent="0.45">
      <c r="A122" s="50">
        <f t="shared" si="4"/>
        <v>182</v>
      </c>
      <c r="B122" s="52" t="e">
        <f>VLOOKUP($A122,#REF!,5,FALSE)</f>
        <v>#REF!</v>
      </c>
      <c r="C122" s="64" t="e">
        <f>VLOOKUP($A122,#REF!,7,FALSE)&amp;""</f>
        <v>#REF!</v>
      </c>
      <c r="D122" s="64" t="e">
        <f>VLOOKUP($A122,#REF!,8,FALSE)&amp;""</f>
        <v>#REF!</v>
      </c>
      <c r="E122" s="50">
        <f t="shared" si="5"/>
        <v>250</v>
      </c>
      <c r="F122" s="55" t="e">
        <f>VLOOKUP($E122,#REF!,5,FALSE)</f>
        <v>#REF!</v>
      </c>
      <c r="G122" s="64" t="e">
        <f>VLOOKUP($E122,#REF!,7,FALSE)&amp;""</f>
        <v>#REF!</v>
      </c>
      <c r="H122" s="64" t="e">
        <f>VLOOKUP($E122,#REF!,8,FALSE)&amp;""</f>
        <v>#REF!</v>
      </c>
    </row>
    <row r="123" spans="1:8" s="45" customFormat="1" ht="25.2" customHeight="1" x14ac:dyDescent="0.45">
      <c r="A123" s="305">
        <f t="shared" si="4"/>
        <v>183</v>
      </c>
      <c r="B123" s="322" t="e">
        <f>VLOOKUP($A123,#REF!,5,FALSE)</f>
        <v>#REF!</v>
      </c>
      <c r="C123" s="324" t="e">
        <f>VLOOKUP($A123,#REF!,7,FALSE)&amp;""</f>
        <v>#REF!</v>
      </c>
      <c r="D123" s="324" t="e">
        <f>VLOOKUP($A123,#REF!,8,FALSE)&amp;""</f>
        <v>#REF!</v>
      </c>
      <c r="E123" s="50">
        <f t="shared" si="5"/>
        <v>251</v>
      </c>
      <c r="F123" s="55" t="e">
        <f>VLOOKUP($E123,#REF!,5,FALSE)</f>
        <v>#REF!</v>
      </c>
      <c r="G123" s="64" t="e">
        <f>VLOOKUP($E123,#REF!,7,FALSE)&amp;""</f>
        <v>#REF!</v>
      </c>
      <c r="H123" s="64" t="e">
        <f>VLOOKUP($E123,#REF!,8,FALSE)&amp;""</f>
        <v>#REF!</v>
      </c>
    </row>
    <row r="124" spans="1:8" s="45" customFormat="1" ht="25.2" customHeight="1" x14ac:dyDescent="0.45">
      <c r="A124" s="306"/>
      <c r="B124" s="323"/>
      <c r="C124" s="325"/>
      <c r="D124" s="325"/>
      <c r="E124" s="50">
        <f t="shared" si="5"/>
        <v>252</v>
      </c>
      <c r="F124" s="55" t="e">
        <f>VLOOKUP($E124,#REF!,5,FALSE)</f>
        <v>#REF!</v>
      </c>
      <c r="G124" s="64" t="e">
        <f>VLOOKUP($E124,#REF!,7,FALSE)&amp;""</f>
        <v>#REF!</v>
      </c>
      <c r="H124" s="64" t="e">
        <f>VLOOKUP($E124,#REF!,8,FALSE)&amp;""</f>
        <v>#REF!</v>
      </c>
    </row>
    <row r="125" spans="1:8" s="45" customFormat="1" ht="25.2" customHeight="1" x14ac:dyDescent="0.45">
      <c r="A125" s="50">
        <f>A123+1</f>
        <v>184</v>
      </c>
      <c r="B125" s="52" t="e">
        <f>VLOOKUP($A125,#REF!,5,FALSE)</f>
        <v>#REF!</v>
      </c>
      <c r="C125" s="64" t="e">
        <f>VLOOKUP($A125,#REF!,7,FALSE)&amp;""</f>
        <v>#REF!</v>
      </c>
      <c r="D125" s="64" t="e">
        <f>VLOOKUP($A125,#REF!,8,FALSE)&amp;""</f>
        <v>#REF!</v>
      </c>
      <c r="E125" s="50">
        <f t="shared" si="5"/>
        <v>253</v>
      </c>
      <c r="F125" s="55" t="e">
        <f>VLOOKUP($E125,#REF!,5,FALSE)</f>
        <v>#REF!</v>
      </c>
      <c r="G125" s="64" t="e">
        <f>VLOOKUP($E125,#REF!,7,FALSE)&amp;""</f>
        <v>#REF!</v>
      </c>
      <c r="H125" s="64" t="e">
        <f>VLOOKUP($E125,#REF!,8,FALSE)&amp;""</f>
        <v>#REF!</v>
      </c>
    </row>
    <row r="126" spans="1:8" s="45" customFormat="1" ht="25.2" customHeight="1" x14ac:dyDescent="0.45">
      <c r="A126" s="50">
        <f>A125+1</f>
        <v>185</v>
      </c>
      <c r="B126" s="52" t="e">
        <f>VLOOKUP($A126,#REF!,5,FALSE)</f>
        <v>#REF!</v>
      </c>
      <c r="C126" s="64" t="e">
        <f>VLOOKUP($A126,#REF!,7,FALSE)&amp;""</f>
        <v>#REF!</v>
      </c>
      <c r="D126" s="64" t="e">
        <f>VLOOKUP($A126,#REF!,8,FALSE)&amp;""</f>
        <v>#REF!</v>
      </c>
      <c r="E126" s="50">
        <f t="shared" si="5"/>
        <v>254</v>
      </c>
      <c r="F126" s="55" t="e">
        <f>VLOOKUP($E126,#REF!,5,FALSE)</f>
        <v>#REF!</v>
      </c>
      <c r="G126" s="64" t="e">
        <f>VLOOKUP($E126,#REF!,7,FALSE)&amp;""</f>
        <v>#REF!</v>
      </c>
      <c r="H126" s="64" t="e">
        <f>VLOOKUP($E126,#REF!,8,FALSE)&amp;""</f>
        <v>#REF!</v>
      </c>
    </row>
    <row r="127" spans="1:8" s="45" customFormat="1" ht="25.2" customHeight="1" x14ac:dyDescent="0.45">
      <c r="A127" s="50">
        <f t="shared" ref="A127:A145" si="6">A126+1</f>
        <v>186</v>
      </c>
      <c r="B127" s="52" t="e">
        <f>VLOOKUP($A127,#REF!,5,FALSE)</f>
        <v>#REF!</v>
      </c>
      <c r="C127" s="64" t="e">
        <f>VLOOKUP($A127,#REF!,7,FALSE)&amp;""</f>
        <v>#REF!</v>
      </c>
      <c r="D127" s="64" t="e">
        <f>VLOOKUP($A127,#REF!,8,FALSE)&amp;""</f>
        <v>#REF!</v>
      </c>
      <c r="E127" s="50">
        <f t="shared" si="5"/>
        <v>255</v>
      </c>
      <c r="F127" s="55" t="e">
        <f>VLOOKUP($E127,#REF!,5,FALSE)</f>
        <v>#REF!</v>
      </c>
      <c r="G127" s="64" t="e">
        <f>VLOOKUP($E127,#REF!,7,FALSE)&amp;""</f>
        <v>#REF!</v>
      </c>
      <c r="H127" s="64" t="e">
        <f>VLOOKUP($E127,#REF!,8,FALSE)&amp;""</f>
        <v>#REF!</v>
      </c>
    </row>
    <row r="128" spans="1:8" s="45" customFormat="1" ht="25.2" customHeight="1" x14ac:dyDescent="0.45">
      <c r="A128" s="50">
        <f t="shared" si="6"/>
        <v>187</v>
      </c>
      <c r="B128" s="52" t="e">
        <f>VLOOKUP($A128,#REF!,5,FALSE)</f>
        <v>#REF!</v>
      </c>
      <c r="C128" s="64" t="e">
        <f>VLOOKUP($A128,#REF!,7,FALSE)&amp;""</f>
        <v>#REF!</v>
      </c>
      <c r="D128" s="64" t="e">
        <f>VLOOKUP($A128,#REF!,8,FALSE)&amp;""</f>
        <v>#REF!</v>
      </c>
      <c r="E128" s="50">
        <f t="shared" si="5"/>
        <v>256</v>
      </c>
      <c r="F128" s="55" t="e">
        <f>VLOOKUP($E128,#REF!,5,FALSE)</f>
        <v>#REF!</v>
      </c>
      <c r="G128" s="64" t="e">
        <f>VLOOKUP($E128,#REF!,7,FALSE)&amp;""</f>
        <v>#REF!</v>
      </c>
      <c r="H128" s="64" t="e">
        <f>VLOOKUP($E128,#REF!,8,FALSE)&amp;""</f>
        <v>#REF!</v>
      </c>
    </row>
    <row r="129" spans="1:8" s="45" customFormat="1" ht="25.2" customHeight="1" x14ac:dyDescent="0.45">
      <c r="A129" s="50">
        <f t="shared" si="6"/>
        <v>188</v>
      </c>
      <c r="B129" s="52" t="e">
        <f>VLOOKUP($A129,#REF!,5,FALSE)</f>
        <v>#REF!</v>
      </c>
      <c r="C129" s="64" t="e">
        <f>VLOOKUP($A129,#REF!,7,FALSE)&amp;""</f>
        <v>#REF!</v>
      </c>
      <c r="D129" s="64" t="e">
        <f>VLOOKUP($A129,#REF!,8,FALSE)&amp;""</f>
        <v>#REF!</v>
      </c>
      <c r="E129" s="50">
        <f t="shared" si="5"/>
        <v>257</v>
      </c>
      <c r="F129" s="55" t="e">
        <f>VLOOKUP($E129,#REF!,5,FALSE)</f>
        <v>#REF!</v>
      </c>
      <c r="G129" s="64" t="e">
        <f>VLOOKUP($E129,#REF!,7,FALSE)&amp;""</f>
        <v>#REF!</v>
      </c>
      <c r="H129" s="64" t="e">
        <f>VLOOKUP($E129,#REF!,8,FALSE)&amp;""</f>
        <v>#REF!</v>
      </c>
    </row>
    <row r="130" spans="1:8" s="45" customFormat="1" ht="25.2" customHeight="1" x14ac:dyDescent="0.45">
      <c r="A130" s="50">
        <f t="shared" si="6"/>
        <v>189</v>
      </c>
      <c r="B130" s="52" t="e">
        <f>VLOOKUP($A130,#REF!,5,FALSE)</f>
        <v>#REF!</v>
      </c>
      <c r="C130" s="64" t="e">
        <f>VLOOKUP($A130,#REF!,7,FALSE)&amp;""</f>
        <v>#REF!</v>
      </c>
      <c r="D130" s="64" t="e">
        <f>VLOOKUP($A130,#REF!,8,FALSE)&amp;""</f>
        <v>#REF!</v>
      </c>
      <c r="E130" s="50">
        <f t="shared" si="5"/>
        <v>258</v>
      </c>
      <c r="F130" s="55" t="e">
        <f>VLOOKUP($E130,#REF!,5,FALSE)</f>
        <v>#REF!</v>
      </c>
      <c r="G130" s="64" t="e">
        <f>VLOOKUP($E130,#REF!,7,FALSE)&amp;""</f>
        <v>#REF!</v>
      </c>
      <c r="H130" s="64" t="e">
        <f>VLOOKUP($E130,#REF!,8,FALSE)&amp;""</f>
        <v>#REF!</v>
      </c>
    </row>
    <row r="131" spans="1:8" s="45" customFormat="1" ht="25.2" customHeight="1" x14ac:dyDescent="0.45">
      <c r="A131" s="50">
        <f t="shared" si="6"/>
        <v>190</v>
      </c>
      <c r="B131" s="52" t="e">
        <f>VLOOKUP($A131,#REF!,5,FALSE)</f>
        <v>#REF!</v>
      </c>
      <c r="C131" s="64" t="e">
        <f>VLOOKUP($A131,#REF!,7,FALSE)&amp;""</f>
        <v>#REF!</v>
      </c>
      <c r="D131" s="64" t="e">
        <f>VLOOKUP($A131,#REF!,8,FALSE)&amp;""</f>
        <v>#REF!</v>
      </c>
      <c r="E131" s="50">
        <f t="shared" si="5"/>
        <v>259</v>
      </c>
      <c r="F131" s="55" t="e">
        <f>VLOOKUP($E131,#REF!,5,FALSE)</f>
        <v>#REF!</v>
      </c>
      <c r="G131" s="64" t="e">
        <f>VLOOKUP($E131,#REF!,7,FALSE)&amp;""</f>
        <v>#REF!</v>
      </c>
      <c r="H131" s="64" t="e">
        <f>VLOOKUP($E131,#REF!,8,FALSE)&amp;""</f>
        <v>#REF!</v>
      </c>
    </row>
    <row r="132" spans="1:8" s="45" customFormat="1" ht="25.2" customHeight="1" x14ac:dyDescent="0.45">
      <c r="A132" s="50">
        <f t="shared" si="6"/>
        <v>191</v>
      </c>
      <c r="B132" s="52" t="e">
        <f>VLOOKUP($A132,#REF!,5,FALSE)</f>
        <v>#REF!</v>
      </c>
      <c r="C132" s="64" t="e">
        <f>VLOOKUP($A132,#REF!,7,FALSE)&amp;""</f>
        <v>#REF!</v>
      </c>
      <c r="D132" s="64" t="e">
        <f>VLOOKUP($A132,#REF!,8,FALSE)&amp;""</f>
        <v>#REF!</v>
      </c>
      <c r="E132" s="50">
        <f t="shared" si="5"/>
        <v>260</v>
      </c>
      <c r="F132" s="55" t="e">
        <f>VLOOKUP($E132,#REF!,5,FALSE)</f>
        <v>#REF!</v>
      </c>
      <c r="G132" s="64" t="e">
        <f>VLOOKUP($E132,#REF!,7,FALSE)&amp;""</f>
        <v>#REF!</v>
      </c>
      <c r="H132" s="64" t="e">
        <f>VLOOKUP($E132,#REF!,8,FALSE)&amp;""</f>
        <v>#REF!</v>
      </c>
    </row>
    <row r="133" spans="1:8" s="45" customFormat="1" ht="25.2" customHeight="1" x14ac:dyDescent="0.45">
      <c r="A133" s="50">
        <f t="shared" si="6"/>
        <v>192</v>
      </c>
      <c r="B133" s="52" t="e">
        <f>VLOOKUP($A133,#REF!,5,FALSE)</f>
        <v>#REF!</v>
      </c>
      <c r="C133" s="64" t="e">
        <f>VLOOKUP($A133,#REF!,7,FALSE)&amp;""</f>
        <v>#REF!</v>
      </c>
      <c r="D133" s="64" t="e">
        <f>VLOOKUP($A133,#REF!,8,FALSE)&amp;""</f>
        <v>#REF!</v>
      </c>
      <c r="E133" s="50">
        <f t="shared" si="5"/>
        <v>261</v>
      </c>
      <c r="F133" s="55" t="e">
        <f>VLOOKUP($E133,#REF!,5,FALSE)</f>
        <v>#REF!</v>
      </c>
      <c r="G133" s="64" t="e">
        <f>VLOOKUP($E133,#REF!,7,FALSE)&amp;""</f>
        <v>#REF!</v>
      </c>
      <c r="H133" s="64" t="e">
        <f>VLOOKUP($E133,#REF!,8,FALSE)&amp;""</f>
        <v>#REF!</v>
      </c>
    </row>
    <row r="134" spans="1:8" s="45" customFormat="1" ht="25.2" customHeight="1" x14ac:dyDescent="0.45">
      <c r="A134" s="50">
        <f t="shared" si="6"/>
        <v>193</v>
      </c>
      <c r="B134" s="52" t="e">
        <f>VLOOKUP($A134,#REF!,5,FALSE)</f>
        <v>#REF!</v>
      </c>
      <c r="C134" s="64" t="e">
        <f>VLOOKUP($A134,#REF!,7,FALSE)&amp;""</f>
        <v>#REF!</v>
      </c>
      <c r="D134" s="64" t="e">
        <f>VLOOKUP($A134,#REF!,8,FALSE)&amp;""</f>
        <v>#REF!</v>
      </c>
      <c r="E134" s="50">
        <f t="shared" si="5"/>
        <v>262</v>
      </c>
      <c r="F134" s="55" t="e">
        <f>VLOOKUP($E134,#REF!,5,FALSE)</f>
        <v>#REF!</v>
      </c>
      <c r="G134" s="64" t="e">
        <f>VLOOKUP($E134,#REF!,7,FALSE)&amp;""</f>
        <v>#REF!</v>
      </c>
      <c r="H134" s="64" t="e">
        <f>VLOOKUP($E134,#REF!,8,FALSE)&amp;""</f>
        <v>#REF!</v>
      </c>
    </row>
    <row r="135" spans="1:8" s="45" customFormat="1" ht="25.2" customHeight="1" x14ac:dyDescent="0.45">
      <c r="A135" s="50">
        <f t="shared" si="6"/>
        <v>194</v>
      </c>
      <c r="B135" s="52" t="e">
        <f>VLOOKUP($A135,#REF!,5,FALSE)</f>
        <v>#REF!</v>
      </c>
      <c r="C135" s="64" t="e">
        <f>VLOOKUP($A135,#REF!,7,FALSE)&amp;""</f>
        <v>#REF!</v>
      </c>
      <c r="D135" s="64" t="e">
        <f>VLOOKUP($A135,#REF!,8,FALSE)&amp;""</f>
        <v>#REF!</v>
      </c>
      <c r="E135" s="50">
        <f t="shared" si="5"/>
        <v>263</v>
      </c>
      <c r="F135" s="55" t="e">
        <f>VLOOKUP($E135,#REF!,5,FALSE)</f>
        <v>#REF!</v>
      </c>
      <c r="G135" s="64" t="e">
        <f>VLOOKUP($E135,#REF!,7,FALSE)&amp;""</f>
        <v>#REF!</v>
      </c>
      <c r="H135" s="64" t="e">
        <f>VLOOKUP($E135,#REF!,8,FALSE)&amp;""</f>
        <v>#REF!</v>
      </c>
    </row>
    <row r="136" spans="1:8" s="45" customFormat="1" ht="25.2" customHeight="1" x14ac:dyDescent="0.45">
      <c r="A136" s="50">
        <f t="shared" si="6"/>
        <v>195</v>
      </c>
      <c r="B136" s="52" t="e">
        <f>VLOOKUP($A136,#REF!,5,FALSE)</f>
        <v>#REF!</v>
      </c>
      <c r="C136" s="64" t="e">
        <f>VLOOKUP($A136,#REF!,7,FALSE)&amp;""</f>
        <v>#REF!</v>
      </c>
      <c r="D136" s="64" t="e">
        <f>VLOOKUP($A136,#REF!,8,FALSE)&amp;""</f>
        <v>#REF!</v>
      </c>
      <c r="E136" s="50">
        <f t="shared" si="5"/>
        <v>264</v>
      </c>
      <c r="F136" s="55" t="e">
        <f>VLOOKUP($E136,#REF!,5,FALSE)</f>
        <v>#REF!</v>
      </c>
      <c r="G136" s="64" t="e">
        <f>VLOOKUP($E136,#REF!,7,FALSE)&amp;""</f>
        <v>#REF!</v>
      </c>
      <c r="H136" s="64" t="e">
        <f>VLOOKUP($E136,#REF!,8,FALSE)&amp;""</f>
        <v>#REF!</v>
      </c>
    </row>
    <row r="137" spans="1:8" s="45" customFormat="1" ht="25.2" customHeight="1" x14ac:dyDescent="0.45">
      <c r="A137" s="50">
        <f t="shared" si="6"/>
        <v>196</v>
      </c>
      <c r="B137" s="52" t="e">
        <f>VLOOKUP($A137,#REF!,5,FALSE)</f>
        <v>#REF!</v>
      </c>
      <c r="C137" s="64" t="e">
        <f>VLOOKUP($A137,#REF!,7,FALSE)&amp;""</f>
        <v>#REF!</v>
      </c>
      <c r="D137" s="64" t="e">
        <f>VLOOKUP($A137,#REF!,8,FALSE)&amp;""</f>
        <v>#REF!</v>
      </c>
      <c r="E137" s="50">
        <f t="shared" si="5"/>
        <v>265</v>
      </c>
      <c r="F137" s="55" t="e">
        <f>VLOOKUP($E137,#REF!,5,FALSE)</f>
        <v>#REF!</v>
      </c>
      <c r="G137" s="64" t="e">
        <f>VLOOKUP($E137,#REF!,7,FALSE)&amp;""</f>
        <v>#REF!</v>
      </c>
      <c r="H137" s="64" t="e">
        <f>VLOOKUP($E137,#REF!,8,FALSE)&amp;""</f>
        <v>#REF!</v>
      </c>
    </row>
    <row r="138" spans="1:8" s="45" customFormat="1" ht="25.2" customHeight="1" x14ac:dyDescent="0.45">
      <c r="A138" s="50">
        <f t="shared" si="6"/>
        <v>197</v>
      </c>
      <c r="B138" s="52" t="e">
        <f>VLOOKUP($A138,#REF!,5,FALSE)</f>
        <v>#REF!</v>
      </c>
      <c r="C138" s="64" t="e">
        <f>VLOOKUP($A138,#REF!,7,FALSE)&amp;""</f>
        <v>#REF!</v>
      </c>
      <c r="D138" s="64" t="e">
        <f>VLOOKUP($A138,#REF!,8,FALSE)&amp;""</f>
        <v>#REF!</v>
      </c>
      <c r="E138" s="50">
        <f t="shared" si="5"/>
        <v>266</v>
      </c>
      <c r="F138" s="55" t="e">
        <f>VLOOKUP($E138,#REF!,5,FALSE)</f>
        <v>#REF!</v>
      </c>
      <c r="G138" s="64" t="e">
        <f>VLOOKUP($E138,#REF!,7,FALSE)&amp;""</f>
        <v>#REF!</v>
      </c>
      <c r="H138" s="64" t="e">
        <f>VLOOKUP($E138,#REF!,8,FALSE)&amp;""</f>
        <v>#REF!</v>
      </c>
    </row>
    <row r="139" spans="1:8" s="45" customFormat="1" ht="25.2" customHeight="1" x14ac:dyDescent="0.45">
      <c r="A139" s="50">
        <f t="shared" si="6"/>
        <v>198</v>
      </c>
      <c r="B139" s="52" t="e">
        <f>VLOOKUP($A139,#REF!,5,FALSE)</f>
        <v>#REF!</v>
      </c>
      <c r="C139" s="64" t="e">
        <f>VLOOKUP($A139,#REF!,7,FALSE)&amp;""</f>
        <v>#REF!</v>
      </c>
      <c r="D139" s="64" t="e">
        <f>VLOOKUP($A139,#REF!,8,FALSE)&amp;""</f>
        <v>#REF!</v>
      </c>
      <c r="E139" s="50">
        <f t="shared" si="5"/>
        <v>267</v>
      </c>
      <c r="F139" s="55" t="e">
        <f>VLOOKUP($E139,#REF!,5,FALSE)</f>
        <v>#REF!</v>
      </c>
      <c r="G139" s="64" t="e">
        <f>VLOOKUP($E139,#REF!,7,FALSE)&amp;""</f>
        <v>#REF!</v>
      </c>
      <c r="H139" s="64" t="e">
        <f>VLOOKUP($E139,#REF!,8,FALSE)&amp;""</f>
        <v>#REF!</v>
      </c>
    </row>
    <row r="140" spans="1:8" s="45" customFormat="1" ht="25.2" customHeight="1" x14ac:dyDescent="0.45">
      <c r="A140" s="50">
        <f t="shared" si="6"/>
        <v>199</v>
      </c>
      <c r="B140" s="52" t="e">
        <f>VLOOKUP($A140,#REF!,5,FALSE)</f>
        <v>#REF!</v>
      </c>
      <c r="C140" s="64" t="e">
        <f>VLOOKUP($A140,#REF!,7,FALSE)&amp;""</f>
        <v>#REF!</v>
      </c>
      <c r="D140" s="64" t="e">
        <f>VLOOKUP($A140,#REF!,8,FALSE)&amp;""</f>
        <v>#REF!</v>
      </c>
      <c r="E140" s="50">
        <f t="shared" si="5"/>
        <v>268</v>
      </c>
      <c r="F140" s="55" t="e">
        <f>VLOOKUP($E140,#REF!,5,FALSE)</f>
        <v>#REF!</v>
      </c>
      <c r="G140" s="64" t="e">
        <f>VLOOKUP($E140,#REF!,7,FALSE)&amp;""</f>
        <v>#REF!</v>
      </c>
      <c r="H140" s="64" t="e">
        <f>VLOOKUP($E140,#REF!,8,FALSE)&amp;""</f>
        <v>#REF!</v>
      </c>
    </row>
    <row r="141" spans="1:8" s="45" customFormat="1" ht="25.2" customHeight="1" x14ac:dyDescent="0.45">
      <c r="A141" s="50">
        <f t="shared" si="6"/>
        <v>200</v>
      </c>
      <c r="B141" s="52" t="e">
        <f>VLOOKUP($A141,#REF!,5,FALSE)</f>
        <v>#REF!</v>
      </c>
      <c r="C141" s="64" t="e">
        <f>VLOOKUP($A141,#REF!,7,FALSE)&amp;""</f>
        <v>#REF!</v>
      </c>
      <c r="D141" s="64" t="e">
        <f>VLOOKUP($A141,#REF!,8,FALSE)&amp;""</f>
        <v>#REF!</v>
      </c>
      <c r="E141" s="50">
        <f t="shared" si="5"/>
        <v>269</v>
      </c>
      <c r="F141" s="55" t="e">
        <f>VLOOKUP($E141,#REF!,5,FALSE)</f>
        <v>#REF!</v>
      </c>
      <c r="G141" s="64" t="e">
        <f>VLOOKUP($E141,#REF!,7,FALSE)&amp;""</f>
        <v>#REF!</v>
      </c>
      <c r="H141" s="64" t="e">
        <f>VLOOKUP($E141,#REF!,8,FALSE)&amp;""</f>
        <v>#REF!</v>
      </c>
    </row>
    <row r="142" spans="1:8" s="45" customFormat="1" ht="25.2" customHeight="1" x14ac:dyDescent="0.45">
      <c r="A142" s="50">
        <f t="shared" si="6"/>
        <v>201</v>
      </c>
      <c r="B142" s="52" t="e">
        <f>VLOOKUP($A142,#REF!,5,FALSE)</f>
        <v>#REF!</v>
      </c>
      <c r="C142" s="64" t="e">
        <f>VLOOKUP($A142,#REF!,7,FALSE)&amp;""</f>
        <v>#REF!</v>
      </c>
      <c r="D142" s="64" t="e">
        <f>VLOOKUP($A142,#REF!,8,FALSE)&amp;""</f>
        <v>#REF!</v>
      </c>
      <c r="E142" s="50">
        <f t="shared" ref="E142:E145" si="7">E141+1</f>
        <v>270</v>
      </c>
      <c r="F142" s="55" t="e">
        <f>VLOOKUP($E142,#REF!,5,FALSE)</f>
        <v>#REF!</v>
      </c>
      <c r="G142" s="64" t="e">
        <f>VLOOKUP($E142,#REF!,7,FALSE)&amp;""</f>
        <v>#REF!</v>
      </c>
      <c r="H142" s="64" t="e">
        <f>VLOOKUP($E142,#REF!,8,FALSE)&amp;""</f>
        <v>#REF!</v>
      </c>
    </row>
    <row r="143" spans="1:8" s="45" customFormat="1" ht="25.2" customHeight="1" x14ac:dyDescent="0.45">
      <c r="A143" s="50">
        <f t="shared" si="6"/>
        <v>202</v>
      </c>
      <c r="B143" s="52" t="e">
        <f>VLOOKUP($A143,#REF!,5,FALSE)</f>
        <v>#REF!</v>
      </c>
      <c r="C143" s="64" t="e">
        <f>VLOOKUP($A143,#REF!,7,FALSE)&amp;""</f>
        <v>#REF!</v>
      </c>
      <c r="D143" s="64" t="e">
        <f>VLOOKUP($A143,#REF!,8,FALSE)&amp;""</f>
        <v>#REF!</v>
      </c>
      <c r="E143" s="50">
        <f t="shared" si="7"/>
        <v>271</v>
      </c>
      <c r="F143" s="55" t="e">
        <f>VLOOKUP($E143,#REF!,5,FALSE)</f>
        <v>#REF!</v>
      </c>
      <c r="G143" s="64" t="e">
        <f>VLOOKUP($E143,#REF!,7,FALSE)&amp;""</f>
        <v>#REF!</v>
      </c>
      <c r="H143" s="64" t="e">
        <f>VLOOKUP($E143,#REF!,8,FALSE)&amp;""</f>
        <v>#REF!</v>
      </c>
    </row>
    <row r="144" spans="1:8" s="45" customFormat="1" ht="25.2" customHeight="1" x14ac:dyDescent="0.45">
      <c r="A144" s="50">
        <f t="shared" si="6"/>
        <v>203</v>
      </c>
      <c r="B144" s="52" t="e">
        <f>VLOOKUP($A144,#REF!,5,FALSE)</f>
        <v>#REF!</v>
      </c>
      <c r="C144" s="64" t="e">
        <f>VLOOKUP($A144,#REF!,7,FALSE)&amp;""</f>
        <v>#REF!</v>
      </c>
      <c r="D144" s="64" t="e">
        <f>VLOOKUP($A144,#REF!,8,FALSE)&amp;""</f>
        <v>#REF!</v>
      </c>
      <c r="E144" s="50">
        <f t="shared" si="7"/>
        <v>272</v>
      </c>
      <c r="F144" s="55" t="e">
        <f>VLOOKUP($E144,#REF!,5,FALSE)</f>
        <v>#REF!</v>
      </c>
      <c r="G144" s="64" t="e">
        <f>VLOOKUP($E144,#REF!,7,FALSE)&amp;""</f>
        <v>#REF!</v>
      </c>
      <c r="H144" s="64" t="e">
        <f>VLOOKUP($E144,#REF!,8,FALSE)&amp;""</f>
        <v>#REF!</v>
      </c>
    </row>
    <row r="145" spans="1:8" s="45" customFormat="1" ht="25.2" customHeight="1" x14ac:dyDescent="0.45">
      <c r="A145" s="50">
        <f t="shared" si="6"/>
        <v>204</v>
      </c>
      <c r="B145" s="52" t="e">
        <f>VLOOKUP($A145,#REF!,5,FALSE)</f>
        <v>#REF!</v>
      </c>
      <c r="C145" s="64" t="e">
        <f>VLOOKUP($A145,#REF!,7,FALSE)&amp;""</f>
        <v>#REF!</v>
      </c>
      <c r="D145" s="64" t="e">
        <f>VLOOKUP($A145,#REF!,8,FALSE)&amp;""</f>
        <v>#REF!</v>
      </c>
      <c r="E145" s="50">
        <f t="shared" si="7"/>
        <v>273</v>
      </c>
      <c r="F145" s="55" t="e">
        <f>VLOOKUP($E145,#REF!,5,FALSE)</f>
        <v>#REF!</v>
      </c>
      <c r="G145" s="64" t="e">
        <f>VLOOKUP($E145,#REF!,7,FALSE)&amp;""</f>
        <v>#REF!</v>
      </c>
      <c r="H145" s="64" t="e">
        <f>VLOOKUP($E145,#REF!,8,FALSE)&amp;""</f>
        <v>#REF!</v>
      </c>
    </row>
    <row r="146" spans="1:8" s="45" customFormat="1" ht="25.2" customHeight="1" x14ac:dyDescent="0.45">
      <c r="A146" s="46" t="s">
        <v>1204</v>
      </c>
      <c r="B146" s="47"/>
      <c r="C146" s="47"/>
      <c r="D146" s="47"/>
      <c r="E146" s="47"/>
      <c r="F146" s="297" t="s">
        <v>1592</v>
      </c>
      <c r="G146" s="297"/>
      <c r="H146" s="297"/>
    </row>
    <row r="147" spans="1:8" s="45" customFormat="1" ht="25.2" customHeight="1" x14ac:dyDescent="0.45">
      <c r="A147" s="319" t="s">
        <v>0</v>
      </c>
      <c r="B147" s="305" t="s">
        <v>1</v>
      </c>
      <c r="C147" s="307" t="s">
        <v>1298</v>
      </c>
      <c r="D147" s="308"/>
      <c r="F147"/>
      <c r="G147"/>
      <c r="H147"/>
    </row>
    <row r="148" spans="1:8" s="45" customFormat="1" ht="25.2" customHeight="1" x14ac:dyDescent="0.45">
      <c r="A148" s="320"/>
      <c r="B148" s="306"/>
      <c r="C148" s="50" t="s">
        <v>227</v>
      </c>
      <c r="D148" s="50" t="s">
        <v>1282</v>
      </c>
      <c r="F148"/>
      <c r="G148"/>
      <c r="H148"/>
    </row>
    <row r="149" spans="1:8" s="45" customFormat="1" ht="25.2" customHeight="1" x14ac:dyDescent="0.45">
      <c r="A149" s="50">
        <f>E145+1</f>
        <v>274</v>
      </c>
      <c r="B149" s="52" t="e">
        <f>VLOOKUP($A149,#REF!,5,FALSE)</f>
        <v>#REF!</v>
      </c>
      <c r="C149" s="64" t="e">
        <f>VLOOKUP($A149,#REF!,7,FALSE)&amp;""</f>
        <v>#REF!</v>
      </c>
      <c r="D149" s="64" t="e">
        <f>VLOOKUP($A149,#REF!,8,FALSE)&amp;""</f>
        <v>#REF!</v>
      </c>
      <c r="E149"/>
      <c r="F149"/>
      <c r="G149"/>
      <c r="H149"/>
    </row>
    <row r="150" spans="1:8" s="45" customFormat="1" ht="25.2" customHeight="1" x14ac:dyDescent="0.45">
      <c r="A150" s="50">
        <f>A149+1</f>
        <v>275</v>
      </c>
      <c r="B150" s="52" t="e">
        <f>VLOOKUP($A150,#REF!,5,FALSE)</f>
        <v>#REF!</v>
      </c>
      <c r="C150" s="64" t="e">
        <f>VLOOKUP($A150,#REF!,7,FALSE)&amp;""</f>
        <v>#REF!</v>
      </c>
      <c r="D150" s="64" t="e">
        <f>VLOOKUP($A150,#REF!,8,FALSE)&amp;""</f>
        <v>#REF!</v>
      </c>
      <c r="E150"/>
      <c r="F150"/>
      <c r="G150"/>
      <c r="H150"/>
    </row>
    <row r="151" spans="1:8" s="45" customFormat="1" ht="25.2" customHeight="1" x14ac:dyDescent="0.45">
      <c r="A151" s="50">
        <f t="shared" ref="A151:A157" si="8">A150+1</f>
        <v>276</v>
      </c>
      <c r="B151" s="52" t="e">
        <f>VLOOKUP($A151,#REF!,5,FALSE)</f>
        <v>#REF!</v>
      </c>
      <c r="C151" s="64" t="e">
        <f>VLOOKUP($A151,#REF!,7,FALSE)&amp;""</f>
        <v>#REF!</v>
      </c>
      <c r="D151" s="64" t="e">
        <f>VLOOKUP($A151,#REF!,8,FALSE)&amp;""</f>
        <v>#REF!</v>
      </c>
      <c r="E151"/>
      <c r="F151"/>
      <c r="G151"/>
      <c r="H151"/>
    </row>
    <row r="152" spans="1:8" s="45" customFormat="1" ht="25.2" customHeight="1" x14ac:dyDescent="0.45">
      <c r="A152" s="50">
        <f t="shared" si="8"/>
        <v>277</v>
      </c>
      <c r="B152" s="52" t="e">
        <f>VLOOKUP($A152,#REF!,5,FALSE)</f>
        <v>#REF!</v>
      </c>
      <c r="C152" s="64" t="e">
        <f>VLOOKUP($A152,#REF!,7,FALSE)&amp;""</f>
        <v>#REF!</v>
      </c>
      <c r="D152" s="64" t="e">
        <f>VLOOKUP($A152,#REF!,8,FALSE)&amp;""</f>
        <v>#REF!</v>
      </c>
      <c r="E152"/>
      <c r="F152"/>
      <c r="G152"/>
      <c r="H152"/>
    </row>
    <row r="153" spans="1:8" s="45" customFormat="1" ht="25.2" customHeight="1" x14ac:dyDescent="0.45">
      <c r="A153" s="50">
        <f t="shared" si="8"/>
        <v>278</v>
      </c>
      <c r="B153" s="52" t="e">
        <f>VLOOKUP($A153,#REF!,5,FALSE)</f>
        <v>#REF!</v>
      </c>
      <c r="C153" s="64" t="e">
        <f>VLOOKUP($A153,#REF!,7,FALSE)&amp;""</f>
        <v>#REF!</v>
      </c>
      <c r="D153" s="64" t="e">
        <f>VLOOKUP($A153,#REF!,8,FALSE)&amp;""</f>
        <v>#REF!</v>
      </c>
      <c r="E153"/>
      <c r="F153"/>
      <c r="G153"/>
      <c r="H153"/>
    </row>
    <row r="154" spans="1:8" s="45" customFormat="1" ht="25.2" customHeight="1" x14ac:dyDescent="0.45">
      <c r="A154" s="50">
        <f t="shared" si="8"/>
        <v>279</v>
      </c>
      <c r="B154" s="52" t="e">
        <f>VLOOKUP($A154,#REF!,5,FALSE)</f>
        <v>#REF!</v>
      </c>
      <c r="C154" s="64" t="e">
        <f>VLOOKUP($A154,#REF!,7,FALSE)&amp;""</f>
        <v>#REF!</v>
      </c>
      <c r="D154" s="64" t="e">
        <f>VLOOKUP($A154,#REF!,8,FALSE)&amp;""</f>
        <v>#REF!</v>
      </c>
      <c r="E154"/>
      <c r="F154" s="76" t="s">
        <v>1603</v>
      </c>
      <c r="G154"/>
      <c r="H154"/>
    </row>
    <row r="155" spans="1:8" s="45" customFormat="1" ht="25.2" customHeight="1" x14ac:dyDescent="0.45">
      <c r="A155" s="50">
        <f t="shared" si="8"/>
        <v>280</v>
      </c>
      <c r="B155" s="52" t="e">
        <f>VLOOKUP($A155,#REF!,5,FALSE)</f>
        <v>#REF!</v>
      </c>
      <c r="C155" s="64" t="e">
        <f>VLOOKUP($A155,#REF!,7,FALSE)&amp;""</f>
        <v>#REF!</v>
      </c>
      <c r="D155" s="64" t="e">
        <f>VLOOKUP($A155,#REF!,8,FALSE)&amp;""</f>
        <v>#REF!</v>
      </c>
      <c r="F155" s="76" t="s">
        <v>1206</v>
      </c>
      <c r="G155"/>
      <c r="H155"/>
    </row>
    <row r="156" spans="1:8" s="45" customFormat="1" ht="25.2" customHeight="1" x14ac:dyDescent="0.45">
      <c r="A156" s="50">
        <f t="shared" si="8"/>
        <v>281</v>
      </c>
      <c r="B156" s="52" t="e">
        <f>VLOOKUP($A156,#REF!,5,FALSE)</f>
        <v>#REF!</v>
      </c>
      <c r="C156" s="64" t="e">
        <f>VLOOKUP($A156,#REF!,7,FALSE)&amp;""</f>
        <v>#REF!</v>
      </c>
      <c r="D156" s="64" t="e">
        <f>VLOOKUP($A156,#REF!,8,FALSE)&amp;""</f>
        <v>#REF!</v>
      </c>
      <c r="F156" s="76" t="s">
        <v>1601</v>
      </c>
      <c r="G156"/>
      <c r="H156"/>
    </row>
    <row r="157" spans="1:8" s="45" customFormat="1" ht="25.2" customHeight="1" x14ac:dyDescent="0.45">
      <c r="A157" s="50">
        <f t="shared" si="8"/>
        <v>282</v>
      </c>
      <c r="B157" s="52" t="e">
        <f>VLOOKUP($A157,#REF!,5,FALSE)</f>
        <v>#REF!</v>
      </c>
      <c r="C157" s="64" t="e">
        <f>VLOOKUP($A157,#REF!,7,FALSE)&amp;""</f>
        <v>#REF!</v>
      </c>
      <c r="D157" s="64" t="e">
        <f>VLOOKUP($A157,#REF!,8,FALSE)&amp;""</f>
        <v>#REF!</v>
      </c>
      <c r="F157" s="76" t="s">
        <v>1446</v>
      </c>
      <c r="G157"/>
      <c r="H157"/>
    </row>
    <row r="158" spans="1:8" ht="25.2" customHeight="1" x14ac:dyDescent="0.45"/>
    <row r="159" spans="1:8" s="101" customFormat="1" ht="25.2" customHeight="1" x14ac:dyDescent="0.45">
      <c r="A159" s="100" t="s">
        <v>1600</v>
      </c>
      <c r="E159" s="102"/>
      <c r="H159" s="113" t="s">
        <v>1579</v>
      </c>
    </row>
    <row r="160" spans="1:8" s="101" customFormat="1" ht="25.2" customHeight="1" x14ac:dyDescent="0.45">
      <c r="A160" s="298" t="s">
        <v>0</v>
      </c>
      <c r="B160" s="300" t="s">
        <v>1516</v>
      </c>
      <c r="C160" s="309" t="s">
        <v>1298</v>
      </c>
      <c r="D160" s="310"/>
      <c r="E160" s="298" t="s">
        <v>0</v>
      </c>
      <c r="F160" s="311" t="s">
        <v>1516</v>
      </c>
      <c r="G160" s="309" t="s">
        <v>1298</v>
      </c>
      <c r="H160" s="310"/>
    </row>
    <row r="161" spans="1:8" s="101" customFormat="1" ht="25.2" customHeight="1" x14ac:dyDescent="0.45">
      <c r="A161" s="299"/>
      <c r="B161" s="302"/>
      <c r="C161" s="104" t="s">
        <v>227</v>
      </c>
      <c r="D161" s="104" t="s">
        <v>1282</v>
      </c>
      <c r="E161" s="299"/>
      <c r="F161" s="312"/>
      <c r="G161" s="104" t="s">
        <v>227</v>
      </c>
      <c r="H161" s="104" t="s">
        <v>1282</v>
      </c>
    </row>
    <row r="162" spans="1:8" s="101" customFormat="1" ht="25.2" customHeight="1" x14ac:dyDescent="0.45">
      <c r="A162" s="311">
        <v>1</v>
      </c>
      <c r="B162" s="315" t="s">
        <v>1573</v>
      </c>
      <c r="C162" s="313" t="s">
        <v>1297</v>
      </c>
      <c r="D162" s="313"/>
      <c r="E162" s="104">
        <v>26</v>
      </c>
      <c r="F162" s="105" t="s">
        <v>1524</v>
      </c>
      <c r="G162" s="106" t="s">
        <v>1297</v>
      </c>
      <c r="H162" s="106" t="s">
        <v>1297</v>
      </c>
    </row>
    <row r="163" spans="1:8" s="101" customFormat="1" ht="25.2" customHeight="1" x14ac:dyDescent="0.45">
      <c r="A163" s="312"/>
      <c r="B163" s="317"/>
      <c r="C163" s="314"/>
      <c r="D163" s="314"/>
      <c r="E163" s="104">
        <v>27</v>
      </c>
      <c r="F163" s="115" t="s">
        <v>1595</v>
      </c>
      <c r="G163" s="116" t="s">
        <v>1518</v>
      </c>
      <c r="H163" s="116" t="s">
        <v>1518</v>
      </c>
    </row>
    <row r="164" spans="1:8" s="101" customFormat="1" ht="25.2" customHeight="1" x14ac:dyDescent="0.45">
      <c r="A164" s="104">
        <v>2</v>
      </c>
      <c r="B164" s="107" t="s">
        <v>1521</v>
      </c>
      <c r="C164" s="106" t="s">
        <v>1297</v>
      </c>
      <c r="D164" s="106"/>
      <c r="E164" s="104">
        <v>28</v>
      </c>
      <c r="F164" s="105" t="s">
        <v>1526</v>
      </c>
      <c r="G164" s="106"/>
      <c r="H164" s="106" t="s">
        <v>1297</v>
      </c>
    </row>
    <row r="165" spans="1:8" s="101" customFormat="1" ht="25.2" customHeight="1" x14ac:dyDescent="0.45">
      <c r="A165" s="104">
        <v>3</v>
      </c>
      <c r="B165" s="107" t="s">
        <v>1572</v>
      </c>
      <c r="C165" s="106"/>
      <c r="D165" s="106" t="s">
        <v>1297</v>
      </c>
      <c r="E165" s="104">
        <v>29</v>
      </c>
      <c r="F165" s="108" t="s">
        <v>1528</v>
      </c>
      <c r="G165" s="106" t="s">
        <v>1297</v>
      </c>
      <c r="H165" s="106"/>
    </row>
    <row r="166" spans="1:8" s="101" customFormat="1" ht="25.2" customHeight="1" x14ac:dyDescent="0.45">
      <c r="A166" s="104">
        <v>4</v>
      </c>
      <c r="B166" s="107" t="s">
        <v>1525</v>
      </c>
      <c r="C166" s="106"/>
      <c r="D166" s="106" t="s">
        <v>1297</v>
      </c>
      <c r="E166" s="104">
        <v>30</v>
      </c>
      <c r="F166" s="105" t="s">
        <v>1530</v>
      </c>
      <c r="G166" s="106" t="s">
        <v>1297</v>
      </c>
      <c r="H166" s="106"/>
    </row>
    <row r="167" spans="1:8" s="101" customFormat="1" ht="25.2" customHeight="1" x14ac:dyDescent="0.45">
      <c r="A167" s="104">
        <v>5</v>
      </c>
      <c r="B167" s="107" t="s">
        <v>1527</v>
      </c>
      <c r="C167" s="106" t="s">
        <v>1297</v>
      </c>
      <c r="D167" s="106" t="s">
        <v>1297</v>
      </c>
      <c r="E167" s="104">
        <v>31</v>
      </c>
      <c r="F167" s="105" t="s">
        <v>1532</v>
      </c>
      <c r="G167" s="106" t="s">
        <v>1297</v>
      </c>
      <c r="H167" s="106"/>
    </row>
    <row r="168" spans="1:8" s="101" customFormat="1" ht="25.2" customHeight="1" x14ac:dyDescent="0.45">
      <c r="A168" s="104">
        <v>6</v>
      </c>
      <c r="B168" s="107" t="s">
        <v>1529</v>
      </c>
      <c r="C168" s="106" t="s">
        <v>1297</v>
      </c>
      <c r="D168" s="106" t="s">
        <v>1297</v>
      </c>
      <c r="E168" s="104">
        <v>32</v>
      </c>
      <c r="F168" s="105" t="s">
        <v>1534</v>
      </c>
      <c r="G168" s="106" t="s">
        <v>1297</v>
      </c>
      <c r="H168" s="106"/>
    </row>
    <row r="169" spans="1:8" s="101" customFormat="1" ht="25.2" customHeight="1" x14ac:dyDescent="0.45">
      <c r="A169" s="104">
        <v>7</v>
      </c>
      <c r="B169" s="107" t="s">
        <v>1531</v>
      </c>
      <c r="C169" s="106" t="s">
        <v>1297</v>
      </c>
      <c r="D169" s="106"/>
      <c r="E169" s="104">
        <v>33</v>
      </c>
      <c r="F169" s="105" t="s">
        <v>1536</v>
      </c>
      <c r="G169" s="106" t="s">
        <v>1297</v>
      </c>
      <c r="H169" s="106"/>
    </row>
    <row r="170" spans="1:8" s="101" customFormat="1" ht="25.2" customHeight="1" x14ac:dyDescent="0.45">
      <c r="A170" s="104">
        <v>8</v>
      </c>
      <c r="B170" s="107" t="s">
        <v>1533</v>
      </c>
      <c r="C170" s="106" t="s">
        <v>1297</v>
      </c>
      <c r="D170" s="106" t="s">
        <v>1297</v>
      </c>
      <c r="E170" s="104">
        <v>34</v>
      </c>
      <c r="F170" s="105" t="s">
        <v>1538</v>
      </c>
      <c r="G170" s="106" t="s">
        <v>1297</v>
      </c>
      <c r="H170" s="106"/>
    </row>
    <row r="171" spans="1:8" s="101" customFormat="1" ht="25.2" customHeight="1" x14ac:dyDescent="0.45">
      <c r="A171" s="104">
        <v>9</v>
      </c>
      <c r="B171" s="107" t="s">
        <v>1535</v>
      </c>
      <c r="C171" s="106" t="s">
        <v>1297</v>
      </c>
      <c r="D171" s="106" t="s">
        <v>1297</v>
      </c>
      <c r="E171" s="104">
        <v>35</v>
      </c>
      <c r="F171" s="108" t="s">
        <v>1540</v>
      </c>
      <c r="G171" s="106" t="s">
        <v>1297</v>
      </c>
      <c r="H171" s="106"/>
    </row>
    <row r="172" spans="1:8" s="101" customFormat="1" ht="25.2" customHeight="1" x14ac:dyDescent="0.45">
      <c r="A172" s="104">
        <v>10</v>
      </c>
      <c r="B172" s="107" t="s">
        <v>1537</v>
      </c>
      <c r="C172" s="106"/>
      <c r="D172" s="106" t="s">
        <v>1297</v>
      </c>
      <c r="E172" s="104">
        <v>36</v>
      </c>
      <c r="F172" s="105" t="s">
        <v>1542</v>
      </c>
      <c r="G172" s="106" t="s">
        <v>1297</v>
      </c>
      <c r="H172" s="106" t="s">
        <v>1297</v>
      </c>
    </row>
    <row r="173" spans="1:8" s="101" customFormat="1" ht="25.2" customHeight="1" x14ac:dyDescent="0.45">
      <c r="A173" s="104">
        <v>11</v>
      </c>
      <c r="B173" s="107" t="s">
        <v>1539</v>
      </c>
      <c r="C173" s="106"/>
      <c r="D173" s="106" t="s">
        <v>1297</v>
      </c>
      <c r="E173" s="104">
        <v>37</v>
      </c>
      <c r="F173" s="105" t="s">
        <v>1544</v>
      </c>
      <c r="G173" s="106" t="s">
        <v>1297</v>
      </c>
      <c r="H173" s="106"/>
    </row>
    <row r="174" spans="1:8" s="101" customFormat="1" ht="25.2" customHeight="1" x14ac:dyDescent="0.45">
      <c r="A174" s="104">
        <v>12</v>
      </c>
      <c r="B174" s="107" t="s">
        <v>1541</v>
      </c>
      <c r="C174" s="106" t="s">
        <v>1518</v>
      </c>
      <c r="D174" s="106" t="s">
        <v>1297</v>
      </c>
      <c r="E174" s="104">
        <v>38</v>
      </c>
      <c r="F174" s="105" t="s">
        <v>1546</v>
      </c>
      <c r="G174" s="106" t="s">
        <v>1297</v>
      </c>
      <c r="H174" s="106"/>
    </row>
    <row r="175" spans="1:8" s="101" customFormat="1" ht="25.2" customHeight="1" x14ac:dyDescent="0.45">
      <c r="A175" s="104">
        <v>13</v>
      </c>
      <c r="B175" s="107" t="s">
        <v>1543</v>
      </c>
      <c r="C175" s="106" t="s">
        <v>1297</v>
      </c>
      <c r="D175" s="106" t="s">
        <v>1297</v>
      </c>
      <c r="E175" s="104">
        <v>39</v>
      </c>
      <c r="F175" s="105" t="s">
        <v>1547</v>
      </c>
      <c r="G175" s="106" t="s">
        <v>1297</v>
      </c>
      <c r="H175" s="106"/>
    </row>
    <row r="176" spans="1:8" s="101" customFormat="1" ht="25.2" customHeight="1" x14ac:dyDescent="0.45">
      <c r="A176" s="104">
        <v>14</v>
      </c>
      <c r="B176" s="107" t="s">
        <v>1545</v>
      </c>
      <c r="C176" s="106"/>
      <c r="D176" s="106" t="s">
        <v>1297</v>
      </c>
      <c r="E176" s="104">
        <v>40</v>
      </c>
      <c r="F176" s="105" t="s">
        <v>1588</v>
      </c>
      <c r="G176" s="106"/>
      <c r="H176" s="106" t="s">
        <v>1297</v>
      </c>
    </row>
    <row r="177" spans="1:8" s="101" customFormat="1" ht="25.2" customHeight="1" x14ac:dyDescent="0.45">
      <c r="A177" s="104">
        <v>15</v>
      </c>
      <c r="B177" s="107" t="s">
        <v>1151</v>
      </c>
      <c r="C177" s="106"/>
      <c r="D177" s="106" t="s">
        <v>1297</v>
      </c>
      <c r="E177" s="104">
        <v>41</v>
      </c>
      <c r="F177" s="105" t="s">
        <v>1550</v>
      </c>
      <c r="G177" s="106" t="s">
        <v>1297</v>
      </c>
      <c r="H177" s="106"/>
    </row>
    <row r="178" spans="1:8" s="101" customFormat="1" ht="25.2" customHeight="1" x14ac:dyDescent="0.45">
      <c r="A178" s="104">
        <v>16</v>
      </c>
      <c r="B178" s="107" t="s">
        <v>1167</v>
      </c>
      <c r="C178" s="106" t="s">
        <v>1297</v>
      </c>
      <c r="D178" s="106" t="s">
        <v>1297</v>
      </c>
      <c r="E178" s="104">
        <v>42</v>
      </c>
      <c r="F178" s="105" t="s">
        <v>1552</v>
      </c>
      <c r="G178" s="106" t="s">
        <v>1297</v>
      </c>
      <c r="H178" s="106"/>
    </row>
    <row r="179" spans="1:8" s="101" customFormat="1" ht="25.2" customHeight="1" x14ac:dyDescent="0.45">
      <c r="A179" s="104">
        <v>17</v>
      </c>
      <c r="B179" s="107" t="s">
        <v>1549</v>
      </c>
      <c r="C179" s="106" t="s">
        <v>1297</v>
      </c>
      <c r="D179" s="106"/>
      <c r="E179" s="104">
        <v>43</v>
      </c>
      <c r="F179" s="105" t="s">
        <v>1553</v>
      </c>
      <c r="G179" s="109" t="s">
        <v>1297</v>
      </c>
      <c r="H179" s="109"/>
    </row>
    <row r="180" spans="1:8" s="101" customFormat="1" ht="25.2" customHeight="1" x14ac:dyDescent="0.45">
      <c r="A180" s="311">
        <v>18</v>
      </c>
      <c r="B180" s="315" t="s">
        <v>1574</v>
      </c>
      <c r="C180" s="313" t="s">
        <v>1297</v>
      </c>
      <c r="D180" s="313"/>
      <c r="E180" s="104">
        <v>44</v>
      </c>
      <c r="F180" s="105" t="s">
        <v>1557</v>
      </c>
      <c r="G180" s="106" t="s">
        <v>1297</v>
      </c>
      <c r="H180" s="106"/>
    </row>
    <row r="181" spans="1:8" s="101" customFormat="1" ht="25.2" customHeight="1" x14ac:dyDescent="0.45">
      <c r="A181" s="312"/>
      <c r="B181" s="317"/>
      <c r="C181" s="314"/>
      <c r="D181" s="314"/>
      <c r="E181" s="104">
        <v>45</v>
      </c>
      <c r="F181" s="105" t="s">
        <v>1559</v>
      </c>
      <c r="G181" s="106"/>
      <c r="H181" s="106" t="s">
        <v>1297</v>
      </c>
    </row>
    <row r="182" spans="1:8" s="101" customFormat="1" ht="25.2" customHeight="1" x14ac:dyDescent="0.45">
      <c r="A182" s="103">
        <v>19</v>
      </c>
      <c r="B182" s="110" t="s">
        <v>1554</v>
      </c>
      <c r="C182" s="111" t="s">
        <v>1297</v>
      </c>
      <c r="D182" s="111"/>
      <c r="E182" s="104">
        <v>46</v>
      </c>
      <c r="F182" s="105" t="s">
        <v>1561</v>
      </c>
      <c r="G182" s="106"/>
      <c r="H182" s="106" t="s">
        <v>1297</v>
      </c>
    </row>
    <row r="183" spans="1:8" s="101" customFormat="1" ht="25.2" customHeight="1" x14ac:dyDescent="0.45">
      <c r="A183" s="104">
        <v>20</v>
      </c>
      <c r="B183" s="107" t="s">
        <v>1556</v>
      </c>
      <c r="C183" s="106" t="s">
        <v>1297</v>
      </c>
      <c r="D183" s="106"/>
    </row>
    <row r="184" spans="1:8" s="101" customFormat="1" ht="25.2" customHeight="1" x14ac:dyDescent="0.45">
      <c r="A184" s="104">
        <v>21</v>
      </c>
      <c r="B184" s="107" t="s">
        <v>1558</v>
      </c>
      <c r="C184" s="106"/>
      <c r="D184" s="106" t="s">
        <v>1297</v>
      </c>
      <c r="F184" s="304" t="s">
        <v>1577</v>
      </c>
      <c r="G184" s="304"/>
      <c r="H184" s="304"/>
    </row>
    <row r="185" spans="1:8" s="101" customFormat="1" ht="25.2" customHeight="1" x14ac:dyDescent="0.45">
      <c r="A185" s="104">
        <v>22</v>
      </c>
      <c r="B185" s="107" t="s">
        <v>1560</v>
      </c>
      <c r="C185" s="106"/>
      <c r="D185" s="106" t="s">
        <v>1297</v>
      </c>
      <c r="F185" s="304"/>
      <c r="G185" s="304"/>
      <c r="H185" s="304"/>
    </row>
    <row r="186" spans="1:8" s="101" customFormat="1" ht="25.2" customHeight="1" x14ac:dyDescent="0.45">
      <c r="A186" s="104">
        <v>23</v>
      </c>
      <c r="B186" s="105" t="s">
        <v>1575</v>
      </c>
      <c r="C186" s="106"/>
      <c r="D186" s="106" t="s">
        <v>1297</v>
      </c>
      <c r="F186" s="118" t="s">
        <v>1576</v>
      </c>
    </row>
    <row r="187" spans="1:8" s="101" customFormat="1" ht="25.2" customHeight="1" x14ac:dyDescent="0.45">
      <c r="A187" s="104">
        <v>24</v>
      </c>
      <c r="B187" s="105" t="s">
        <v>1520</v>
      </c>
      <c r="C187" s="106" t="s">
        <v>1297</v>
      </c>
      <c r="D187" s="106"/>
      <c r="F187" s="125" t="s">
        <v>1601</v>
      </c>
    </row>
    <row r="188" spans="1:8" ht="25.2" customHeight="1" x14ac:dyDescent="0.45">
      <c r="A188" s="104">
        <v>25</v>
      </c>
      <c r="B188" s="105" t="s">
        <v>1522</v>
      </c>
      <c r="C188" s="106" t="s">
        <v>1297</v>
      </c>
      <c r="D188" s="106"/>
      <c r="F188" s="118" t="s">
        <v>1578</v>
      </c>
    </row>
    <row r="189" spans="1:8" ht="25.2" customHeight="1" x14ac:dyDescent="0.45"/>
    <row r="190" spans="1:8" ht="25.2" customHeight="1" x14ac:dyDescent="0.45"/>
    <row r="191" spans="1:8" ht="25.2" customHeight="1" x14ac:dyDescent="0.45"/>
    <row r="192" spans="1:8" ht="25.2" customHeight="1" x14ac:dyDescent="0.45"/>
    <row r="193" spans="2:8" ht="25.2" customHeight="1" x14ac:dyDescent="0.45"/>
    <row r="194" spans="2:8" ht="25.2" customHeight="1" x14ac:dyDescent="0.45"/>
    <row r="195" spans="2:8" ht="25.2" customHeight="1" x14ac:dyDescent="0.45"/>
    <row r="196" spans="2:8" s="7" customFormat="1" ht="25.2" customHeight="1" x14ac:dyDescent="0.45">
      <c r="B196" s="4"/>
      <c r="C196" s="4"/>
      <c r="D196" s="4"/>
      <c r="E196" s="40"/>
      <c r="F196" s="4"/>
      <c r="G196" s="4"/>
      <c r="H196" s="4"/>
    </row>
    <row r="197" spans="2:8" s="7" customFormat="1" ht="25.2" customHeight="1" x14ac:dyDescent="0.45">
      <c r="B197" s="4"/>
      <c r="C197" s="4"/>
      <c r="D197" s="4"/>
      <c r="E197" s="40"/>
      <c r="F197" s="4"/>
      <c r="G197" s="4"/>
      <c r="H197" s="4"/>
    </row>
    <row r="198" spans="2:8" s="7" customFormat="1" ht="25.2" customHeight="1" x14ac:dyDescent="0.45">
      <c r="B198" s="4"/>
      <c r="C198" s="4"/>
      <c r="D198" s="4"/>
      <c r="E198" s="40"/>
      <c r="F198" s="4"/>
      <c r="G198" s="4"/>
      <c r="H198" s="4"/>
    </row>
    <row r="199" spans="2:8" s="7" customFormat="1" ht="25.2" customHeight="1" x14ac:dyDescent="0.45">
      <c r="B199" s="4"/>
      <c r="C199" s="4"/>
      <c r="D199" s="4"/>
      <c r="E199" s="40"/>
      <c r="F199" s="4"/>
      <c r="G199" s="4"/>
      <c r="H199" s="4"/>
    </row>
    <row r="200" spans="2:8" s="7" customFormat="1" ht="25.2" customHeight="1" x14ac:dyDescent="0.45">
      <c r="B200" s="4"/>
      <c r="C200" s="4"/>
      <c r="D200" s="4"/>
      <c r="E200" s="40"/>
      <c r="F200" s="4"/>
      <c r="G200" s="4"/>
      <c r="H200" s="4"/>
    </row>
    <row r="201" spans="2:8" s="7" customFormat="1" ht="25.2" customHeight="1" x14ac:dyDescent="0.45">
      <c r="B201" s="4"/>
      <c r="C201" s="4"/>
      <c r="D201" s="4"/>
      <c r="E201" s="40"/>
      <c r="F201" s="4"/>
      <c r="G201" s="4"/>
      <c r="H201" s="4"/>
    </row>
    <row r="202" spans="2:8" s="7" customFormat="1" ht="25.2" customHeight="1" x14ac:dyDescent="0.45">
      <c r="B202" s="4"/>
      <c r="C202" s="4"/>
      <c r="D202" s="4"/>
      <c r="E202" s="40"/>
      <c r="F202" s="4"/>
      <c r="G202" s="4"/>
      <c r="H202" s="4"/>
    </row>
    <row r="203" spans="2:8" s="7" customFormat="1" ht="25.2" customHeight="1" x14ac:dyDescent="0.45">
      <c r="B203" s="4"/>
      <c r="C203" s="4"/>
      <c r="D203" s="4"/>
      <c r="E203" s="40"/>
      <c r="F203" s="4"/>
      <c r="G203" s="4"/>
      <c r="H203" s="4"/>
    </row>
    <row r="204" spans="2:8" s="7" customFormat="1" ht="25.2" customHeight="1" x14ac:dyDescent="0.45">
      <c r="B204" s="4"/>
      <c r="C204" s="4"/>
      <c r="D204" s="4"/>
      <c r="E204" s="40"/>
      <c r="F204" s="4"/>
      <c r="G204" s="4"/>
      <c r="H204" s="4"/>
    </row>
    <row r="205" spans="2:8" s="7" customFormat="1" ht="25.2" customHeight="1" x14ac:dyDescent="0.45">
      <c r="B205" s="4"/>
      <c r="C205" s="4"/>
      <c r="D205" s="4"/>
      <c r="E205" s="40"/>
      <c r="F205" s="4"/>
      <c r="G205" s="4"/>
      <c r="H205" s="4"/>
    </row>
    <row r="206" spans="2:8" s="7" customFormat="1" ht="25.2" customHeight="1" x14ac:dyDescent="0.45">
      <c r="B206" s="4"/>
      <c r="C206" s="4"/>
      <c r="D206" s="4"/>
      <c r="E206" s="40"/>
      <c r="F206" s="4"/>
      <c r="G206" s="4"/>
      <c r="H206" s="4"/>
    </row>
    <row r="207" spans="2:8" s="7" customFormat="1" ht="25.2" customHeight="1" x14ac:dyDescent="0.45">
      <c r="B207" s="4"/>
      <c r="C207" s="4"/>
      <c r="D207" s="4"/>
      <c r="E207" s="40"/>
      <c r="F207" s="4"/>
      <c r="G207" s="4"/>
      <c r="H207" s="4"/>
    </row>
    <row r="208" spans="2:8" s="7" customFormat="1" ht="25.2" customHeight="1" x14ac:dyDescent="0.45">
      <c r="B208" s="4"/>
      <c r="C208" s="4"/>
      <c r="D208" s="4"/>
      <c r="E208" s="40"/>
      <c r="F208" s="4"/>
      <c r="G208" s="4"/>
      <c r="H208" s="4"/>
    </row>
    <row r="209" spans="2:8" s="7" customFormat="1" ht="25.2" customHeight="1" x14ac:dyDescent="0.45">
      <c r="B209" s="4"/>
      <c r="C209" s="4"/>
      <c r="D209" s="4"/>
      <c r="E209" s="40"/>
      <c r="F209" s="4"/>
      <c r="G209" s="4"/>
      <c r="H209" s="4"/>
    </row>
    <row r="210" spans="2:8" s="7" customFormat="1" ht="25.2" customHeight="1" x14ac:dyDescent="0.45">
      <c r="B210" s="4"/>
      <c r="C210" s="4"/>
      <c r="D210" s="4"/>
      <c r="E210" s="40"/>
      <c r="F210" s="4"/>
      <c r="G210" s="4"/>
      <c r="H210" s="4"/>
    </row>
    <row r="211" spans="2:8" s="7" customFormat="1" ht="25.2" customHeight="1" x14ac:dyDescent="0.45">
      <c r="B211" s="4"/>
      <c r="C211" s="4"/>
      <c r="D211" s="4"/>
      <c r="E211" s="40"/>
      <c r="F211" s="4"/>
      <c r="G211" s="4"/>
      <c r="H211" s="4"/>
    </row>
    <row r="212" spans="2:8" s="7" customFormat="1" ht="25.2" customHeight="1" x14ac:dyDescent="0.45">
      <c r="B212" s="4"/>
      <c r="C212" s="4"/>
      <c r="D212" s="4"/>
      <c r="E212" s="40"/>
      <c r="F212" s="4"/>
      <c r="G212" s="4"/>
      <c r="H212" s="4"/>
    </row>
    <row r="213" spans="2:8" s="7" customFormat="1" ht="25.2" customHeight="1" x14ac:dyDescent="0.45">
      <c r="B213" s="4"/>
      <c r="C213" s="4"/>
      <c r="D213" s="4"/>
      <c r="E213" s="40"/>
      <c r="F213" s="4"/>
      <c r="G213" s="4"/>
      <c r="H213" s="4"/>
    </row>
    <row r="214" spans="2:8" s="7" customFormat="1" ht="25.2" customHeight="1" x14ac:dyDescent="0.45">
      <c r="B214" s="4"/>
      <c r="C214" s="4"/>
      <c r="D214" s="4"/>
      <c r="E214" s="40"/>
      <c r="F214" s="4"/>
      <c r="G214" s="4"/>
      <c r="H214" s="4"/>
    </row>
    <row r="215" spans="2:8" s="7" customFormat="1" ht="25.2" customHeight="1" x14ac:dyDescent="0.45">
      <c r="B215" s="4"/>
      <c r="C215" s="4"/>
      <c r="D215" s="4"/>
      <c r="E215" s="40"/>
      <c r="F215" s="4"/>
      <c r="G215" s="4"/>
      <c r="H215" s="4"/>
    </row>
    <row r="216" spans="2:8" s="7" customFormat="1" ht="25.2" customHeight="1" x14ac:dyDescent="0.45">
      <c r="B216" s="4"/>
      <c r="C216" s="4"/>
      <c r="D216" s="4"/>
      <c r="E216" s="40"/>
      <c r="F216" s="4"/>
      <c r="G216" s="4"/>
      <c r="H216" s="4"/>
    </row>
    <row r="217" spans="2:8" s="7" customFormat="1" ht="25.2" customHeight="1" x14ac:dyDescent="0.45">
      <c r="B217" s="4"/>
      <c r="C217" s="4"/>
      <c r="D217" s="4"/>
      <c r="E217" s="40"/>
      <c r="F217" s="4"/>
      <c r="G217" s="4"/>
      <c r="H217" s="4"/>
    </row>
    <row r="218" spans="2:8" s="7" customFormat="1" ht="25.2" customHeight="1" x14ac:dyDescent="0.45">
      <c r="B218" s="4"/>
      <c r="C218" s="4"/>
      <c r="D218" s="4"/>
      <c r="E218" s="40"/>
      <c r="F218" s="4"/>
      <c r="G218" s="4"/>
      <c r="H218" s="4"/>
    </row>
    <row r="219" spans="2:8" s="7" customFormat="1" ht="25.2" customHeight="1" x14ac:dyDescent="0.45">
      <c r="B219" s="4"/>
      <c r="C219" s="4"/>
      <c r="D219" s="4"/>
      <c r="E219" s="40"/>
      <c r="F219" s="4"/>
      <c r="G219" s="4"/>
      <c r="H219" s="4"/>
    </row>
    <row r="220" spans="2:8" s="7" customFormat="1" ht="25.2" customHeight="1" x14ac:dyDescent="0.45">
      <c r="B220" s="4"/>
      <c r="C220" s="4"/>
      <c r="D220" s="4"/>
      <c r="E220" s="40"/>
      <c r="F220" s="4"/>
      <c r="G220" s="4"/>
      <c r="H220" s="4"/>
    </row>
    <row r="221" spans="2:8" s="7" customFormat="1" ht="25.2" customHeight="1" x14ac:dyDescent="0.45">
      <c r="B221" s="4"/>
      <c r="C221" s="4"/>
      <c r="D221" s="4"/>
      <c r="E221" s="40"/>
      <c r="F221" s="4"/>
      <c r="G221" s="4"/>
      <c r="H221" s="4"/>
    </row>
    <row r="222" spans="2:8" s="7" customFormat="1" ht="25.2" customHeight="1" x14ac:dyDescent="0.45">
      <c r="B222" s="4"/>
      <c r="C222" s="4"/>
      <c r="D222" s="4"/>
      <c r="E222" s="40"/>
      <c r="F222" s="4"/>
      <c r="G222" s="4"/>
      <c r="H222" s="4"/>
    </row>
    <row r="223" spans="2:8" s="7" customFormat="1" ht="25.2" customHeight="1" x14ac:dyDescent="0.45">
      <c r="B223" s="4"/>
      <c r="C223" s="4"/>
      <c r="D223" s="4"/>
      <c r="E223" s="40"/>
      <c r="F223" s="4"/>
      <c r="G223" s="4"/>
      <c r="H223" s="4"/>
    </row>
    <row r="224" spans="2:8" s="7" customFormat="1" ht="25.2" customHeight="1" x14ac:dyDescent="0.45">
      <c r="B224" s="4"/>
      <c r="C224" s="4"/>
      <c r="D224" s="4"/>
      <c r="E224" s="40"/>
      <c r="F224" s="4"/>
      <c r="G224" s="4"/>
      <c r="H224" s="4"/>
    </row>
    <row r="225" spans="2:8" s="7" customFormat="1" ht="25.2" customHeight="1" x14ac:dyDescent="0.45">
      <c r="B225" s="4"/>
      <c r="C225" s="4"/>
      <c r="D225" s="4"/>
      <c r="E225" s="40"/>
      <c r="F225" s="4"/>
      <c r="G225" s="4"/>
      <c r="H225" s="4"/>
    </row>
    <row r="226" spans="2:8" s="7" customFormat="1" ht="25.2" customHeight="1" x14ac:dyDescent="0.45">
      <c r="B226" s="4"/>
      <c r="C226" s="4"/>
      <c r="D226" s="4"/>
      <c r="E226" s="40"/>
      <c r="F226" s="4"/>
      <c r="G226" s="4"/>
      <c r="H226" s="4"/>
    </row>
    <row r="227" spans="2:8" s="7" customFormat="1" ht="25.2" customHeight="1" x14ac:dyDescent="0.45">
      <c r="B227" s="4"/>
      <c r="C227" s="4"/>
      <c r="D227" s="4"/>
      <c r="E227" s="40"/>
      <c r="F227" s="4"/>
      <c r="G227" s="4"/>
      <c r="H227" s="4"/>
    </row>
    <row r="228" spans="2:8" s="7" customFormat="1" ht="25.2" customHeight="1" x14ac:dyDescent="0.45">
      <c r="B228" s="4"/>
      <c r="C228" s="4"/>
      <c r="D228" s="4"/>
      <c r="E228" s="40"/>
      <c r="F228" s="4"/>
      <c r="G228" s="4"/>
      <c r="H228" s="4"/>
    </row>
    <row r="229" spans="2:8" s="7" customFormat="1" ht="25.2" customHeight="1" x14ac:dyDescent="0.45">
      <c r="B229" s="4"/>
      <c r="C229" s="4"/>
      <c r="D229" s="4"/>
      <c r="E229" s="40"/>
      <c r="F229" s="4"/>
      <c r="G229" s="4"/>
      <c r="H229" s="4"/>
    </row>
  </sheetData>
  <mergeCells count="45">
    <mergeCell ref="F184:H185"/>
    <mergeCell ref="A56:A57"/>
    <mergeCell ref="B56:B57"/>
    <mergeCell ref="C56:C57"/>
    <mergeCell ref="D56:D57"/>
    <mergeCell ref="A123:A124"/>
    <mergeCell ref="B123:B124"/>
    <mergeCell ref="C123:C124"/>
    <mergeCell ref="D123:D124"/>
    <mergeCell ref="A75:A76"/>
    <mergeCell ref="B75:B76"/>
    <mergeCell ref="C75:D75"/>
    <mergeCell ref="D180:D181"/>
    <mergeCell ref="G160:H160"/>
    <mergeCell ref="A160:A161"/>
    <mergeCell ref="B160:B161"/>
    <mergeCell ref="A180:A181"/>
    <mergeCell ref="B180:B181"/>
    <mergeCell ref="C180:C181"/>
    <mergeCell ref="A1:H1"/>
    <mergeCell ref="A3:A4"/>
    <mergeCell ref="B3:B4"/>
    <mergeCell ref="C3:D3"/>
    <mergeCell ref="E3:E4"/>
    <mergeCell ref="F3:F4"/>
    <mergeCell ref="G3:H3"/>
    <mergeCell ref="F146:H146"/>
    <mergeCell ref="A162:A163"/>
    <mergeCell ref="B162:B163"/>
    <mergeCell ref="C162:C163"/>
    <mergeCell ref="D162:D163"/>
    <mergeCell ref="A147:A148"/>
    <mergeCell ref="B147:B148"/>
    <mergeCell ref="C147:D147"/>
    <mergeCell ref="C160:D160"/>
    <mergeCell ref="E160:E161"/>
    <mergeCell ref="F160:F161"/>
    <mergeCell ref="E75:E76"/>
    <mergeCell ref="F75:F76"/>
    <mergeCell ref="G75:H75"/>
    <mergeCell ref="F74:H74"/>
    <mergeCell ref="E45:E46"/>
    <mergeCell ref="F45:F46"/>
    <mergeCell ref="G45:G46"/>
    <mergeCell ref="H45:H46"/>
  </mergeCells>
  <phoneticPr fontId="2"/>
  <printOptions horizontalCentered="1" verticalCentered="1"/>
  <pageMargins left="0.70866141732283472" right="0.70866141732283472" top="0.62992125984251968" bottom="0.62992125984251968" header="0.31496062992125984" footer="0.31496062992125984"/>
  <pageSetup paperSize="9" scale="37" fitToWidth="0" fitToHeight="2" orientation="portrait" r:id="rId1"/>
  <headerFooter scaleWithDoc="0">
    <oddFooter>&amp;C&amp;"BIZ UDPゴシック,標準"&amp;P/&amp;N</oddFooter>
  </headerFooter>
  <rowBreaks count="2" manualBreakCount="2">
    <brk id="73" max="7" man="1"/>
    <brk id="145"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AB8B0-12D3-459A-97A5-D10321608F07}">
  <sheetPr codeName="Sheet4">
    <tabColor rgb="FF00B050"/>
  </sheetPr>
  <dimension ref="A1:H243"/>
  <sheetViews>
    <sheetView showWhiteSpace="0" view="pageBreakPreview" zoomScale="55" zoomScaleNormal="120" zoomScaleSheetLayoutView="55" workbookViewId="0">
      <selection activeCell="B20" sqref="B20"/>
    </sheetView>
  </sheetViews>
  <sheetFormatPr defaultColWidth="9" defaultRowHeight="16.2" x14ac:dyDescent="0.45"/>
  <cols>
    <col min="1" max="1" width="8.19921875" style="7" bestFit="1" customWidth="1"/>
    <col min="2" max="2" width="70.69921875" style="4" customWidth="1"/>
    <col min="3" max="4" width="8.19921875" style="4" customWidth="1"/>
    <col min="5" max="5" width="8.19921875" style="40" customWidth="1"/>
    <col min="6" max="6" width="70.69921875" style="4" customWidth="1"/>
    <col min="7" max="8" width="8.19921875" style="4" customWidth="1"/>
    <col min="9" max="16384" width="9" style="4"/>
  </cols>
  <sheetData>
    <row r="1" spans="1:8" s="45" customFormat="1" ht="40.200000000000003" customHeight="1" x14ac:dyDescent="0.45">
      <c r="A1" s="328" t="s">
        <v>1442</v>
      </c>
      <c r="B1" s="328"/>
      <c r="C1" s="328"/>
      <c r="D1" s="328"/>
      <c r="E1" s="328"/>
      <c r="F1" s="328"/>
      <c r="G1" s="328"/>
      <c r="H1" s="328"/>
    </row>
    <row r="2" spans="1:8" s="45" customFormat="1" ht="25.2" customHeight="1" x14ac:dyDescent="0.45">
      <c r="A2" s="46" t="s">
        <v>1443</v>
      </c>
      <c r="B2" s="47"/>
      <c r="C2" s="47"/>
      <c r="D2" s="47"/>
      <c r="E2" s="47"/>
      <c r="F2" s="329" t="s">
        <v>1592</v>
      </c>
      <c r="G2" s="329"/>
      <c r="H2" s="329"/>
    </row>
    <row r="3" spans="1:8" s="45" customFormat="1" ht="25.2" customHeight="1" x14ac:dyDescent="0.45">
      <c r="A3" s="49" t="s">
        <v>0</v>
      </c>
      <c r="B3" s="50" t="s">
        <v>1</v>
      </c>
      <c r="C3" s="330" t="s">
        <v>1437</v>
      </c>
      <c r="D3" s="330"/>
      <c r="E3" s="50" t="s">
        <v>0</v>
      </c>
      <c r="F3" s="50" t="s">
        <v>2</v>
      </c>
      <c r="G3" s="330" t="s">
        <v>1437</v>
      </c>
      <c r="H3" s="330"/>
    </row>
    <row r="4" spans="1:8" s="45" customFormat="1" ht="25.2" customHeight="1" x14ac:dyDescent="0.45">
      <c r="A4" s="50">
        <v>1</v>
      </c>
      <c r="B4" s="52" t="s">
        <v>1440</v>
      </c>
      <c r="C4" s="331" t="s">
        <v>1593</v>
      </c>
      <c r="D4" s="332"/>
      <c r="E4" s="50">
        <v>8</v>
      </c>
      <c r="F4" s="52" t="s">
        <v>1199</v>
      </c>
      <c r="G4" s="331" t="s">
        <v>1591</v>
      </c>
      <c r="H4" s="332"/>
    </row>
    <row r="5" spans="1:8" s="45" customFormat="1" ht="25.2" customHeight="1" x14ac:dyDescent="0.45">
      <c r="A5" s="50">
        <v>2</v>
      </c>
      <c r="B5" s="52" t="s">
        <v>1457</v>
      </c>
      <c r="C5" s="333" t="s">
        <v>1591</v>
      </c>
      <c r="D5" s="334"/>
      <c r="E5" s="50">
        <v>9</v>
      </c>
      <c r="F5" s="52" t="s">
        <v>1197</v>
      </c>
      <c r="G5" s="331" t="s">
        <v>1591</v>
      </c>
      <c r="H5" s="332"/>
    </row>
    <row r="6" spans="1:8" s="45" customFormat="1" ht="25.2" customHeight="1" x14ac:dyDescent="0.45">
      <c r="A6" s="50">
        <v>3</v>
      </c>
      <c r="B6" s="52" t="s">
        <v>1458</v>
      </c>
      <c r="C6" s="333" t="s">
        <v>1591</v>
      </c>
      <c r="D6" s="334"/>
      <c r="E6" s="50">
        <v>10</v>
      </c>
      <c r="F6" s="52" t="s">
        <v>1590</v>
      </c>
      <c r="G6" s="333" t="s">
        <v>1593</v>
      </c>
      <c r="H6" s="334"/>
    </row>
    <row r="7" spans="1:8" s="45" customFormat="1" ht="25.2" customHeight="1" x14ac:dyDescent="0.45">
      <c r="A7" s="50">
        <v>4</v>
      </c>
      <c r="B7" s="52" t="s">
        <v>1280</v>
      </c>
      <c r="C7" s="333" t="s">
        <v>1591</v>
      </c>
      <c r="D7" s="334"/>
      <c r="E7" s="50">
        <v>11</v>
      </c>
      <c r="F7" s="52" t="s">
        <v>1201</v>
      </c>
      <c r="G7" s="333" t="s">
        <v>1591</v>
      </c>
      <c r="H7" s="334"/>
    </row>
    <row r="8" spans="1:8" s="45" customFormat="1" ht="25.2" customHeight="1" x14ac:dyDescent="0.45">
      <c r="A8" s="50">
        <v>5</v>
      </c>
      <c r="B8" s="52" t="s">
        <v>1439</v>
      </c>
      <c r="C8" s="333" t="s">
        <v>1593</v>
      </c>
      <c r="D8" s="334"/>
      <c r="E8" s="50">
        <v>12</v>
      </c>
      <c r="F8" s="52" t="s">
        <v>1438</v>
      </c>
      <c r="G8" s="333" t="s">
        <v>1593</v>
      </c>
      <c r="H8" s="334"/>
    </row>
    <row r="9" spans="1:8" s="45" customFormat="1" ht="25.2" customHeight="1" x14ac:dyDescent="0.45">
      <c r="A9" s="50">
        <v>6</v>
      </c>
      <c r="B9" s="52" t="s">
        <v>1461</v>
      </c>
      <c r="C9" s="333" t="s">
        <v>1593</v>
      </c>
      <c r="D9" s="334"/>
      <c r="E9" s="50">
        <v>13</v>
      </c>
      <c r="F9" s="52" t="s">
        <v>1460</v>
      </c>
      <c r="G9" s="333" t="s">
        <v>1591</v>
      </c>
      <c r="H9" s="334"/>
    </row>
    <row r="10" spans="1:8" s="45" customFormat="1" ht="25.2" customHeight="1" x14ac:dyDescent="0.45">
      <c r="A10" s="50">
        <v>7</v>
      </c>
      <c r="B10" s="52" t="s">
        <v>1459</v>
      </c>
      <c r="C10" s="333" t="s">
        <v>1591</v>
      </c>
      <c r="D10" s="334"/>
      <c r="E10" s="53"/>
      <c r="F10" s="54"/>
      <c r="G10" s="54"/>
      <c r="H10" s="54"/>
    </row>
    <row r="11" spans="1:8" s="45" customFormat="1" ht="25.2" customHeight="1" x14ac:dyDescent="0.45">
      <c r="A11" s="53"/>
      <c r="B11" s="54"/>
      <c r="C11" s="73"/>
      <c r="D11" s="73"/>
      <c r="E11" s="53"/>
      <c r="F11" s="54"/>
      <c r="G11" s="54"/>
      <c r="H11" s="54"/>
    </row>
    <row r="12" spans="1:8" s="45" customFormat="1" ht="25.2" customHeight="1" x14ac:dyDescent="0.45">
      <c r="A12" s="46" t="s">
        <v>1447</v>
      </c>
      <c r="B12" s="47"/>
      <c r="C12" s="47"/>
      <c r="D12" s="47"/>
      <c r="E12" s="47"/>
      <c r="F12" s="329" t="s">
        <v>1195</v>
      </c>
      <c r="G12" s="329"/>
      <c r="H12" s="329"/>
    </row>
    <row r="13" spans="1:8" s="45" customFormat="1" ht="25.2" customHeight="1" x14ac:dyDescent="0.45">
      <c r="A13" s="49" t="s">
        <v>0</v>
      </c>
      <c r="B13" s="307" t="s">
        <v>1</v>
      </c>
      <c r="C13" s="335"/>
      <c r="D13" s="308"/>
      <c r="E13" s="50" t="s">
        <v>0</v>
      </c>
      <c r="F13" s="307" t="s">
        <v>1</v>
      </c>
      <c r="G13" s="335"/>
      <c r="H13" s="308"/>
    </row>
    <row r="14" spans="1:8" s="45" customFormat="1" ht="25.2" customHeight="1" x14ac:dyDescent="0.45">
      <c r="A14" s="50">
        <v>1</v>
      </c>
      <c r="B14" s="336" t="s">
        <v>1594</v>
      </c>
      <c r="C14" s="337"/>
      <c r="D14" s="338"/>
      <c r="E14" s="50">
        <v>3</v>
      </c>
      <c r="F14" s="336" t="s">
        <v>1455</v>
      </c>
      <c r="G14" s="337"/>
      <c r="H14" s="338"/>
    </row>
    <row r="15" spans="1:8" s="45" customFormat="1" ht="25.2" customHeight="1" x14ac:dyDescent="0.45">
      <c r="A15" s="77">
        <v>2</v>
      </c>
      <c r="B15" s="339" t="s">
        <v>1441</v>
      </c>
      <c r="C15" s="340"/>
      <c r="D15" s="341"/>
      <c r="E15" s="77">
        <v>4</v>
      </c>
      <c r="F15" s="339" t="s">
        <v>1456</v>
      </c>
      <c r="G15" s="340"/>
      <c r="H15" s="341"/>
    </row>
    <row r="16" spans="1:8" s="45" customFormat="1" ht="25.2" customHeight="1" x14ac:dyDescent="0.45">
      <c r="A16" s="53"/>
      <c r="B16" s="54"/>
      <c r="C16" s="54"/>
      <c r="D16" s="54"/>
      <c r="E16" s="53"/>
      <c r="F16" s="54"/>
      <c r="G16" s="54"/>
      <c r="H16" s="54"/>
    </row>
    <row r="17" spans="1:8" s="45" customFormat="1" ht="25.2" customHeight="1" x14ac:dyDescent="0.45">
      <c r="A17" s="114" t="s">
        <v>1597</v>
      </c>
      <c r="B17" s="47"/>
      <c r="C17" s="47"/>
      <c r="D17" s="47"/>
      <c r="E17" s="47"/>
      <c r="F17" s="91"/>
      <c r="G17" s="91"/>
      <c r="H17" s="92" t="s">
        <v>1592</v>
      </c>
    </row>
    <row r="18" spans="1:8" s="45" customFormat="1" ht="25.2" customHeight="1" x14ac:dyDescent="0.45">
      <c r="A18" s="319" t="s">
        <v>0</v>
      </c>
      <c r="B18" s="305" t="s">
        <v>1</v>
      </c>
      <c r="C18" s="307" t="s">
        <v>1298</v>
      </c>
      <c r="D18" s="308"/>
      <c r="E18" s="319" t="s">
        <v>0</v>
      </c>
      <c r="F18" s="305" t="s">
        <v>1</v>
      </c>
      <c r="G18" s="307" t="s">
        <v>1298</v>
      </c>
      <c r="H18" s="308"/>
    </row>
    <row r="19" spans="1:8" s="45" customFormat="1" ht="25.2" customHeight="1" x14ac:dyDescent="0.45">
      <c r="A19" s="320"/>
      <c r="B19" s="306"/>
      <c r="C19" s="50" t="s">
        <v>227</v>
      </c>
      <c r="D19" s="50" t="s">
        <v>1282</v>
      </c>
      <c r="E19" s="320"/>
      <c r="F19" s="306"/>
      <c r="G19" s="50" t="s">
        <v>227</v>
      </c>
      <c r="H19" s="50" t="s">
        <v>1282</v>
      </c>
    </row>
    <row r="20" spans="1:8" s="45" customFormat="1" ht="25.2" customHeight="1" x14ac:dyDescent="0.45">
      <c r="A20" s="50">
        <v>1</v>
      </c>
      <c r="B20" s="52" t="s">
        <v>163</v>
      </c>
      <c r="C20" s="64" t="s">
        <v>1469</v>
      </c>
      <c r="D20" s="64" t="s">
        <v>1591</v>
      </c>
      <c r="E20" s="50">
        <v>54</v>
      </c>
      <c r="F20" s="52" t="s">
        <v>40</v>
      </c>
      <c r="G20" s="64" t="s">
        <v>1469</v>
      </c>
      <c r="H20" s="64" t="s">
        <v>1591</v>
      </c>
    </row>
    <row r="21" spans="1:8" s="45" customFormat="1" ht="25.2" customHeight="1" x14ac:dyDescent="0.45">
      <c r="A21" s="50">
        <v>2</v>
      </c>
      <c r="B21" s="52" t="s">
        <v>49</v>
      </c>
      <c r="C21" s="64" t="s">
        <v>1469</v>
      </c>
      <c r="D21" s="64" t="s">
        <v>1591</v>
      </c>
      <c r="E21" s="50">
        <v>55</v>
      </c>
      <c r="F21" s="52" t="s">
        <v>95</v>
      </c>
      <c r="G21" s="64" t="s">
        <v>1591</v>
      </c>
      <c r="H21" s="64" t="s">
        <v>1469</v>
      </c>
    </row>
    <row r="22" spans="1:8" s="45" customFormat="1" ht="25.2" customHeight="1" x14ac:dyDescent="0.45">
      <c r="A22" s="50">
        <v>3</v>
      </c>
      <c r="B22" s="52" t="s">
        <v>31</v>
      </c>
      <c r="C22" s="64" t="s">
        <v>1469</v>
      </c>
      <c r="D22" s="64" t="s">
        <v>1591</v>
      </c>
      <c r="E22" s="50">
        <v>56</v>
      </c>
      <c r="F22" s="52" t="s">
        <v>1322</v>
      </c>
      <c r="G22" s="64" t="s">
        <v>1469</v>
      </c>
      <c r="H22" s="64" t="s">
        <v>1593</v>
      </c>
    </row>
    <row r="23" spans="1:8" s="45" customFormat="1" ht="25.2" customHeight="1" x14ac:dyDescent="0.45">
      <c r="A23" s="50">
        <v>4</v>
      </c>
      <c r="B23" s="52" t="s">
        <v>1208</v>
      </c>
      <c r="C23" s="64" t="s">
        <v>1591</v>
      </c>
      <c r="D23" s="64" t="s">
        <v>1469</v>
      </c>
      <c r="E23" s="50">
        <v>57</v>
      </c>
      <c r="F23" s="52" t="s">
        <v>1324</v>
      </c>
      <c r="G23" s="64" t="s">
        <v>1469</v>
      </c>
      <c r="H23" s="64" t="s">
        <v>1593</v>
      </c>
    </row>
    <row r="24" spans="1:8" s="45" customFormat="1" ht="25.2" customHeight="1" x14ac:dyDescent="0.45">
      <c r="A24" s="50">
        <v>5</v>
      </c>
      <c r="B24" s="52" t="s">
        <v>28</v>
      </c>
      <c r="C24" s="64" t="s">
        <v>1591</v>
      </c>
      <c r="D24" s="64" t="s">
        <v>1591</v>
      </c>
      <c r="E24" s="50">
        <v>58</v>
      </c>
      <c r="F24" s="52" t="s">
        <v>1232</v>
      </c>
      <c r="G24" s="64" t="s">
        <v>1591</v>
      </c>
      <c r="H24" s="64" t="s">
        <v>1469</v>
      </c>
    </row>
    <row r="25" spans="1:8" s="45" customFormat="1" ht="25.2" customHeight="1" x14ac:dyDescent="0.45">
      <c r="A25" s="50">
        <v>6</v>
      </c>
      <c r="B25" s="52" t="s">
        <v>1209</v>
      </c>
      <c r="C25" s="64" t="s">
        <v>1469</v>
      </c>
      <c r="D25" s="64" t="s">
        <v>1591</v>
      </c>
      <c r="E25" s="50">
        <v>59</v>
      </c>
      <c r="F25" s="52" t="s">
        <v>1233</v>
      </c>
      <c r="G25" s="64" t="s">
        <v>1469</v>
      </c>
      <c r="H25" s="64" t="s">
        <v>1591</v>
      </c>
    </row>
    <row r="26" spans="1:8" s="45" customFormat="1" ht="25.2" customHeight="1" x14ac:dyDescent="0.45">
      <c r="A26" s="50">
        <v>7</v>
      </c>
      <c r="B26" s="52" t="s">
        <v>1210</v>
      </c>
      <c r="C26" s="64" t="s">
        <v>1591</v>
      </c>
      <c r="D26" s="64" t="s">
        <v>1469</v>
      </c>
      <c r="E26" s="50">
        <v>60</v>
      </c>
      <c r="F26" s="52" t="s">
        <v>1326</v>
      </c>
      <c r="G26" s="64" t="s">
        <v>1469</v>
      </c>
      <c r="H26" s="64" t="s">
        <v>1593</v>
      </c>
    </row>
    <row r="27" spans="1:8" s="45" customFormat="1" ht="25.2" customHeight="1" x14ac:dyDescent="0.45">
      <c r="A27" s="50">
        <v>8</v>
      </c>
      <c r="B27" s="52" t="s">
        <v>1475</v>
      </c>
      <c r="C27" s="64" t="s">
        <v>1469</v>
      </c>
      <c r="D27" s="64" t="s">
        <v>1591</v>
      </c>
      <c r="E27" s="50">
        <v>61</v>
      </c>
      <c r="F27" s="52" t="s">
        <v>795</v>
      </c>
      <c r="G27" s="64" t="s">
        <v>1591</v>
      </c>
      <c r="H27" s="64" t="s">
        <v>1469</v>
      </c>
    </row>
    <row r="28" spans="1:8" s="45" customFormat="1" ht="25.2" customHeight="1" x14ac:dyDescent="0.45">
      <c r="A28" s="50">
        <v>9</v>
      </c>
      <c r="B28" s="52" t="s">
        <v>1211</v>
      </c>
      <c r="C28" s="64" t="s">
        <v>1591</v>
      </c>
      <c r="D28" s="64" t="s">
        <v>1469</v>
      </c>
      <c r="E28" s="50">
        <v>62</v>
      </c>
      <c r="F28" s="52" t="s">
        <v>1234</v>
      </c>
      <c r="G28" s="64" t="s">
        <v>1469</v>
      </c>
      <c r="H28" s="64" t="s">
        <v>1591</v>
      </c>
    </row>
    <row r="29" spans="1:8" s="45" customFormat="1" ht="25.2" customHeight="1" x14ac:dyDescent="0.45">
      <c r="A29" s="50">
        <v>10</v>
      </c>
      <c r="B29" s="52" t="s">
        <v>14</v>
      </c>
      <c r="C29" s="64" t="s">
        <v>1591</v>
      </c>
      <c r="D29" s="64" t="s">
        <v>1469</v>
      </c>
      <c r="E29" s="50">
        <v>63</v>
      </c>
      <c r="F29" s="52" t="s">
        <v>1235</v>
      </c>
      <c r="G29" s="64" t="s">
        <v>1591</v>
      </c>
      <c r="H29" s="64" t="s">
        <v>1469</v>
      </c>
    </row>
    <row r="30" spans="1:8" s="45" customFormat="1" ht="25.2" customHeight="1" x14ac:dyDescent="0.45">
      <c r="A30" s="50">
        <v>11</v>
      </c>
      <c r="B30" s="52" t="s">
        <v>1476</v>
      </c>
      <c r="C30" s="64" t="s">
        <v>1469</v>
      </c>
      <c r="D30" s="64" t="s">
        <v>1591</v>
      </c>
      <c r="E30" s="50">
        <v>64</v>
      </c>
      <c r="F30" s="52" t="s">
        <v>1237</v>
      </c>
      <c r="G30" s="64" t="s">
        <v>1591</v>
      </c>
      <c r="H30" s="64" t="s">
        <v>1591</v>
      </c>
    </row>
    <row r="31" spans="1:8" s="45" customFormat="1" ht="25.2" customHeight="1" x14ac:dyDescent="0.45">
      <c r="A31" s="50">
        <v>12</v>
      </c>
      <c r="B31" s="52" t="s">
        <v>1212</v>
      </c>
      <c r="C31" s="64" t="s">
        <v>1469</v>
      </c>
      <c r="D31" s="64" t="s">
        <v>1591</v>
      </c>
      <c r="E31" s="50">
        <v>65</v>
      </c>
      <c r="F31" s="52" t="s">
        <v>1238</v>
      </c>
      <c r="G31" s="64" t="s">
        <v>1591</v>
      </c>
      <c r="H31" s="64" t="s">
        <v>1469</v>
      </c>
    </row>
    <row r="32" spans="1:8" s="45" customFormat="1" ht="25.2" customHeight="1" x14ac:dyDescent="0.45">
      <c r="A32" s="50">
        <v>13</v>
      </c>
      <c r="B32" s="52" t="s">
        <v>25</v>
      </c>
      <c r="C32" s="64" t="s">
        <v>1469</v>
      </c>
      <c r="D32" s="64" t="s">
        <v>1591</v>
      </c>
      <c r="E32" s="50">
        <v>66</v>
      </c>
      <c r="F32" s="52" t="s">
        <v>1483</v>
      </c>
      <c r="G32" s="64" t="s">
        <v>1469</v>
      </c>
      <c r="H32" s="64" t="s">
        <v>1593</v>
      </c>
    </row>
    <row r="33" spans="1:8" s="45" customFormat="1" ht="25.2" customHeight="1" x14ac:dyDescent="0.45">
      <c r="A33" s="50">
        <v>14</v>
      </c>
      <c r="B33" s="52" t="s">
        <v>1213</v>
      </c>
      <c r="C33" s="64" t="s">
        <v>1591</v>
      </c>
      <c r="D33" s="64" t="s">
        <v>1469</v>
      </c>
      <c r="E33" s="50">
        <v>67</v>
      </c>
      <c r="F33" s="52" t="s">
        <v>1239</v>
      </c>
      <c r="G33" s="64" t="s">
        <v>1469</v>
      </c>
      <c r="H33" s="64" t="s">
        <v>1591</v>
      </c>
    </row>
    <row r="34" spans="1:8" s="45" customFormat="1" ht="25.2" customHeight="1" x14ac:dyDescent="0.45">
      <c r="A34" s="50">
        <v>15</v>
      </c>
      <c r="B34" s="52" t="s">
        <v>1477</v>
      </c>
      <c r="C34" s="64" t="s">
        <v>1469</v>
      </c>
      <c r="D34" s="64" t="s">
        <v>1591</v>
      </c>
      <c r="E34" s="50">
        <v>68</v>
      </c>
      <c r="F34" s="52" t="s">
        <v>1484</v>
      </c>
      <c r="G34" s="64" t="s">
        <v>1591</v>
      </c>
      <c r="H34" s="64" t="s">
        <v>1469</v>
      </c>
    </row>
    <row r="35" spans="1:8" s="45" customFormat="1" ht="25.2" customHeight="1" x14ac:dyDescent="0.45">
      <c r="A35" s="50">
        <v>16</v>
      </c>
      <c r="B35" s="52" t="s">
        <v>1214</v>
      </c>
      <c r="C35" s="64" t="s">
        <v>1469</v>
      </c>
      <c r="D35" s="64" t="s">
        <v>1591</v>
      </c>
      <c r="E35" s="50">
        <v>69</v>
      </c>
      <c r="F35" s="52" t="s">
        <v>1242</v>
      </c>
      <c r="G35" s="64" t="s">
        <v>1591</v>
      </c>
      <c r="H35" s="64" t="s">
        <v>1469</v>
      </c>
    </row>
    <row r="36" spans="1:8" s="45" customFormat="1" ht="25.2" customHeight="1" x14ac:dyDescent="0.45">
      <c r="A36" s="50">
        <v>17</v>
      </c>
      <c r="B36" s="52" t="s">
        <v>182</v>
      </c>
      <c r="C36" s="64" t="s">
        <v>1469</v>
      </c>
      <c r="D36" s="64" t="s">
        <v>1591</v>
      </c>
      <c r="E36" s="50">
        <v>70</v>
      </c>
      <c r="F36" s="52" t="s">
        <v>1244</v>
      </c>
      <c r="G36" s="64" t="s">
        <v>1469</v>
      </c>
      <c r="H36" s="64" t="s">
        <v>1591</v>
      </c>
    </row>
    <row r="37" spans="1:8" s="45" customFormat="1" ht="25.2" customHeight="1" x14ac:dyDescent="0.45">
      <c r="A37" s="50">
        <v>18</v>
      </c>
      <c r="B37" s="52" t="s">
        <v>127</v>
      </c>
      <c r="C37" s="64" t="s">
        <v>1591</v>
      </c>
      <c r="D37" s="64" t="s">
        <v>1469</v>
      </c>
      <c r="E37" s="50">
        <v>71</v>
      </c>
      <c r="F37" s="52" t="s">
        <v>1332</v>
      </c>
      <c r="G37" s="64" t="s">
        <v>1469</v>
      </c>
      <c r="H37" s="64" t="s">
        <v>1593</v>
      </c>
    </row>
    <row r="38" spans="1:8" s="45" customFormat="1" ht="25.2" customHeight="1" x14ac:dyDescent="0.45">
      <c r="A38" s="50">
        <v>19</v>
      </c>
      <c r="B38" s="52" t="s">
        <v>81</v>
      </c>
      <c r="C38" s="64" t="s">
        <v>1469</v>
      </c>
      <c r="D38" s="64" t="s">
        <v>1591</v>
      </c>
      <c r="E38" s="50">
        <v>72</v>
      </c>
      <c r="F38" s="52" t="s">
        <v>1334</v>
      </c>
      <c r="G38" s="64" t="s">
        <v>1469</v>
      </c>
      <c r="H38" s="64" t="s">
        <v>1593</v>
      </c>
    </row>
    <row r="39" spans="1:8" s="45" customFormat="1" ht="25.2" customHeight="1" x14ac:dyDescent="0.45">
      <c r="A39" s="50">
        <v>20</v>
      </c>
      <c r="B39" s="52" t="s">
        <v>1478</v>
      </c>
      <c r="C39" s="64" t="s">
        <v>1593</v>
      </c>
      <c r="D39" s="64" t="s">
        <v>1469</v>
      </c>
      <c r="E39" s="50">
        <v>73</v>
      </c>
      <c r="F39" s="52" t="s">
        <v>1336</v>
      </c>
      <c r="G39" s="64" t="s">
        <v>1469</v>
      </c>
      <c r="H39" s="64" t="s">
        <v>1593</v>
      </c>
    </row>
    <row r="40" spans="1:8" s="45" customFormat="1" ht="25.2" customHeight="1" x14ac:dyDescent="0.45">
      <c r="A40" s="50">
        <v>21</v>
      </c>
      <c r="B40" s="52" t="s">
        <v>1306</v>
      </c>
      <c r="C40" s="64" t="s">
        <v>1469</v>
      </c>
      <c r="D40" s="64" t="s">
        <v>1593</v>
      </c>
      <c r="E40" s="50">
        <v>74</v>
      </c>
      <c r="F40" s="52" t="s">
        <v>1338</v>
      </c>
      <c r="G40" s="64" t="s">
        <v>1469</v>
      </c>
      <c r="H40" s="64" t="s">
        <v>1593</v>
      </c>
    </row>
    <row r="41" spans="1:8" s="45" customFormat="1" ht="25.2" customHeight="1" x14ac:dyDescent="0.45">
      <c r="A41" s="50">
        <v>22</v>
      </c>
      <c r="B41" s="52" t="s">
        <v>136</v>
      </c>
      <c r="C41" s="64" t="s">
        <v>1469</v>
      </c>
      <c r="D41" s="64" t="s">
        <v>1591</v>
      </c>
      <c r="E41" s="50">
        <v>75</v>
      </c>
      <c r="F41" s="52" t="s">
        <v>1485</v>
      </c>
      <c r="G41" s="64" t="s">
        <v>1591</v>
      </c>
      <c r="H41" s="64" t="s">
        <v>1469</v>
      </c>
    </row>
    <row r="42" spans="1:8" s="45" customFormat="1" ht="25.2" customHeight="1" x14ac:dyDescent="0.45">
      <c r="A42" s="50">
        <v>23</v>
      </c>
      <c r="B42" s="52" t="s">
        <v>1479</v>
      </c>
      <c r="C42" s="64" t="s">
        <v>1469</v>
      </c>
      <c r="D42" s="64" t="s">
        <v>1591</v>
      </c>
      <c r="E42" s="50">
        <v>76</v>
      </c>
      <c r="F42" s="52" t="s">
        <v>197</v>
      </c>
      <c r="G42" s="64" t="s">
        <v>1469</v>
      </c>
      <c r="H42" s="64" t="s">
        <v>1591</v>
      </c>
    </row>
    <row r="43" spans="1:8" s="45" customFormat="1" ht="25.2" customHeight="1" x14ac:dyDescent="0.45">
      <c r="A43" s="50">
        <v>24</v>
      </c>
      <c r="B43" s="52" t="s">
        <v>154</v>
      </c>
      <c r="C43" s="64" t="s">
        <v>1469</v>
      </c>
      <c r="D43" s="64" t="s">
        <v>1591</v>
      </c>
      <c r="E43" s="50">
        <v>77</v>
      </c>
      <c r="F43" s="52" t="s">
        <v>829</v>
      </c>
      <c r="G43" s="64" t="s">
        <v>1469</v>
      </c>
      <c r="H43" s="64" t="s">
        <v>1591</v>
      </c>
    </row>
    <row r="44" spans="1:8" s="45" customFormat="1" ht="25.2" customHeight="1" x14ac:dyDescent="0.45">
      <c r="A44" s="50">
        <v>25</v>
      </c>
      <c r="B44" s="52" t="s">
        <v>1480</v>
      </c>
      <c r="C44" s="64" t="s">
        <v>1469</v>
      </c>
      <c r="D44" s="64" t="s">
        <v>1591</v>
      </c>
      <c r="E44" s="50">
        <v>78</v>
      </c>
      <c r="F44" s="52" t="s">
        <v>118</v>
      </c>
      <c r="G44" s="64" t="s">
        <v>1591</v>
      </c>
      <c r="H44" s="64" t="s">
        <v>1469</v>
      </c>
    </row>
    <row r="45" spans="1:8" s="45" customFormat="1" ht="25.2" customHeight="1" x14ac:dyDescent="0.45">
      <c r="A45" s="50">
        <v>26</v>
      </c>
      <c r="B45" s="52" t="s">
        <v>791</v>
      </c>
      <c r="C45" s="64" t="s">
        <v>1591</v>
      </c>
      <c r="D45" s="64" t="s">
        <v>1469</v>
      </c>
      <c r="E45" s="50">
        <v>79</v>
      </c>
      <c r="F45" s="52" t="s">
        <v>1486</v>
      </c>
      <c r="G45" s="64" t="s">
        <v>1591</v>
      </c>
      <c r="H45" s="64" t="s">
        <v>1469</v>
      </c>
    </row>
    <row r="46" spans="1:8" s="45" customFormat="1" ht="25.2" customHeight="1" x14ac:dyDescent="0.45">
      <c r="A46" s="50">
        <v>27</v>
      </c>
      <c r="B46" s="52" t="s">
        <v>23</v>
      </c>
      <c r="C46" s="64" t="s">
        <v>1469</v>
      </c>
      <c r="D46" s="64" t="s">
        <v>1591</v>
      </c>
      <c r="E46" s="50">
        <v>80</v>
      </c>
      <c r="F46" s="52" t="s">
        <v>1487</v>
      </c>
      <c r="G46" s="64" t="s">
        <v>1469</v>
      </c>
      <c r="H46" s="64" t="s">
        <v>1591</v>
      </c>
    </row>
    <row r="47" spans="1:8" s="45" customFormat="1" ht="25.2" customHeight="1" x14ac:dyDescent="0.45">
      <c r="A47" s="50">
        <v>28</v>
      </c>
      <c r="B47" s="52" t="s">
        <v>1219</v>
      </c>
      <c r="C47" s="64" t="s">
        <v>1469</v>
      </c>
      <c r="D47" s="64" t="s">
        <v>1591</v>
      </c>
      <c r="E47" s="50">
        <v>81</v>
      </c>
      <c r="F47" s="52" t="s">
        <v>109</v>
      </c>
      <c r="G47" s="64" t="s">
        <v>1469</v>
      </c>
      <c r="H47" s="64" t="s">
        <v>1591</v>
      </c>
    </row>
    <row r="48" spans="1:8" s="45" customFormat="1" ht="25.2" customHeight="1" x14ac:dyDescent="0.45">
      <c r="A48" s="50">
        <v>29</v>
      </c>
      <c r="B48" s="52" t="s">
        <v>1220</v>
      </c>
      <c r="C48" s="64" t="s">
        <v>1591</v>
      </c>
      <c r="D48" s="64" t="s">
        <v>1469</v>
      </c>
      <c r="E48" s="50">
        <v>82</v>
      </c>
      <c r="F48" s="52" t="s">
        <v>111</v>
      </c>
      <c r="G48" s="64" t="s">
        <v>1469</v>
      </c>
      <c r="H48" s="64" t="s">
        <v>1591</v>
      </c>
    </row>
    <row r="49" spans="1:8" s="45" customFormat="1" ht="25.2" customHeight="1" x14ac:dyDescent="0.45">
      <c r="A49" s="50">
        <v>30</v>
      </c>
      <c r="B49" s="52" t="s">
        <v>1308</v>
      </c>
      <c r="C49" s="64" t="s">
        <v>1593</v>
      </c>
      <c r="D49" s="64" t="s">
        <v>1593</v>
      </c>
      <c r="E49" s="50">
        <v>83</v>
      </c>
      <c r="F49" s="52" t="s">
        <v>805</v>
      </c>
      <c r="G49" s="64" t="s">
        <v>1469</v>
      </c>
      <c r="H49" s="64" t="s">
        <v>1591</v>
      </c>
    </row>
    <row r="50" spans="1:8" s="45" customFormat="1" ht="25.2" customHeight="1" x14ac:dyDescent="0.45">
      <c r="A50" s="50">
        <v>31</v>
      </c>
      <c r="B50" s="52" t="s">
        <v>765</v>
      </c>
      <c r="C50" s="64" t="s">
        <v>1591</v>
      </c>
      <c r="D50" s="64" t="s">
        <v>1469</v>
      </c>
      <c r="E50" s="50">
        <v>84</v>
      </c>
      <c r="F50" s="52" t="s">
        <v>131</v>
      </c>
      <c r="G50" s="64" t="s">
        <v>1591</v>
      </c>
      <c r="H50" s="64" t="s">
        <v>1469</v>
      </c>
    </row>
    <row r="51" spans="1:8" s="45" customFormat="1" ht="25.2" customHeight="1" x14ac:dyDescent="0.45">
      <c r="A51" s="50">
        <v>32</v>
      </c>
      <c r="B51" s="52" t="s">
        <v>1222</v>
      </c>
      <c r="C51" s="64" t="s">
        <v>1469</v>
      </c>
      <c r="D51" s="64" t="s">
        <v>1591</v>
      </c>
      <c r="E51" s="50">
        <v>85</v>
      </c>
      <c r="F51" s="52" t="s">
        <v>121</v>
      </c>
      <c r="G51" s="64" t="s">
        <v>1591</v>
      </c>
      <c r="H51" s="64" t="s">
        <v>1469</v>
      </c>
    </row>
    <row r="52" spans="1:8" s="45" customFormat="1" ht="25.2" customHeight="1" x14ac:dyDescent="0.45">
      <c r="A52" s="50">
        <v>33</v>
      </c>
      <c r="B52" s="52" t="s">
        <v>174</v>
      </c>
      <c r="C52" s="64" t="s">
        <v>1591</v>
      </c>
      <c r="D52" s="64" t="s">
        <v>1591</v>
      </c>
      <c r="E52" s="50">
        <v>86</v>
      </c>
      <c r="F52" s="52" t="s">
        <v>1340</v>
      </c>
      <c r="G52" s="64" t="s">
        <v>1593</v>
      </c>
      <c r="H52" s="64" t="s">
        <v>1469</v>
      </c>
    </row>
    <row r="53" spans="1:8" s="45" customFormat="1" ht="25.2" customHeight="1" x14ac:dyDescent="0.45">
      <c r="A53" s="50">
        <v>34</v>
      </c>
      <c r="B53" s="52" t="s">
        <v>1470</v>
      </c>
      <c r="C53" s="64" t="s">
        <v>1593</v>
      </c>
      <c r="D53" s="64" t="s">
        <v>1469</v>
      </c>
      <c r="E53" s="50">
        <v>87</v>
      </c>
      <c r="F53" s="52" t="s">
        <v>39</v>
      </c>
      <c r="G53" s="64" t="s">
        <v>1469</v>
      </c>
      <c r="H53" s="64" t="s">
        <v>1591</v>
      </c>
    </row>
    <row r="54" spans="1:8" s="45" customFormat="1" ht="25.2" customHeight="1" x14ac:dyDescent="0.45">
      <c r="A54" s="50">
        <v>35</v>
      </c>
      <c r="B54" s="52" t="s">
        <v>6</v>
      </c>
      <c r="C54" s="64" t="s">
        <v>1469</v>
      </c>
      <c r="D54" s="64" t="s">
        <v>1591</v>
      </c>
      <c r="E54" s="50">
        <v>88</v>
      </c>
      <c r="F54" s="52" t="s">
        <v>44</v>
      </c>
      <c r="G54" s="64" t="s">
        <v>1591</v>
      </c>
      <c r="H54" s="64" t="s">
        <v>1591</v>
      </c>
    </row>
    <row r="55" spans="1:8" s="45" customFormat="1" ht="25.2" customHeight="1" x14ac:dyDescent="0.45">
      <c r="A55" s="50">
        <v>36</v>
      </c>
      <c r="B55" s="52" t="s">
        <v>768</v>
      </c>
      <c r="C55" s="64" t="s">
        <v>1591</v>
      </c>
      <c r="D55" s="64" t="s">
        <v>1469</v>
      </c>
      <c r="E55" s="50">
        <v>89</v>
      </c>
      <c r="F55" s="52" t="s">
        <v>1215</v>
      </c>
      <c r="G55" s="64" t="s">
        <v>1591</v>
      </c>
      <c r="H55" s="64" t="s">
        <v>1469</v>
      </c>
    </row>
    <row r="56" spans="1:8" s="45" customFormat="1" ht="25.2" customHeight="1" x14ac:dyDescent="0.45">
      <c r="A56" s="50">
        <v>37</v>
      </c>
      <c r="B56" s="52" t="s">
        <v>1312</v>
      </c>
      <c r="C56" s="64" t="s">
        <v>1469</v>
      </c>
      <c r="D56" s="64" t="s">
        <v>1593</v>
      </c>
      <c r="E56" s="50">
        <v>90</v>
      </c>
      <c r="F56" s="52" t="s">
        <v>1342</v>
      </c>
      <c r="G56" s="64" t="s">
        <v>1593</v>
      </c>
      <c r="H56" s="64" t="s">
        <v>1469</v>
      </c>
    </row>
    <row r="57" spans="1:8" s="45" customFormat="1" ht="25.2" customHeight="1" x14ac:dyDescent="0.45">
      <c r="A57" s="50">
        <v>38</v>
      </c>
      <c r="B57" s="52" t="s">
        <v>1314</v>
      </c>
      <c r="C57" s="64" t="s">
        <v>1469</v>
      </c>
      <c r="D57" s="64" t="s">
        <v>1593</v>
      </c>
      <c r="E57" s="50">
        <v>91</v>
      </c>
      <c r="F57" s="52" t="s">
        <v>158</v>
      </c>
      <c r="G57" s="64" t="s">
        <v>1591</v>
      </c>
      <c r="H57" s="64" t="s">
        <v>1469</v>
      </c>
    </row>
    <row r="58" spans="1:8" s="45" customFormat="1" ht="25.2" customHeight="1" x14ac:dyDescent="0.45">
      <c r="A58" s="50">
        <v>39</v>
      </c>
      <c r="B58" s="52" t="s">
        <v>1481</v>
      </c>
      <c r="C58" s="64" t="s">
        <v>1469</v>
      </c>
      <c r="D58" s="64" t="s">
        <v>1591</v>
      </c>
      <c r="E58" s="50">
        <v>92</v>
      </c>
      <c r="F58" s="52" t="s">
        <v>1216</v>
      </c>
      <c r="G58" s="64" t="s">
        <v>1591</v>
      </c>
      <c r="H58" s="64" t="s">
        <v>1469</v>
      </c>
    </row>
    <row r="59" spans="1:8" s="45" customFormat="1" ht="25.2" customHeight="1" x14ac:dyDescent="0.45">
      <c r="A59" s="50">
        <v>40</v>
      </c>
      <c r="B59" s="52" t="s">
        <v>9</v>
      </c>
      <c r="C59" s="64" t="s">
        <v>1591</v>
      </c>
      <c r="D59" s="64" t="s">
        <v>1469</v>
      </c>
      <c r="E59" s="50">
        <v>93</v>
      </c>
      <c r="F59" s="52" t="s">
        <v>1344</v>
      </c>
      <c r="G59" s="64" t="s">
        <v>1469</v>
      </c>
      <c r="H59" s="64" t="s">
        <v>1593</v>
      </c>
    </row>
    <row r="60" spans="1:8" s="45" customFormat="1" ht="25.2" customHeight="1" x14ac:dyDescent="0.45">
      <c r="A60" s="50">
        <v>41</v>
      </c>
      <c r="B60" s="52" t="s">
        <v>130</v>
      </c>
      <c r="C60" s="64" t="s">
        <v>1469</v>
      </c>
      <c r="D60" s="64" t="s">
        <v>1591</v>
      </c>
      <c r="E60" s="50">
        <v>94</v>
      </c>
      <c r="F60" s="52" t="s">
        <v>1217</v>
      </c>
      <c r="G60" s="64" t="s">
        <v>1469</v>
      </c>
      <c r="H60" s="64" t="s">
        <v>1591</v>
      </c>
    </row>
    <row r="61" spans="1:8" s="45" customFormat="1" ht="25.2" customHeight="1" x14ac:dyDescent="0.45">
      <c r="A61" s="50">
        <v>42</v>
      </c>
      <c r="B61" s="52" t="s">
        <v>1316</v>
      </c>
      <c r="C61" s="67" t="s">
        <v>1469</v>
      </c>
      <c r="D61" s="67" t="s">
        <v>1593</v>
      </c>
      <c r="E61" s="50">
        <v>95</v>
      </c>
      <c r="F61" s="52" t="s">
        <v>66</v>
      </c>
      <c r="G61" s="64" t="s">
        <v>1469</v>
      </c>
      <c r="H61" s="64" t="s">
        <v>1591</v>
      </c>
    </row>
    <row r="62" spans="1:8" s="45" customFormat="1" ht="25.2" customHeight="1" x14ac:dyDescent="0.45">
      <c r="A62" s="50">
        <v>43</v>
      </c>
      <c r="B62" s="52" t="s">
        <v>103</v>
      </c>
      <c r="C62" s="67" t="s">
        <v>1591</v>
      </c>
      <c r="D62" s="67" t="s">
        <v>1469</v>
      </c>
      <c r="E62" s="50">
        <v>96</v>
      </c>
      <c r="F62" s="52" t="s">
        <v>798</v>
      </c>
      <c r="G62" s="64" t="s">
        <v>1591</v>
      </c>
      <c r="H62" s="64" t="s">
        <v>1591</v>
      </c>
    </row>
    <row r="63" spans="1:8" s="45" customFormat="1" ht="25.2" customHeight="1" x14ac:dyDescent="0.45">
      <c r="A63" s="50">
        <v>44</v>
      </c>
      <c r="B63" s="52" t="s">
        <v>155</v>
      </c>
      <c r="C63" s="64" t="s">
        <v>1469</v>
      </c>
      <c r="D63" s="64" t="s">
        <v>1591</v>
      </c>
      <c r="E63" s="50">
        <v>97</v>
      </c>
      <c r="F63" s="52" t="s">
        <v>1488</v>
      </c>
      <c r="G63" s="64" t="s">
        <v>1591</v>
      </c>
      <c r="H63" s="64" t="s">
        <v>1469</v>
      </c>
    </row>
    <row r="64" spans="1:8" s="45" customFormat="1" ht="25.2" customHeight="1" x14ac:dyDescent="0.45">
      <c r="A64" s="50">
        <v>45</v>
      </c>
      <c r="B64" s="52" t="s">
        <v>1482</v>
      </c>
      <c r="C64" s="64" t="s">
        <v>1469</v>
      </c>
      <c r="D64" s="64" t="s">
        <v>1591</v>
      </c>
      <c r="E64" s="50">
        <v>98</v>
      </c>
      <c r="F64" s="52" t="s">
        <v>18</v>
      </c>
      <c r="G64" s="64" t="s">
        <v>1591</v>
      </c>
      <c r="H64" s="64" t="s">
        <v>1591</v>
      </c>
    </row>
    <row r="65" spans="1:8" s="45" customFormat="1" ht="25.2" customHeight="1" x14ac:dyDescent="0.45">
      <c r="A65" s="50">
        <v>46</v>
      </c>
      <c r="B65" s="52" t="s">
        <v>1602</v>
      </c>
      <c r="C65" s="64" t="s">
        <v>1469</v>
      </c>
      <c r="D65" s="64" t="s">
        <v>1591</v>
      </c>
      <c r="E65" s="50">
        <v>99</v>
      </c>
      <c r="F65" s="52" t="s">
        <v>1471</v>
      </c>
      <c r="G65" s="64" t="s">
        <v>1469</v>
      </c>
      <c r="H65" s="64" t="s">
        <v>1591</v>
      </c>
    </row>
    <row r="66" spans="1:8" s="45" customFormat="1" ht="25.2" customHeight="1" x14ac:dyDescent="0.45">
      <c r="A66" s="50">
        <v>47</v>
      </c>
      <c r="B66" s="52" t="s">
        <v>759</v>
      </c>
      <c r="C66" s="64" t="s">
        <v>1591</v>
      </c>
      <c r="D66" s="64" t="s">
        <v>1469</v>
      </c>
      <c r="E66" s="50">
        <v>100</v>
      </c>
      <c r="F66" s="52" t="s">
        <v>77</v>
      </c>
      <c r="G66" s="64" t="s">
        <v>1469</v>
      </c>
      <c r="H66" s="64" t="s">
        <v>1591</v>
      </c>
    </row>
    <row r="67" spans="1:8" s="45" customFormat="1" ht="25.2" customHeight="1" x14ac:dyDescent="0.45">
      <c r="A67" s="50">
        <v>48</v>
      </c>
      <c r="B67" s="52" t="s">
        <v>167</v>
      </c>
      <c r="C67" s="64" t="s">
        <v>1469</v>
      </c>
      <c r="D67" s="64" t="s">
        <v>1591</v>
      </c>
      <c r="E67" s="50">
        <v>101</v>
      </c>
      <c r="F67" s="52" t="s">
        <v>4</v>
      </c>
      <c r="G67" s="64" t="s">
        <v>1469</v>
      </c>
      <c r="H67" s="64" t="s">
        <v>1591</v>
      </c>
    </row>
    <row r="68" spans="1:8" s="45" customFormat="1" ht="25.2" customHeight="1" x14ac:dyDescent="0.45">
      <c r="A68" s="50">
        <v>49</v>
      </c>
      <c r="B68" s="52" t="s">
        <v>1229</v>
      </c>
      <c r="C68" s="64" t="s">
        <v>1469</v>
      </c>
      <c r="D68" s="64" t="s">
        <v>1591</v>
      </c>
      <c r="E68" s="50">
        <v>102</v>
      </c>
      <c r="F68" s="52" t="s">
        <v>1489</v>
      </c>
      <c r="G68" s="64" t="s">
        <v>1469</v>
      </c>
      <c r="H68" s="64" t="s">
        <v>1591</v>
      </c>
    </row>
    <row r="69" spans="1:8" s="45" customFormat="1" ht="25.2" customHeight="1" x14ac:dyDescent="0.45">
      <c r="A69" s="50">
        <v>50</v>
      </c>
      <c r="B69" s="52" t="s">
        <v>1318</v>
      </c>
      <c r="C69" s="64" t="s">
        <v>1469</v>
      </c>
      <c r="D69" s="64" t="s">
        <v>1593</v>
      </c>
      <c r="E69" s="50">
        <v>103</v>
      </c>
      <c r="F69" s="52" t="s">
        <v>1221</v>
      </c>
      <c r="G69" s="64" t="s">
        <v>1469</v>
      </c>
      <c r="H69" s="64" t="s">
        <v>1591</v>
      </c>
    </row>
    <row r="70" spans="1:8" s="45" customFormat="1" ht="25.2" customHeight="1" x14ac:dyDescent="0.45">
      <c r="A70" s="50">
        <v>51</v>
      </c>
      <c r="B70" s="55" t="s">
        <v>1231</v>
      </c>
      <c r="C70" s="64" t="s">
        <v>1469</v>
      </c>
      <c r="D70" s="64" t="s">
        <v>1591</v>
      </c>
      <c r="E70" s="50">
        <v>104</v>
      </c>
      <c r="F70" s="52" t="s">
        <v>193</v>
      </c>
      <c r="G70" s="64" t="s">
        <v>1591</v>
      </c>
      <c r="H70" s="64" t="s">
        <v>1469</v>
      </c>
    </row>
    <row r="71" spans="1:8" s="45" customFormat="1" ht="25.2" customHeight="1" x14ac:dyDescent="0.45">
      <c r="A71" s="305">
        <v>52</v>
      </c>
      <c r="B71" s="326" t="s">
        <v>1490</v>
      </c>
      <c r="C71" s="324" t="s">
        <v>1591</v>
      </c>
      <c r="D71" s="324" t="s">
        <v>1469</v>
      </c>
      <c r="E71" s="50">
        <v>105</v>
      </c>
      <c r="F71" s="52" t="s">
        <v>156</v>
      </c>
      <c r="G71" s="64" t="s">
        <v>1469</v>
      </c>
      <c r="H71" s="64" t="s">
        <v>1591</v>
      </c>
    </row>
    <row r="72" spans="1:8" s="45" customFormat="1" ht="25.2" customHeight="1" x14ac:dyDescent="0.45">
      <c r="A72" s="306"/>
      <c r="B72" s="327"/>
      <c r="C72" s="325"/>
      <c r="D72" s="325"/>
      <c r="E72" s="50">
        <v>106</v>
      </c>
      <c r="F72" s="52" t="s">
        <v>1223</v>
      </c>
      <c r="G72" s="64" t="s">
        <v>1591</v>
      </c>
      <c r="H72" s="64" t="s">
        <v>1469</v>
      </c>
    </row>
    <row r="73" spans="1:8" s="45" customFormat="1" ht="25.2" customHeight="1" x14ac:dyDescent="0.45">
      <c r="A73" s="50">
        <v>53</v>
      </c>
      <c r="B73" s="55" t="s">
        <v>1320</v>
      </c>
      <c r="C73" s="64" t="s">
        <v>1469</v>
      </c>
      <c r="D73" s="64" t="s">
        <v>1593</v>
      </c>
      <c r="E73" s="74">
        <v>107</v>
      </c>
      <c r="F73" s="52" t="s">
        <v>1224</v>
      </c>
      <c r="G73" s="64" t="s">
        <v>1591</v>
      </c>
      <c r="H73" s="64" t="s">
        <v>1591</v>
      </c>
    </row>
    <row r="74" spans="1:8" s="45" customFormat="1" ht="25.2" customHeight="1" x14ac:dyDescent="0.45">
      <c r="A74" s="46"/>
      <c r="B74" s="47"/>
      <c r="C74" s="47"/>
      <c r="D74" s="47"/>
      <c r="E74" s="47"/>
      <c r="F74" s="297"/>
      <c r="G74" s="297"/>
      <c r="H74" s="297"/>
    </row>
    <row r="75" spans="1:8" s="45" customFormat="1" ht="25.2" customHeight="1" x14ac:dyDescent="0.45">
      <c r="A75" s="46" t="s">
        <v>1204</v>
      </c>
      <c r="B75" s="47"/>
      <c r="C75" s="47"/>
      <c r="D75" s="47"/>
      <c r="E75" s="47"/>
      <c r="F75" s="297" t="s">
        <v>1592</v>
      </c>
      <c r="G75" s="297"/>
      <c r="H75" s="297"/>
    </row>
    <row r="76" spans="1:8" s="45" customFormat="1" ht="25.2" customHeight="1" x14ac:dyDescent="0.45">
      <c r="A76" s="319" t="s">
        <v>0</v>
      </c>
      <c r="B76" s="305" t="s">
        <v>1</v>
      </c>
      <c r="C76" s="307" t="s">
        <v>1298</v>
      </c>
      <c r="D76" s="308"/>
      <c r="E76" s="319" t="s">
        <v>0</v>
      </c>
      <c r="F76" s="305" t="s">
        <v>1</v>
      </c>
      <c r="G76" s="307" t="s">
        <v>1298</v>
      </c>
      <c r="H76" s="308"/>
    </row>
    <row r="77" spans="1:8" s="45" customFormat="1" ht="25.2" customHeight="1" x14ac:dyDescent="0.45">
      <c r="A77" s="320"/>
      <c r="B77" s="306"/>
      <c r="C77" s="50" t="s">
        <v>227</v>
      </c>
      <c r="D77" s="50" t="s">
        <v>1282</v>
      </c>
      <c r="E77" s="320"/>
      <c r="F77" s="306"/>
      <c r="G77" s="50" t="s">
        <v>227</v>
      </c>
      <c r="H77" s="50" t="s">
        <v>1282</v>
      </c>
    </row>
    <row r="78" spans="1:8" s="45" customFormat="1" ht="25.2" customHeight="1" x14ac:dyDescent="0.45">
      <c r="A78" s="117">
        <v>108</v>
      </c>
      <c r="B78" s="68" t="s">
        <v>1225</v>
      </c>
      <c r="C78" s="69" t="s">
        <v>1469</v>
      </c>
      <c r="D78" s="69" t="s">
        <v>1591</v>
      </c>
      <c r="E78" s="50">
        <v>177</v>
      </c>
      <c r="F78" s="52" t="s">
        <v>164</v>
      </c>
      <c r="G78" s="64" t="s">
        <v>1469</v>
      </c>
      <c r="H78" s="64" t="s">
        <v>1591</v>
      </c>
    </row>
    <row r="79" spans="1:8" s="45" customFormat="1" ht="25.2" customHeight="1" x14ac:dyDescent="0.45">
      <c r="A79" s="319">
        <v>109</v>
      </c>
      <c r="B79" s="322" t="s">
        <v>1491</v>
      </c>
      <c r="C79" s="324" t="s">
        <v>1469</v>
      </c>
      <c r="D79" s="324" t="s">
        <v>1591</v>
      </c>
      <c r="E79" s="50">
        <v>178</v>
      </c>
      <c r="F79" s="52" t="s">
        <v>94</v>
      </c>
      <c r="G79" s="64" t="s">
        <v>1469</v>
      </c>
      <c r="H79" s="64" t="s">
        <v>1591</v>
      </c>
    </row>
    <row r="80" spans="1:8" s="45" customFormat="1" ht="25.2" customHeight="1" x14ac:dyDescent="0.45">
      <c r="A80" s="320"/>
      <c r="B80" s="323"/>
      <c r="C80" s="325"/>
      <c r="D80" s="325"/>
      <c r="E80" s="50">
        <v>179</v>
      </c>
      <c r="F80" s="52" t="s">
        <v>777</v>
      </c>
      <c r="G80" s="64" t="s">
        <v>1591</v>
      </c>
      <c r="H80" s="64" t="s">
        <v>1469</v>
      </c>
    </row>
    <row r="81" spans="1:8" s="45" customFormat="1" ht="25.2" customHeight="1" x14ac:dyDescent="0.45">
      <c r="A81" s="50">
        <v>110</v>
      </c>
      <c r="B81" s="52" t="s">
        <v>1226</v>
      </c>
      <c r="C81" s="64" t="s">
        <v>1469</v>
      </c>
      <c r="D81" s="64" t="s">
        <v>1591</v>
      </c>
      <c r="E81" s="50">
        <v>180</v>
      </c>
      <c r="F81" s="52" t="s">
        <v>119</v>
      </c>
      <c r="G81" s="64" t="s">
        <v>1469</v>
      </c>
      <c r="H81" s="64" t="s">
        <v>1591</v>
      </c>
    </row>
    <row r="82" spans="1:8" s="45" customFormat="1" ht="25.2" customHeight="1" x14ac:dyDescent="0.45">
      <c r="A82" s="50">
        <v>111</v>
      </c>
      <c r="B82" s="52" t="s">
        <v>1227</v>
      </c>
      <c r="C82" s="64" t="s">
        <v>1591</v>
      </c>
      <c r="D82" s="64" t="s">
        <v>1469</v>
      </c>
      <c r="E82" s="50">
        <v>181</v>
      </c>
      <c r="F82" s="52" t="s">
        <v>1147</v>
      </c>
      <c r="G82" s="64" t="s">
        <v>1591</v>
      </c>
      <c r="H82" s="64" t="s">
        <v>1469</v>
      </c>
    </row>
    <row r="83" spans="1:8" s="45" customFormat="1" ht="25.2" customHeight="1" x14ac:dyDescent="0.45">
      <c r="A83" s="50">
        <v>112</v>
      </c>
      <c r="B83" s="52" t="s">
        <v>135</v>
      </c>
      <c r="C83" s="64" t="s">
        <v>1591</v>
      </c>
      <c r="D83" s="64" t="s">
        <v>1469</v>
      </c>
      <c r="E83" s="70">
        <v>182</v>
      </c>
      <c r="F83" s="68" t="s">
        <v>1433</v>
      </c>
      <c r="G83" s="69" t="s">
        <v>1593</v>
      </c>
      <c r="H83" s="69" t="s">
        <v>1469</v>
      </c>
    </row>
    <row r="84" spans="1:8" s="45" customFormat="1" ht="25.2" customHeight="1" x14ac:dyDescent="0.45">
      <c r="A84" s="50">
        <v>113</v>
      </c>
      <c r="B84" s="52" t="s">
        <v>75</v>
      </c>
      <c r="C84" s="64" t="s">
        <v>1469</v>
      </c>
      <c r="D84" s="64" t="s">
        <v>1591</v>
      </c>
      <c r="E84" s="305">
        <v>183</v>
      </c>
      <c r="F84" s="322" t="s">
        <v>1265</v>
      </c>
      <c r="G84" s="324" t="s">
        <v>1591</v>
      </c>
      <c r="H84" s="324" t="s">
        <v>1469</v>
      </c>
    </row>
    <row r="85" spans="1:8" s="45" customFormat="1" ht="25.2" customHeight="1" x14ac:dyDescent="0.45">
      <c r="A85" s="50">
        <v>114</v>
      </c>
      <c r="B85" s="52" t="s">
        <v>1228</v>
      </c>
      <c r="C85" s="64" t="s">
        <v>1469</v>
      </c>
      <c r="D85" s="64" t="s">
        <v>1591</v>
      </c>
      <c r="E85" s="306"/>
      <c r="F85" s="323"/>
      <c r="G85" s="325"/>
      <c r="H85" s="325"/>
    </row>
    <row r="86" spans="1:8" s="45" customFormat="1" ht="25.2" customHeight="1" x14ac:dyDescent="0.45">
      <c r="A86" s="50">
        <v>115</v>
      </c>
      <c r="B86" s="52" t="s">
        <v>1230</v>
      </c>
      <c r="C86" s="64" t="s">
        <v>1591</v>
      </c>
      <c r="D86" s="64" t="s">
        <v>1469</v>
      </c>
      <c r="E86" s="70">
        <v>184</v>
      </c>
      <c r="F86" s="68" t="s">
        <v>115</v>
      </c>
      <c r="G86" s="69" t="s">
        <v>1591</v>
      </c>
      <c r="H86" s="69" t="s">
        <v>1469</v>
      </c>
    </row>
    <row r="87" spans="1:8" s="45" customFormat="1" ht="25.2" customHeight="1" x14ac:dyDescent="0.45">
      <c r="A87" s="50">
        <v>116</v>
      </c>
      <c r="B87" s="52" t="s">
        <v>68</v>
      </c>
      <c r="C87" s="64" t="s">
        <v>1591</v>
      </c>
      <c r="D87" s="64" t="s">
        <v>1469</v>
      </c>
      <c r="E87" s="70">
        <v>185</v>
      </c>
      <c r="F87" s="68" t="s">
        <v>844</v>
      </c>
      <c r="G87" s="69" t="s">
        <v>1469</v>
      </c>
      <c r="H87" s="69" t="s">
        <v>1591</v>
      </c>
    </row>
    <row r="88" spans="1:8" s="45" customFormat="1" ht="25.2" customHeight="1" x14ac:dyDescent="0.45">
      <c r="A88" s="50">
        <v>117</v>
      </c>
      <c r="B88" s="52" t="s">
        <v>1346</v>
      </c>
      <c r="C88" s="64" t="s">
        <v>1469</v>
      </c>
      <c r="D88" s="64" t="s">
        <v>1593</v>
      </c>
      <c r="E88" s="70">
        <v>186</v>
      </c>
      <c r="F88" s="68" t="s">
        <v>1266</v>
      </c>
      <c r="G88" s="64" t="s">
        <v>1591</v>
      </c>
      <c r="H88" s="64" t="s">
        <v>1469</v>
      </c>
    </row>
    <row r="89" spans="1:8" s="45" customFormat="1" ht="25.2" customHeight="1" x14ac:dyDescent="0.45">
      <c r="A89" s="50">
        <v>118</v>
      </c>
      <c r="B89" s="52" t="s">
        <v>129</v>
      </c>
      <c r="C89" s="64" t="s">
        <v>1469</v>
      </c>
      <c r="D89" s="64" t="s">
        <v>1591</v>
      </c>
      <c r="E89" s="70">
        <v>187</v>
      </c>
      <c r="F89" s="68" t="s">
        <v>1268</v>
      </c>
      <c r="G89" s="64" t="s">
        <v>1469</v>
      </c>
      <c r="H89" s="64" t="s">
        <v>1591</v>
      </c>
    </row>
    <row r="90" spans="1:8" s="45" customFormat="1" ht="25.2" customHeight="1" x14ac:dyDescent="0.45">
      <c r="A90" s="50">
        <v>119</v>
      </c>
      <c r="B90" s="52" t="s">
        <v>50</v>
      </c>
      <c r="C90" s="64" t="s">
        <v>1591</v>
      </c>
      <c r="D90" s="64" t="s">
        <v>1591</v>
      </c>
      <c r="E90" s="70">
        <v>188</v>
      </c>
      <c r="F90" s="68" t="s">
        <v>83</v>
      </c>
      <c r="G90" s="64" t="s">
        <v>1469</v>
      </c>
      <c r="H90" s="64" t="s">
        <v>1591</v>
      </c>
    </row>
    <row r="91" spans="1:8" s="45" customFormat="1" ht="25.2" customHeight="1" x14ac:dyDescent="0.45">
      <c r="A91" s="50">
        <v>120</v>
      </c>
      <c r="B91" s="52" t="s">
        <v>166</v>
      </c>
      <c r="C91" s="64" t="s">
        <v>1591</v>
      </c>
      <c r="D91" s="64" t="s">
        <v>1469</v>
      </c>
      <c r="E91" s="70">
        <v>189</v>
      </c>
      <c r="F91" s="68" t="s">
        <v>86</v>
      </c>
      <c r="G91" s="67" t="s">
        <v>1469</v>
      </c>
      <c r="H91" s="67" t="s">
        <v>1591</v>
      </c>
    </row>
    <row r="92" spans="1:8" s="45" customFormat="1" ht="25.2" customHeight="1" x14ac:dyDescent="0.45">
      <c r="A92" s="50">
        <v>121</v>
      </c>
      <c r="B92" s="52" t="s">
        <v>1348</v>
      </c>
      <c r="C92" s="64" t="s">
        <v>1469</v>
      </c>
      <c r="D92" s="64" t="s">
        <v>1593</v>
      </c>
      <c r="E92" s="70">
        <v>190</v>
      </c>
      <c r="F92" s="68" t="s">
        <v>149</v>
      </c>
      <c r="G92" s="67" t="s">
        <v>1469</v>
      </c>
      <c r="H92" s="67" t="s">
        <v>1591</v>
      </c>
    </row>
    <row r="93" spans="1:8" s="45" customFormat="1" ht="25.2" customHeight="1" x14ac:dyDescent="0.45">
      <c r="A93" s="50">
        <v>122</v>
      </c>
      <c r="B93" s="52" t="s">
        <v>1350</v>
      </c>
      <c r="C93" s="64" t="s">
        <v>1469</v>
      </c>
      <c r="D93" s="64" t="s">
        <v>1593</v>
      </c>
      <c r="E93" s="70">
        <v>191</v>
      </c>
      <c r="F93" s="68" t="s">
        <v>1499</v>
      </c>
      <c r="G93" s="67" t="s">
        <v>1469</v>
      </c>
      <c r="H93" s="67" t="s">
        <v>1591</v>
      </c>
    </row>
    <row r="94" spans="1:8" s="45" customFormat="1" ht="25.2" customHeight="1" x14ac:dyDescent="0.45">
      <c r="A94" s="50">
        <v>123</v>
      </c>
      <c r="B94" s="52" t="s">
        <v>54</v>
      </c>
      <c r="C94" s="64" t="s">
        <v>1469</v>
      </c>
      <c r="D94" s="64" t="s">
        <v>1591</v>
      </c>
      <c r="E94" s="70">
        <v>192</v>
      </c>
      <c r="F94" s="71" t="s">
        <v>832</v>
      </c>
      <c r="G94" s="64" t="s">
        <v>1469</v>
      </c>
      <c r="H94" s="64" t="s">
        <v>1591</v>
      </c>
    </row>
    <row r="95" spans="1:8" s="45" customFormat="1" ht="25.2" customHeight="1" x14ac:dyDescent="0.45">
      <c r="A95" s="50">
        <v>124</v>
      </c>
      <c r="B95" s="52" t="s">
        <v>868</v>
      </c>
      <c r="C95" s="64" t="s">
        <v>1469</v>
      </c>
      <c r="D95" s="64" t="s">
        <v>1591</v>
      </c>
      <c r="E95" s="70">
        <v>193</v>
      </c>
      <c r="F95" s="71" t="s">
        <v>80</v>
      </c>
      <c r="G95" s="64" t="s">
        <v>1469</v>
      </c>
      <c r="H95" s="64" t="s">
        <v>1591</v>
      </c>
    </row>
    <row r="96" spans="1:8" s="45" customFormat="1" ht="25.2" customHeight="1" x14ac:dyDescent="0.45">
      <c r="A96" s="50">
        <v>125</v>
      </c>
      <c r="B96" s="52" t="s">
        <v>17</v>
      </c>
      <c r="C96" s="64" t="s">
        <v>1469</v>
      </c>
      <c r="D96" s="64" t="s">
        <v>1591</v>
      </c>
      <c r="E96" s="70">
        <v>194</v>
      </c>
      <c r="F96" s="71" t="s">
        <v>1500</v>
      </c>
      <c r="G96" s="64" t="s">
        <v>1591</v>
      </c>
      <c r="H96" s="64" t="s">
        <v>1469</v>
      </c>
    </row>
    <row r="97" spans="1:8" s="45" customFormat="1" ht="25.2" customHeight="1" x14ac:dyDescent="0.45">
      <c r="A97" s="50">
        <v>126</v>
      </c>
      <c r="B97" s="52" t="s">
        <v>1492</v>
      </c>
      <c r="C97" s="64" t="s">
        <v>1469</v>
      </c>
      <c r="D97" s="64" t="s">
        <v>1591</v>
      </c>
      <c r="E97" s="70">
        <v>195</v>
      </c>
      <c r="F97" s="71" t="s">
        <v>1472</v>
      </c>
      <c r="G97" s="64" t="s">
        <v>1469</v>
      </c>
      <c r="H97" s="64" t="s">
        <v>1591</v>
      </c>
    </row>
    <row r="98" spans="1:8" s="45" customFormat="1" ht="25.2" customHeight="1" x14ac:dyDescent="0.45">
      <c r="A98" s="50">
        <v>127</v>
      </c>
      <c r="B98" s="52" t="s">
        <v>1352</v>
      </c>
      <c r="C98" s="64" t="s">
        <v>1469</v>
      </c>
      <c r="D98" s="64" t="s">
        <v>1593</v>
      </c>
      <c r="E98" s="70">
        <v>196</v>
      </c>
      <c r="F98" s="68" t="s">
        <v>1379</v>
      </c>
      <c r="G98" s="64" t="s">
        <v>1593</v>
      </c>
      <c r="H98" s="64" t="s">
        <v>1469</v>
      </c>
    </row>
    <row r="99" spans="1:8" s="45" customFormat="1" ht="25.2" customHeight="1" x14ac:dyDescent="0.45">
      <c r="A99" s="50">
        <v>128</v>
      </c>
      <c r="B99" s="52" t="s">
        <v>1493</v>
      </c>
      <c r="C99" s="64" t="s">
        <v>1591</v>
      </c>
      <c r="D99" s="64" t="s">
        <v>1591</v>
      </c>
      <c r="E99" s="70">
        <v>197</v>
      </c>
      <c r="F99" s="68" t="s">
        <v>1272</v>
      </c>
      <c r="G99" s="64" t="s">
        <v>1591</v>
      </c>
      <c r="H99" s="64" t="s">
        <v>1469</v>
      </c>
    </row>
    <row r="100" spans="1:8" s="45" customFormat="1" ht="25.2" customHeight="1" x14ac:dyDescent="0.45">
      <c r="A100" s="50">
        <v>129</v>
      </c>
      <c r="B100" s="52" t="s">
        <v>1434</v>
      </c>
      <c r="C100" s="64" t="s">
        <v>1469</v>
      </c>
      <c r="D100" s="64" t="s">
        <v>1593</v>
      </c>
      <c r="E100" s="70">
        <v>198</v>
      </c>
      <c r="F100" s="68" t="s">
        <v>1273</v>
      </c>
      <c r="G100" s="64" t="s">
        <v>1591</v>
      </c>
      <c r="H100" s="64" t="s">
        <v>1469</v>
      </c>
    </row>
    <row r="101" spans="1:8" s="45" customFormat="1" ht="25.2" customHeight="1" x14ac:dyDescent="0.45">
      <c r="A101" s="50">
        <v>130</v>
      </c>
      <c r="B101" s="52" t="s">
        <v>1236</v>
      </c>
      <c r="C101" s="64" t="s">
        <v>1591</v>
      </c>
      <c r="D101" s="64" t="s">
        <v>1469</v>
      </c>
      <c r="E101" s="70">
        <v>199</v>
      </c>
      <c r="F101" s="68" t="s">
        <v>1274</v>
      </c>
      <c r="G101" s="64" t="s">
        <v>1591</v>
      </c>
      <c r="H101" s="64" t="s">
        <v>1469</v>
      </c>
    </row>
    <row r="102" spans="1:8" s="45" customFormat="1" ht="25.2" customHeight="1" x14ac:dyDescent="0.45">
      <c r="A102" s="50">
        <v>131</v>
      </c>
      <c r="B102" s="52" t="s">
        <v>1494</v>
      </c>
      <c r="C102" s="67" t="s">
        <v>1469</v>
      </c>
      <c r="D102" s="67" t="s">
        <v>1591</v>
      </c>
      <c r="E102" s="70">
        <v>200</v>
      </c>
      <c r="F102" s="68" t="s">
        <v>112</v>
      </c>
      <c r="G102" s="64" t="s">
        <v>1591</v>
      </c>
      <c r="H102" s="64" t="s">
        <v>1469</v>
      </c>
    </row>
    <row r="103" spans="1:8" s="45" customFormat="1" ht="25.2" customHeight="1" x14ac:dyDescent="0.45">
      <c r="A103" s="50">
        <v>132</v>
      </c>
      <c r="B103" s="52" t="s">
        <v>30</v>
      </c>
      <c r="C103" s="67" t="s">
        <v>1469</v>
      </c>
      <c r="D103" s="67" t="s">
        <v>1591</v>
      </c>
      <c r="E103" s="70">
        <v>201</v>
      </c>
      <c r="F103" s="68" t="s">
        <v>1501</v>
      </c>
      <c r="G103" s="64" t="s">
        <v>1469</v>
      </c>
      <c r="H103" s="64" t="s">
        <v>1593</v>
      </c>
    </row>
    <row r="104" spans="1:8" s="45" customFormat="1" ht="25.2" customHeight="1" x14ac:dyDescent="0.45">
      <c r="A104" s="50">
        <v>133</v>
      </c>
      <c r="B104" s="52" t="s">
        <v>1240</v>
      </c>
      <c r="C104" s="67" t="s">
        <v>1591</v>
      </c>
      <c r="D104" s="67" t="s">
        <v>1469</v>
      </c>
      <c r="E104" s="70">
        <v>202</v>
      </c>
      <c r="F104" s="68" t="s">
        <v>1277</v>
      </c>
      <c r="G104" s="64" t="s">
        <v>1593</v>
      </c>
      <c r="H104" s="64" t="s">
        <v>1591</v>
      </c>
    </row>
    <row r="105" spans="1:8" s="45" customFormat="1" ht="25.2" customHeight="1" x14ac:dyDescent="0.45">
      <c r="A105" s="50">
        <v>134</v>
      </c>
      <c r="B105" s="52" t="s">
        <v>1241</v>
      </c>
      <c r="C105" s="64" t="s">
        <v>1591</v>
      </c>
      <c r="D105" s="64" t="s">
        <v>1469</v>
      </c>
      <c r="E105" s="70">
        <v>203</v>
      </c>
      <c r="F105" s="68" t="s">
        <v>1502</v>
      </c>
      <c r="G105" s="64" t="s">
        <v>1593</v>
      </c>
      <c r="H105" s="64" t="s">
        <v>1469</v>
      </c>
    </row>
    <row r="106" spans="1:8" s="45" customFormat="1" ht="25.2" customHeight="1" x14ac:dyDescent="0.45">
      <c r="A106" s="50">
        <v>135</v>
      </c>
      <c r="B106" s="52" t="s">
        <v>1580</v>
      </c>
      <c r="C106" s="64" t="s">
        <v>1591</v>
      </c>
      <c r="D106" s="64" t="s">
        <v>1469</v>
      </c>
      <c r="E106" s="70">
        <v>204</v>
      </c>
      <c r="F106" s="68" t="s">
        <v>1278</v>
      </c>
      <c r="G106" s="64" t="s">
        <v>1591</v>
      </c>
      <c r="H106" s="64" t="s">
        <v>1591</v>
      </c>
    </row>
    <row r="107" spans="1:8" s="45" customFormat="1" ht="25.2" customHeight="1" x14ac:dyDescent="0.45">
      <c r="A107" s="50">
        <v>136</v>
      </c>
      <c r="B107" s="52" t="s">
        <v>1356</v>
      </c>
      <c r="C107" s="64" t="s">
        <v>1593</v>
      </c>
      <c r="D107" s="64" t="s">
        <v>1469</v>
      </c>
      <c r="E107" s="70">
        <v>205</v>
      </c>
      <c r="F107" s="68" t="s">
        <v>1385</v>
      </c>
      <c r="G107" s="64" t="s">
        <v>1469</v>
      </c>
      <c r="H107" s="64" t="s">
        <v>1593</v>
      </c>
    </row>
    <row r="108" spans="1:8" s="45" customFormat="1" ht="25.2" customHeight="1" x14ac:dyDescent="0.45">
      <c r="A108" s="50">
        <v>137</v>
      </c>
      <c r="B108" s="52" t="s">
        <v>1245</v>
      </c>
      <c r="C108" s="64" t="s">
        <v>1591</v>
      </c>
      <c r="D108" s="64" t="s">
        <v>1469</v>
      </c>
      <c r="E108" s="70">
        <v>206</v>
      </c>
      <c r="F108" s="68" t="s">
        <v>74</v>
      </c>
      <c r="G108" s="64" t="s">
        <v>1591</v>
      </c>
      <c r="H108" s="64" t="s">
        <v>1469</v>
      </c>
    </row>
    <row r="109" spans="1:8" s="45" customFormat="1" ht="25.2" customHeight="1" x14ac:dyDescent="0.45">
      <c r="A109" s="50">
        <v>138</v>
      </c>
      <c r="B109" s="52" t="s">
        <v>775</v>
      </c>
      <c r="C109" s="64" t="s">
        <v>1591</v>
      </c>
      <c r="D109" s="64" t="s">
        <v>1469</v>
      </c>
      <c r="E109" s="70">
        <v>207</v>
      </c>
      <c r="F109" s="68" t="s">
        <v>1387</v>
      </c>
      <c r="G109" s="64" t="s">
        <v>1469</v>
      </c>
      <c r="H109" s="64" t="s">
        <v>1593</v>
      </c>
    </row>
    <row r="110" spans="1:8" s="45" customFormat="1" ht="25.2" customHeight="1" x14ac:dyDescent="0.45">
      <c r="A110" s="50">
        <v>139</v>
      </c>
      <c r="B110" s="52" t="s">
        <v>1473</v>
      </c>
      <c r="C110" s="64" t="s">
        <v>1593</v>
      </c>
      <c r="D110" s="64" t="s">
        <v>1469</v>
      </c>
      <c r="E110" s="70">
        <v>208</v>
      </c>
      <c r="F110" s="68" t="s">
        <v>1504</v>
      </c>
      <c r="G110" s="64" t="s">
        <v>1591</v>
      </c>
      <c r="H110" s="64" t="s">
        <v>1469</v>
      </c>
    </row>
    <row r="111" spans="1:8" s="45" customFormat="1" ht="25.2" customHeight="1" x14ac:dyDescent="0.45">
      <c r="A111" s="50">
        <v>140</v>
      </c>
      <c r="B111" s="52" t="s">
        <v>133</v>
      </c>
      <c r="C111" s="64" t="s">
        <v>1469</v>
      </c>
      <c r="D111" s="64" t="s">
        <v>1591</v>
      </c>
      <c r="E111" s="70">
        <v>209</v>
      </c>
      <c r="F111" s="68" t="s">
        <v>1503</v>
      </c>
      <c r="G111" s="64" t="s">
        <v>1469</v>
      </c>
      <c r="H111" s="64" t="s">
        <v>1591</v>
      </c>
    </row>
    <row r="112" spans="1:8" s="45" customFormat="1" ht="25.2" customHeight="1" x14ac:dyDescent="0.45">
      <c r="A112" s="50">
        <v>141</v>
      </c>
      <c r="B112" s="52" t="s">
        <v>1359</v>
      </c>
      <c r="C112" s="64" t="s">
        <v>1593</v>
      </c>
      <c r="D112" s="64" t="s">
        <v>1469</v>
      </c>
      <c r="E112" s="70">
        <v>210</v>
      </c>
      <c r="F112" s="68" t="s">
        <v>1389</v>
      </c>
      <c r="G112" s="64" t="s">
        <v>1469</v>
      </c>
      <c r="H112" s="64" t="s">
        <v>1593</v>
      </c>
    </row>
    <row r="113" spans="1:8" s="45" customFormat="1" ht="25.2" customHeight="1" x14ac:dyDescent="0.45">
      <c r="A113" s="50">
        <v>142</v>
      </c>
      <c r="B113" s="52" t="s">
        <v>5</v>
      </c>
      <c r="C113" s="64" t="s">
        <v>1591</v>
      </c>
      <c r="D113" s="64" t="s">
        <v>1469</v>
      </c>
      <c r="E113" s="70">
        <v>211</v>
      </c>
      <c r="F113" s="68" t="s">
        <v>126</v>
      </c>
      <c r="G113" s="64" t="s">
        <v>1469</v>
      </c>
      <c r="H113" s="64" t="s">
        <v>1591</v>
      </c>
    </row>
    <row r="114" spans="1:8" s="45" customFormat="1" ht="25.2" customHeight="1" x14ac:dyDescent="0.45">
      <c r="A114" s="50">
        <v>143</v>
      </c>
      <c r="B114" s="52" t="s">
        <v>1495</v>
      </c>
      <c r="C114" s="64" t="s">
        <v>1591</v>
      </c>
      <c r="D114" s="64" t="s">
        <v>1469</v>
      </c>
      <c r="E114" s="70">
        <v>212</v>
      </c>
      <c r="F114" s="68" t="s">
        <v>1515</v>
      </c>
      <c r="G114" s="64" t="s">
        <v>1591</v>
      </c>
      <c r="H114" s="64" t="s">
        <v>1469</v>
      </c>
    </row>
    <row r="115" spans="1:8" s="45" customFormat="1" ht="25.2" customHeight="1" x14ac:dyDescent="0.45">
      <c r="A115" s="50">
        <v>144</v>
      </c>
      <c r="B115" s="52" t="s">
        <v>1361</v>
      </c>
      <c r="C115" s="64" t="s">
        <v>1593</v>
      </c>
      <c r="D115" s="64" t="s">
        <v>1469</v>
      </c>
      <c r="E115" s="70">
        <v>213</v>
      </c>
      <c r="F115" s="68" t="s">
        <v>148</v>
      </c>
      <c r="G115" s="64" t="s">
        <v>1469</v>
      </c>
      <c r="H115" s="64" t="s">
        <v>1591</v>
      </c>
    </row>
    <row r="116" spans="1:8" s="45" customFormat="1" ht="25.2" customHeight="1" x14ac:dyDescent="0.45">
      <c r="A116" s="50">
        <v>145</v>
      </c>
      <c r="B116" s="52" t="s">
        <v>815</v>
      </c>
      <c r="C116" s="64" t="s">
        <v>1469</v>
      </c>
      <c r="D116" s="64" t="s">
        <v>1591</v>
      </c>
      <c r="E116" s="70">
        <v>214</v>
      </c>
      <c r="F116" s="68" t="s">
        <v>1246</v>
      </c>
      <c r="G116" s="64" t="s">
        <v>1591</v>
      </c>
      <c r="H116" s="64" t="s">
        <v>1469</v>
      </c>
    </row>
    <row r="117" spans="1:8" s="45" customFormat="1" ht="25.2" customHeight="1" x14ac:dyDescent="0.45">
      <c r="A117" s="50">
        <v>146</v>
      </c>
      <c r="B117" s="52" t="s">
        <v>1496</v>
      </c>
      <c r="C117" s="64" t="s">
        <v>1593</v>
      </c>
      <c r="D117" s="64" t="s">
        <v>1469</v>
      </c>
      <c r="E117" s="70">
        <v>215</v>
      </c>
      <c r="F117" s="68" t="s">
        <v>58</v>
      </c>
      <c r="G117" s="64" t="s">
        <v>1591</v>
      </c>
      <c r="H117" s="64" t="s">
        <v>1469</v>
      </c>
    </row>
    <row r="118" spans="1:8" s="45" customFormat="1" ht="25.2" customHeight="1" x14ac:dyDescent="0.45">
      <c r="A118" s="50">
        <v>147</v>
      </c>
      <c r="B118" s="52" t="s">
        <v>1248</v>
      </c>
      <c r="C118" s="64" t="s">
        <v>1469</v>
      </c>
      <c r="D118" s="64" t="s">
        <v>1591</v>
      </c>
      <c r="E118" s="70">
        <v>216</v>
      </c>
      <c r="F118" s="68" t="s">
        <v>1391</v>
      </c>
      <c r="G118" s="64" t="s">
        <v>1593</v>
      </c>
      <c r="H118" s="64" t="s">
        <v>1469</v>
      </c>
    </row>
    <row r="119" spans="1:8" s="45" customFormat="1" ht="25.2" customHeight="1" x14ac:dyDescent="0.45">
      <c r="A119" s="50">
        <v>148</v>
      </c>
      <c r="B119" s="52" t="s">
        <v>82</v>
      </c>
      <c r="C119" s="64" t="s">
        <v>1469</v>
      </c>
      <c r="D119" s="64" t="s">
        <v>1591</v>
      </c>
      <c r="E119" s="70">
        <v>217</v>
      </c>
      <c r="F119" s="68" t="s">
        <v>1393</v>
      </c>
      <c r="G119" s="64" t="s">
        <v>1469</v>
      </c>
      <c r="H119" s="64" t="s">
        <v>1593</v>
      </c>
    </row>
    <row r="120" spans="1:8" s="45" customFormat="1" ht="25.2" customHeight="1" x14ac:dyDescent="0.45">
      <c r="A120" s="50">
        <v>149</v>
      </c>
      <c r="B120" s="52" t="s">
        <v>151</v>
      </c>
      <c r="C120" s="64" t="s">
        <v>1469</v>
      </c>
      <c r="D120" s="64" t="s">
        <v>1591</v>
      </c>
      <c r="E120" s="70">
        <v>218</v>
      </c>
      <c r="F120" s="68" t="s">
        <v>1247</v>
      </c>
      <c r="G120" s="64" t="s">
        <v>1469</v>
      </c>
      <c r="H120" s="64" t="s">
        <v>1591</v>
      </c>
    </row>
    <row r="121" spans="1:8" s="45" customFormat="1" ht="25.2" customHeight="1" x14ac:dyDescent="0.45">
      <c r="A121" s="50">
        <v>150</v>
      </c>
      <c r="B121" s="52" t="s">
        <v>1497</v>
      </c>
      <c r="C121" s="64" t="s">
        <v>1591</v>
      </c>
      <c r="D121" s="64" t="s">
        <v>1469</v>
      </c>
      <c r="E121" s="70">
        <v>219</v>
      </c>
      <c r="F121" s="68" t="s">
        <v>69</v>
      </c>
      <c r="G121" s="64" t="s">
        <v>1469</v>
      </c>
      <c r="H121" s="64" t="s">
        <v>1591</v>
      </c>
    </row>
    <row r="122" spans="1:8" s="45" customFormat="1" ht="25.2" customHeight="1" x14ac:dyDescent="0.45">
      <c r="A122" s="50">
        <v>151</v>
      </c>
      <c r="B122" s="52" t="s">
        <v>756</v>
      </c>
      <c r="C122" s="64" t="s">
        <v>1591</v>
      </c>
      <c r="D122" s="64" t="s">
        <v>1469</v>
      </c>
      <c r="E122" s="70">
        <v>220</v>
      </c>
      <c r="F122" s="68" t="s">
        <v>1249</v>
      </c>
      <c r="G122" s="64" t="s">
        <v>1591</v>
      </c>
      <c r="H122" s="64" t="s">
        <v>1591</v>
      </c>
    </row>
    <row r="123" spans="1:8" s="45" customFormat="1" ht="25.2" customHeight="1" x14ac:dyDescent="0.45">
      <c r="A123" s="50">
        <v>152</v>
      </c>
      <c r="B123" s="52" t="s">
        <v>1365</v>
      </c>
      <c r="C123" s="64" t="s">
        <v>1593</v>
      </c>
      <c r="D123" s="64" t="s">
        <v>1469</v>
      </c>
      <c r="E123" s="70">
        <v>221</v>
      </c>
      <c r="F123" s="68" t="s">
        <v>1505</v>
      </c>
      <c r="G123" s="64" t="s">
        <v>1469</v>
      </c>
      <c r="H123" s="64" t="s">
        <v>1591</v>
      </c>
    </row>
    <row r="124" spans="1:8" s="45" customFormat="1" ht="25.2" customHeight="1" x14ac:dyDescent="0.45">
      <c r="A124" s="50">
        <v>153</v>
      </c>
      <c r="B124" s="52" t="s">
        <v>1498</v>
      </c>
      <c r="C124" s="64" t="s">
        <v>1469</v>
      </c>
      <c r="D124" s="64" t="s">
        <v>1591</v>
      </c>
      <c r="E124" s="70">
        <v>222</v>
      </c>
      <c r="F124" s="68" t="s">
        <v>1250</v>
      </c>
      <c r="G124" s="64" t="s">
        <v>1591</v>
      </c>
      <c r="H124" s="64" t="s">
        <v>1469</v>
      </c>
    </row>
    <row r="125" spans="1:8" s="45" customFormat="1" ht="25.2" customHeight="1" x14ac:dyDescent="0.45">
      <c r="A125" s="50">
        <v>154</v>
      </c>
      <c r="B125" s="52" t="s">
        <v>1253</v>
      </c>
      <c r="C125" s="64" t="s">
        <v>1469</v>
      </c>
      <c r="D125" s="64" t="s">
        <v>1591</v>
      </c>
      <c r="E125" s="70">
        <v>223</v>
      </c>
      <c r="F125" s="68" t="s">
        <v>1251</v>
      </c>
      <c r="G125" s="64" t="s">
        <v>1469</v>
      </c>
      <c r="H125" s="64" t="s">
        <v>1591</v>
      </c>
    </row>
    <row r="126" spans="1:8" s="45" customFormat="1" ht="25.2" customHeight="1" x14ac:dyDescent="0.45">
      <c r="A126" s="50">
        <v>155</v>
      </c>
      <c r="B126" s="52" t="s">
        <v>1367</v>
      </c>
      <c r="C126" s="64" t="s">
        <v>1593</v>
      </c>
      <c r="D126" s="64" t="s">
        <v>1469</v>
      </c>
      <c r="E126" s="70">
        <v>224</v>
      </c>
      <c r="F126" s="68" t="s">
        <v>1395</v>
      </c>
      <c r="G126" s="64" t="s">
        <v>1593</v>
      </c>
      <c r="H126" s="64" t="s">
        <v>1469</v>
      </c>
    </row>
    <row r="127" spans="1:8" s="45" customFormat="1" ht="25.2" customHeight="1" x14ac:dyDescent="0.45">
      <c r="A127" s="50">
        <v>156</v>
      </c>
      <c r="B127" s="52" t="s">
        <v>748</v>
      </c>
      <c r="C127" s="64" t="s">
        <v>1591</v>
      </c>
      <c r="D127" s="64" t="s">
        <v>1469</v>
      </c>
      <c r="E127" s="70">
        <v>225</v>
      </c>
      <c r="F127" s="68" t="s">
        <v>1397</v>
      </c>
      <c r="G127" s="64" t="s">
        <v>1469</v>
      </c>
      <c r="H127" s="64" t="s">
        <v>1593</v>
      </c>
    </row>
    <row r="128" spans="1:8" s="45" customFormat="1" ht="25.2" customHeight="1" x14ac:dyDescent="0.45">
      <c r="A128" s="50">
        <v>157</v>
      </c>
      <c r="B128" s="52" t="s">
        <v>1254</v>
      </c>
      <c r="C128" s="64" t="s">
        <v>1591</v>
      </c>
      <c r="D128" s="64" t="s">
        <v>1469</v>
      </c>
      <c r="E128" s="70">
        <v>226</v>
      </c>
      <c r="F128" s="68" t="s">
        <v>1399</v>
      </c>
      <c r="G128" s="64" t="s">
        <v>1469</v>
      </c>
      <c r="H128" s="64" t="s">
        <v>1593</v>
      </c>
    </row>
    <row r="129" spans="1:8" s="45" customFormat="1" ht="25.2" customHeight="1" x14ac:dyDescent="0.45">
      <c r="A129" s="50">
        <v>158</v>
      </c>
      <c r="B129" s="52" t="s">
        <v>62</v>
      </c>
      <c r="C129" s="64" t="s">
        <v>1591</v>
      </c>
      <c r="D129" s="64" t="s">
        <v>1591</v>
      </c>
      <c r="E129" s="70">
        <v>227</v>
      </c>
      <c r="F129" s="68" t="s">
        <v>1252</v>
      </c>
      <c r="G129" s="64" t="s">
        <v>1591</v>
      </c>
      <c r="H129" s="64" t="s">
        <v>1469</v>
      </c>
    </row>
    <row r="130" spans="1:8" s="45" customFormat="1" ht="25.2" customHeight="1" x14ac:dyDescent="0.45">
      <c r="A130" s="50">
        <v>159</v>
      </c>
      <c r="B130" s="52" t="s">
        <v>53</v>
      </c>
      <c r="C130" s="64" t="s">
        <v>1469</v>
      </c>
      <c r="D130" s="64" t="s">
        <v>1591</v>
      </c>
      <c r="E130" s="70">
        <v>228</v>
      </c>
      <c r="F130" s="68" t="s">
        <v>780</v>
      </c>
      <c r="G130" s="64" t="s">
        <v>1591</v>
      </c>
      <c r="H130" s="64" t="s">
        <v>1469</v>
      </c>
    </row>
    <row r="131" spans="1:8" s="45" customFormat="1" ht="25.2" customHeight="1" x14ac:dyDescent="0.45">
      <c r="A131" s="50">
        <v>160</v>
      </c>
      <c r="B131" s="52" t="s">
        <v>841</v>
      </c>
      <c r="C131" s="64" t="s">
        <v>1469</v>
      </c>
      <c r="D131" s="64" t="s">
        <v>1591</v>
      </c>
      <c r="E131" s="70">
        <v>229</v>
      </c>
      <c r="F131" s="68" t="s">
        <v>1401</v>
      </c>
      <c r="G131" s="64" t="s">
        <v>1469</v>
      </c>
      <c r="H131" s="64" t="s">
        <v>1593</v>
      </c>
    </row>
    <row r="132" spans="1:8" s="45" customFormat="1" ht="25.2" customHeight="1" x14ac:dyDescent="0.45">
      <c r="A132" s="50">
        <v>161</v>
      </c>
      <c r="B132" s="52" t="s">
        <v>295</v>
      </c>
      <c r="C132" s="64" t="s">
        <v>1469</v>
      </c>
      <c r="D132" s="64" t="s">
        <v>1591</v>
      </c>
      <c r="E132" s="70">
        <v>230</v>
      </c>
      <c r="F132" s="68" t="s">
        <v>20</v>
      </c>
      <c r="G132" s="64" t="s">
        <v>1469</v>
      </c>
      <c r="H132" s="64" t="s">
        <v>1591</v>
      </c>
    </row>
    <row r="133" spans="1:8" s="45" customFormat="1" ht="25.2" customHeight="1" x14ac:dyDescent="0.45">
      <c r="A133" s="50">
        <v>162</v>
      </c>
      <c r="B133" s="52" t="s">
        <v>1256</v>
      </c>
      <c r="C133" s="64" t="s">
        <v>1591</v>
      </c>
      <c r="D133" s="64" t="s">
        <v>1469</v>
      </c>
      <c r="E133" s="70">
        <v>231</v>
      </c>
      <c r="F133" s="68" t="s">
        <v>1255</v>
      </c>
      <c r="G133" s="64" t="s">
        <v>1469</v>
      </c>
      <c r="H133" s="64" t="s">
        <v>1591</v>
      </c>
    </row>
    <row r="134" spans="1:8" s="45" customFormat="1" ht="25.2" customHeight="1" x14ac:dyDescent="0.45">
      <c r="A134" s="50">
        <v>163</v>
      </c>
      <c r="B134" s="52" t="s">
        <v>788</v>
      </c>
      <c r="C134" s="64" t="s">
        <v>1591</v>
      </c>
      <c r="D134" s="64" t="s">
        <v>1469</v>
      </c>
      <c r="E134" s="70">
        <v>232</v>
      </c>
      <c r="F134" s="68" t="s">
        <v>1299</v>
      </c>
      <c r="G134" s="64" t="s">
        <v>1469</v>
      </c>
      <c r="H134" s="64" t="s">
        <v>1591</v>
      </c>
    </row>
    <row r="135" spans="1:8" s="45" customFormat="1" ht="25.2" customHeight="1" x14ac:dyDescent="0.45">
      <c r="A135" s="50">
        <v>164</v>
      </c>
      <c r="B135" s="52" t="s">
        <v>1435</v>
      </c>
      <c r="C135" s="64" t="s">
        <v>1469</v>
      </c>
      <c r="D135" s="64" t="s">
        <v>1593</v>
      </c>
      <c r="E135" s="70">
        <v>233</v>
      </c>
      <c r="F135" s="68" t="s">
        <v>1506</v>
      </c>
      <c r="G135" s="64" t="s">
        <v>1469</v>
      </c>
      <c r="H135" s="64" t="s">
        <v>1591</v>
      </c>
    </row>
    <row r="136" spans="1:8" s="45" customFormat="1" ht="25.2" customHeight="1" x14ac:dyDescent="0.45">
      <c r="A136" s="50">
        <v>165</v>
      </c>
      <c r="B136" s="52" t="s">
        <v>1436</v>
      </c>
      <c r="C136" s="64" t="s">
        <v>1593</v>
      </c>
      <c r="D136" s="64" t="s">
        <v>1469</v>
      </c>
      <c r="E136" s="70">
        <v>234</v>
      </c>
      <c r="F136" s="68" t="s">
        <v>134</v>
      </c>
      <c r="G136" s="64" t="s">
        <v>1469</v>
      </c>
      <c r="H136" s="64" t="s">
        <v>1591</v>
      </c>
    </row>
    <row r="137" spans="1:8" s="45" customFormat="1" ht="25.2" customHeight="1" x14ac:dyDescent="0.45">
      <c r="A137" s="50">
        <v>166</v>
      </c>
      <c r="B137" s="52" t="s">
        <v>1257</v>
      </c>
      <c r="C137" s="64" t="s">
        <v>1591</v>
      </c>
      <c r="D137" s="64" t="s">
        <v>1469</v>
      </c>
      <c r="E137" s="70">
        <v>235</v>
      </c>
      <c r="F137" s="68" t="s">
        <v>55</v>
      </c>
      <c r="G137" s="64" t="s">
        <v>1469</v>
      </c>
      <c r="H137" s="64" t="s">
        <v>1591</v>
      </c>
    </row>
    <row r="138" spans="1:8" s="45" customFormat="1" ht="25.2" customHeight="1" x14ac:dyDescent="0.45">
      <c r="A138" s="50">
        <v>167</v>
      </c>
      <c r="B138" s="52" t="s">
        <v>61</v>
      </c>
      <c r="C138" s="64" t="s">
        <v>1469</v>
      </c>
      <c r="D138" s="64" t="s">
        <v>1591</v>
      </c>
      <c r="E138" s="70">
        <v>236</v>
      </c>
      <c r="F138" s="68" t="s">
        <v>1507</v>
      </c>
      <c r="G138" s="64" t="s">
        <v>1469</v>
      </c>
      <c r="H138" s="64" t="s">
        <v>1591</v>
      </c>
    </row>
    <row r="139" spans="1:8" s="45" customFormat="1" ht="25.2" customHeight="1" x14ac:dyDescent="0.45">
      <c r="A139" s="50">
        <v>168</v>
      </c>
      <c r="B139" s="52" t="s">
        <v>59</v>
      </c>
      <c r="C139" s="64" t="s">
        <v>1469</v>
      </c>
      <c r="D139" s="64" t="s">
        <v>1591</v>
      </c>
      <c r="E139" s="70">
        <v>237</v>
      </c>
      <c r="F139" s="68" t="s">
        <v>1258</v>
      </c>
      <c r="G139" s="64" t="s">
        <v>1469</v>
      </c>
      <c r="H139" s="64" t="s">
        <v>1591</v>
      </c>
    </row>
    <row r="140" spans="1:8" s="45" customFormat="1" ht="25.2" customHeight="1" x14ac:dyDescent="0.45">
      <c r="A140" s="50">
        <v>169</v>
      </c>
      <c r="B140" s="52" t="s">
        <v>132</v>
      </c>
      <c r="C140" s="64" t="s">
        <v>1591</v>
      </c>
      <c r="D140" s="64" t="s">
        <v>1469</v>
      </c>
      <c r="E140" s="70">
        <v>238</v>
      </c>
      <c r="F140" s="68" t="s">
        <v>751</v>
      </c>
      <c r="G140" s="64" t="s">
        <v>1591</v>
      </c>
      <c r="H140" s="64" t="s">
        <v>1469</v>
      </c>
    </row>
    <row r="141" spans="1:8" s="45" customFormat="1" ht="25.2" customHeight="1" x14ac:dyDescent="0.45">
      <c r="A141" s="50">
        <v>170</v>
      </c>
      <c r="B141" s="52" t="s">
        <v>1373</v>
      </c>
      <c r="C141" s="64" t="s">
        <v>1469</v>
      </c>
      <c r="D141" s="64" t="s">
        <v>1593</v>
      </c>
      <c r="E141" s="70">
        <v>239</v>
      </c>
      <c r="F141" s="68" t="s">
        <v>234</v>
      </c>
      <c r="G141" s="64" t="s">
        <v>1469</v>
      </c>
      <c r="H141" s="64" t="s">
        <v>1591</v>
      </c>
    </row>
    <row r="142" spans="1:8" s="45" customFormat="1" ht="25.2" customHeight="1" x14ac:dyDescent="0.45">
      <c r="A142" s="50">
        <v>171</v>
      </c>
      <c r="B142" s="52" t="s">
        <v>84</v>
      </c>
      <c r="C142" s="64" t="s">
        <v>1469</v>
      </c>
      <c r="D142" s="64" t="s">
        <v>1591</v>
      </c>
      <c r="E142" s="70">
        <v>240</v>
      </c>
      <c r="F142" s="68" t="s">
        <v>235</v>
      </c>
      <c r="G142" s="64" t="s">
        <v>1591</v>
      </c>
      <c r="H142" s="64" t="s">
        <v>1469</v>
      </c>
    </row>
    <row r="143" spans="1:8" s="45" customFormat="1" ht="25.2" customHeight="1" x14ac:dyDescent="0.45">
      <c r="A143" s="50">
        <v>172</v>
      </c>
      <c r="B143" s="52" t="s">
        <v>110</v>
      </c>
      <c r="C143" s="64" t="s">
        <v>1469</v>
      </c>
      <c r="D143" s="64" t="s">
        <v>1591</v>
      </c>
      <c r="E143" s="70">
        <v>241</v>
      </c>
      <c r="F143" s="68" t="s">
        <v>1403</v>
      </c>
      <c r="G143" s="64" t="s">
        <v>1593</v>
      </c>
      <c r="H143" s="64" t="s">
        <v>1469</v>
      </c>
    </row>
    <row r="144" spans="1:8" s="45" customFormat="1" ht="25.2" customHeight="1" x14ac:dyDescent="0.45">
      <c r="A144" s="50">
        <v>173</v>
      </c>
      <c r="B144" s="52" t="s">
        <v>1375</v>
      </c>
      <c r="C144" s="64" t="s">
        <v>1469</v>
      </c>
      <c r="D144" s="64" t="s">
        <v>1593</v>
      </c>
      <c r="E144" s="70">
        <v>242</v>
      </c>
      <c r="F144" s="68" t="s">
        <v>1405</v>
      </c>
      <c r="G144" s="64" t="s">
        <v>1469</v>
      </c>
      <c r="H144" s="64" t="s">
        <v>1593</v>
      </c>
    </row>
    <row r="145" spans="1:8" s="45" customFormat="1" ht="25.2" customHeight="1" x14ac:dyDescent="0.45">
      <c r="A145" s="50">
        <v>174</v>
      </c>
      <c r="B145" s="52" t="s">
        <v>145</v>
      </c>
      <c r="C145" s="64" t="s">
        <v>1469</v>
      </c>
      <c r="D145" s="64" t="s">
        <v>1591</v>
      </c>
      <c r="E145" s="70">
        <v>243</v>
      </c>
      <c r="F145" s="68" t="s">
        <v>47</v>
      </c>
      <c r="G145" s="64" t="s">
        <v>1469</v>
      </c>
      <c r="H145" s="64" t="s">
        <v>1591</v>
      </c>
    </row>
    <row r="146" spans="1:8" s="45" customFormat="1" ht="25.2" customHeight="1" x14ac:dyDescent="0.45">
      <c r="A146" s="50">
        <v>175</v>
      </c>
      <c r="B146" s="52" t="s">
        <v>165</v>
      </c>
      <c r="C146" s="64" t="s">
        <v>1469</v>
      </c>
      <c r="D146" s="64" t="s">
        <v>1591</v>
      </c>
      <c r="E146" s="70">
        <v>244</v>
      </c>
      <c r="F146" s="68" t="s">
        <v>1259</v>
      </c>
      <c r="G146" s="64" t="s">
        <v>1469</v>
      </c>
      <c r="H146" s="64" t="s">
        <v>1591</v>
      </c>
    </row>
    <row r="147" spans="1:8" s="45" customFormat="1" ht="25.2" customHeight="1" x14ac:dyDescent="0.45">
      <c r="A147" s="50">
        <v>176</v>
      </c>
      <c r="B147" s="52" t="s">
        <v>162</v>
      </c>
      <c r="C147" s="64" t="s">
        <v>1469</v>
      </c>
      <c r="D147" s="64" t="s">
        <v>1591</v>
      </c>
      <c r="E147" s="50">
        <v>245</v>
      </c>
      <c r="F147" s="52" t="s">
        <v>34</v>
      </c>
      <c r="G147" s="64" t="s">
        <v>1469</v>
      </c>
      <c r="H147" s="64" t="s">
        <v>1591</v>
      </c>
    </row>
    <row r="148" spans="1:8" s="45" customFormat="1" ht="25.2" customHeight="1" x14ac:dyDescent="0.45">
      <c r="A148" s="46" t="s">
        <v>1204</v>
      </c>
      <c r="B148" s="47"/>
      <c r="C148" s="47"/>
      <c r="D148" s="47"/>
      <c r="E148" s="47"/>
      <c r="F148" s="297" t="s">
        <v>1592</v>
      </c>
      <c r="G148" s="297"/>
      <c r="H148" s="297"/>
    </row>
    <row r="149" spans="1:8" s="45" customFormat="1" ht="25.2" customHeight="1" x14ac:dyDescent="0.45">
      <c r="A149" s="319" t="s">
        <v>0</v>
      </c>
      <c r="B149" s="305" t="s">
        <v>1</v>
      </c>
      <c r="C149" s="307" t="s">
        <v>1298</v>
      </c>
      <c r="D149" s="308"/>
      <c r="E149" s="319" t="s">
        <v>0</v>
      </c>
      <c r="F149" s="305" t="s">
        <v>1</v>
      </c>
      <c r="G149" s="307" t="s">
        <v>1298</v>
      </c>
      <c r="H149" s="308"/>
    </row>
    <row r="150" spans="1:8" s="45" customFormat="1" ht="25.2" customHeight="1" x14ac:dyDescent="0.45">
      <c r="A150" s="320"/>
      <c r="B150" s="306"/>
      <c r="C150" s="50" t="s">
        <v>227</v>
      </c>
      <c r="D150" s="50" t="s">
        <v>1282</v>
      </c>
      <c r="E150" s="320"/>
      <c r="F150" s="306"/>
      <c r="G150" s="50" t="s">
        <v>227</v>
      </c>
      <c r="H150" s="50" t="s">
        <v>1282</v>
      </c>
    </row>
    <row r="151" spans="1:8" s="45" customFormat="1" ht="25.2" customHeight="1" x14ac:dyDescent="0.45">
      <c r="A151" s="50">
        <v>246</v>
      </c>
      <c r="B151" s="52" t="s">
        <v>1260</v>
      </c>
      <c r="C151" s="64" t="s">
        <v>1593</v>
      </c>
      <c r="D151" s="64" t="s">
        <v>1591</v>
      </c>
      <c r="E151" s="50">
        <v>267</v>
      </c>
      <c r="F151" s="71" t="s">
        <v>1413</v>
      </c>
      <c r="G151" s="64" t="s">
        <v>1469</v>
      </c>
      <c r="H151" s="64" t="s">
        <v>1593</v>
      </c>
    </row>
    <row r="152" spans="1:8" s="45" customFormat="1" ht="25.2" customHeight="1" x14ac:dyDescent="0.45">
      <c r="A152" s="50">
        <v>247</v>
      </c>
      <c r="B152" s="52" t="s">
        <v>1261</v>
      </c>
      <c r="C152" s="64" t="s">
        <v>1591</v>
      </c>
      <c r="D152" s="64" t="s">
        <v>1469</v>
      </c>
      <c r="E152" s="50">
        <v>268</v>
      </c>
      <c r="F152" s="71" t="s">
        <v>1270</v>
      </c>
      <c r="G152" s="64" t="s">
        <v>1591</v>
      </c>
      <c r="H152" s="64" t="s">
        <v>1469</v>
      </c>
    </row>
    <row r="153" spans="1:8" s="45" customFormat="1" ht="25.2" customHeight="1" x14ac:dyDescent="0.45">
      <c r="A153" s="50">
        <v>248</v>
      </c>
      <c r="B153" s="52" t="s">
        <v>1508</v>
      </c>
      <c r="C153" s="64" t="s">
        <v>1591</v>
      </c>
      <c r="D153" s="64" t="s">
        <v>1469</v>
      </c>
      <c r="E153" s="50">
        <v>269</v>
      </c>
      <c r="F153" s="52" t="s">
        <v>1415</v>
      </c>
      <c r="G153" s="64" t="s">
        <v>1593</v>
      </c>
      <c r="H153" s="64" t="s">
        <v>1469</v>
      </c>
    </row>
    <row r="154" spans="1:8" s="45" customFormat="1" ht="25.2" customHeight="1" x14ac:dyDescent="0.45">
      <c r="A154" s="50">
        <v>249</v>
      </c>
      <c r="B154" s="52" t="s">
        <v>1409</v>
      </c>
      <c r="C154" s="64" t="s">
        <v>1593</v>
      </c>
      <c r="D154" s="64" t="s">
        <v>1469</v>
      </c>
      <c r="E154" s="50">
        <v>270</v>
      </c>
      <c r="F154" s="52" t="s">
        <v>96</v>
      </c>
      <c r="G154" s="64" t="s">
        <v>1469</v>
      </c>
      <c r="H154" s="64" t="s">
        <v>1591</v>
      </c>
    </row>
    <row r="155" spans="1:8" s="45" customFormat="1" ht="25.2" customHeight="1" x14ac:dyDescent="0.45">
      <c r="A155" s="50">
        <v>250</v>
      </c>
      <c r="B155" s="52" t="s">
        <v>78</v>
      </c>
      <c r="C155" s="64" t="s">
        <v>1469</v>
      </c>
      <c r="D155" s="64" t="s">
        <v>1591</v>
      </c>
      <c r="E155" s="50">
        <v>271</v>
      </c>
      <c r="F155" s="52" t="s">
        <v>1271</v>
      </c>
      <c r="G155" s="64" t="s">
        <v>1591</v>
      </c>
      <c r="H155" s="64" t="s">
        <v>1469</v>
      </c>
    </row>
    <row r="156" spans="1:8" s="45" customFormat="1" ht="25.2" customHeight="1" x14ac:dyDescent="0.45">
      <c r="A156" s="50">
        <v>251</v>
      </c>
      <c r="B156" s="52" t="s">
        <v>1411</v>
      </c>
      <c r="C156" s="64" t="s">
        <v>1469</v>
      </c>
      <c r="D156" s="64" t="s">
        <v>1593</v>
      </c>
      <c r="E156" s="50">
        <v>272</v>
      </c>
      <c r="F156" s="52" t="s">
        <v>73</v>
      </c>
      <c r="G156" s="64" t="s">
        <v>1591</v>
      </c>
      <c r="H156" s="64" t="s">
        <v>1469</v>
      </c>
    </row>
    <row r="157" spans="1:8" s="45" customFormat="1" ht="25.2" customHeight="1" x14ac:dyDescent="0.45">
      <c r="A157" s="50">
        <v>252</v>
      </c>
      <c r="B157" s="52" t="s">
        <v>826</v>
      </c>
      <c r="C157" s="64" t="s">
        <v>1469</v>
      </c>
      <c r="D157" s="64" t="s">
        <v>1591</v>
      </c>
      <c r="E157" s="50">
        <v>273</v>
      </c>
      <c r="F157" s="52" t="s">
        <v>46</v>
      </c>
      <c r="G157" s="64" t="s">
        <v>1469</v>
      </c>
      <c r="H157" s="64" t="s">
        <v>1591</v>
      </c>
    </row>
    <row r="158" spans="1:8" s="45" customFormat="1" ht="25.2" customHeight="1" x14ac:dyDescent="0.45">
      <c r="A158" s="50">
        <v>253</v>
      </c>
      <c r="B158" s="52" t="s">
        <v>11</v>
      </c>
      <c r="C158" s="64" t="s">
        <v>1469</v>
      </c>
      <c r="D158" s="64" t="s">
        <v>1591</v>
      </c>
      <c r="E158" s="50">
        <v>274</v>
      </c>
      <c r="F158" s="52" t="s">
        <v>1275</v>
      </c>
      <c r="G158" s="64" t="s">
        <v>1591</v>
      </c>
      <c r="H158" s="64" t="s">
        <v>1469</v>
      </c>
    </row>
    <row r="159" spans="1:8" s="45" customFormat="1" ht="25.2" customHeight="1" x14ac:dyDescent="0.45">
      <c r="A159" s="50">
        <v>254</v>
      </c>
      <c r="B159" s="52" t="s">
        <v>1263</v>
      </c>
      <c r="C159" s="64" t="s">
        <v>1591</v>
      </c>
      <c r="D159" s="64" t="s">
        <v>1591</v>
      </c>
      <c r="E159" s="50">
        <v>275</v>
      </c>
      <c r="F159" s="52" t="s">
        <v>1276</v>
      </c>
      <c r="G159" s="64" t="s">
        <v>1591</v>
      </c>
      <c r="H159" s="64" t="s">
        <v>1469</v>
      </c>
    </row>
    <row r="160" spans="1:8" s="45" customFormat="1" ht="25.2" customHeight="1" x14ac:dyDescent="0.45">
      <c r="A160" s="50">
        <v>255</v>
      </c>
      <c r="B160" s="52" t="s">
        <v>90</v>
      </c>
      <c r="C160" s="64" t="s">
        <v>1469</v>
      </c>
      <c r="D160" s="64" t="s">
        <v>1591</v>
      </c>
      <c r="E160" s="50">
        <v>276</v>
      </c>
      <c r="F160" s="52" t="s">
        <v>1417</v>
      </c>
      <c r="G160" s="64" t="s">
        <v>1469</v>
      </c>
      <c r="H160" s="64" t="s">
        <v>1593</v>
      </c>
    </row>
    <row r="161" spans="1:8" s="45" customFormat="1" ht="25.2" customHeight="1" x14ac:dyDescent="0.45">
      <c r="A161" s="50">
        <v>256</v>
      </c>
      <c r="B161" s="52" t="s">
        <v>1264</v>
      </c>
      <c r="C161" s="64" t="s">
        <v>1591</v>
      </c>
      <c r="D161" s="64" t="s">
        <v>1469</v>
      </c>
      <c r="E161" s="50">
        <v>277</v>
      </c>
      <c r="F161" s="52" t="s">
        <v>1510</v>
      </c>
      <c r="G161" s="64" t="s">
        <v>1469</v>
      </c>
      <c r="H161" s="64" t="s">
        <v>1591</v>
      </c>
    </row>
    <row r="162" spans="1:8" s="45" customFormat="1" ht="25.2" customHeight="1" x14ac:dyDescent="0.45">
      <c r="A162" s="50">
        <v>257</v>
      </c>
      <c r="B162" s="52" t="s">
        <v>1509</v>
      </c>
      <c r="C162" s="64" t="s">
        <v>1469</v>
      </c>
      <c r="D162" s="64" t="s">
        <v>1591</v>
      </c>
      <c r="E162" s="50">
        <v>278</v>
      </c>
      <c r="F162" s="52" t="s">
        <v>1431</v>
      </c>
      <c r="G162" s="64" t="s">
        <v>1593</v>
      </c>
      <c r="H162" s="64" t="s">
        <v>1469</v>
      </c>
    </row>
    <row r="163" spans="1:8" s="45" customFormat="1" ht="25.2" customHeight="1" x14ac:dyDescent="0.45">
      <c r="A163" s="50">
        <v>258</v>
      </c>
      <c r="B163" s="52" t="s">
        <v>753</v>
      </c>
      <c r="C163" s="64" t="s">
        <v>1591</v>
      </c>
      <c r="D163" s="64" t="s">
        <v>1469</v>
      </c>
      <c r="E163" s="50">
        <v>279</v>
      </c>
      <c r="F163" s="52" t="s">
        <v>1420</v>
      </c>
      <c r="G163" s="64" t="s">
        <v>1593</v>
      </c>
      <c r="H163" s="64" t="s">
        <v>1469</v>
      </c>
    </row>
    <row r="164" spans="1:8" s="45" customFormat="1" ht="25.2" customHeight="1" x14ac:dyDescent="0.45">
      <c r="A164" s="50">
        <v>259</v>
      </c>
      <c r="B164" s="52" t="s">
        <v>147</v>
      </c>
      <c r="C164" s="64" t="s">
        <v>1469</v>
      </c>
      <c r="D164" s="64" t="s">
        <v>1591</v>
      </c>
      <c r="E164" s="50">
        <v>280</v>
      </c>
      <c r="F164" s="52" t="s">
        <v>1474</v>
      </c>
      <c r="G164" s="64" t="s">
        <v>1469</v>
      </c>
      <c r="H164" s="64" t="s">
        <v>1591</v>
      </c>
    </row>
    <row r="165" spans="1:8" s="45" customFormat="1" ht="25.2" customHeight="1" x14ac:dyDescent="0.45">
      <c r="A165" s="50">
        <v>260</v>
      </c>
      <c r="B165" s="52" t="s">
        <v>1267</v>
      </c>
      <c r="C165" s="64" t="s">
        <v>1591</v>
      </c>
      <c r="D165" s="64" t="s">
        <v>1591</v>
      </c>
      <c r="E165" s="50">
        <v>281</v>
      </c>
      <c r="F165" s="52" t="s">
        <v>1422</v>
      </c>
      <c r="G165" s="64" t="s">
        <v>1593</v>
      </c>
      <c r="H165" s="64" t="s">
        <v>1469</v>
      </c>
    </row>
    <row r="166" spans="1:8" s="45" customFormat="1" ht="25.2" customHeight="1" x14ac:dyDescent="0.45">
      <c r="A166" s="50">
        <v>261</v>
      </c>
      <c r="B166" s="52" t="s">
        <v>105</v>
      </c>
      <c r="C166" s="64" t="s">
        <v>1469</v>
      </c>
      <c r="D166" s="64" t="s">
        <v>1591</v>
      </c>
      <c r="E166" s="50">
        <v>282</v>
      </c>
      <c r="F166" s="52" t="s">
        <v>783</v>
      </c>
      <c r="G166" s="64" t="s">
        <v>1591</v>
      </c>
      <c r="H166" s="64" t="s">
        <v>1469</v>
      </c>
    </row>
    <row r="167" spans="1:8" s="45" customFormat="1" ht="25.2" customHeight="1" x14ac:dyDescent="0.45">
      <c r="A167" s="50">
        <v>262</v>
      </c>
      <c r="B167" s="52" t="s">
        <v>143</v>
      </c>
      <c r="C167" s="64" t="s">
        <v>1591</v>
      </c>
      <c r="D167" s="64" t="s">
        <v>1591</v>
      </c>
      <c r="E167"/>
      <c r="F167"/>
      <c r="G167"/>
      <c r="H167"/>
    </row>
    <row r="168" spans="1:8" s="45" customFormat="1" ht="25.2" customHeight="1" x14ac:dyDescent="0.45">
      <c r="A168" s="50">
        <v>263</v>
      </c>
      <c r="B168" s="52" t="s">
        <v>199</v>
      </c>
      <c r="C168" s="64" t="s">
        <v>1469</v>
      </c>
      <c r="D168" s="64" t="s">
        <v>1591</v>
      </c>
      <c r="E168"/>
      <c r="F168" s="76" t="s">
        <v>1603</v>
      </c>
      <c r="G168"/>
      <c r="H168"/>
    </row>
    <row r="169" spans="1:8" s="45" customFormat="1" ht="25.2" customHeight="1" x14ac:dyDescent="0.45">
      <c r="A169" s="50">
        <v>264</v>
      </c>
      <c r="B169" s="52" t="s">
        <v>851</v>
      </c>
      <c r="C169" s="64" t="s">
        <v>1469</v>
      </c>
      <c r="D169" s="64" t="s">
        <v>1591</v>
      </c>
      <c r="E169" s="75"/>
      <c r="F169" s="76" t="s">
        <v>1206</v>
      </c>
      <c r="G169" s="75"/>
    </row>
    <row r="170" spans="1:8" s="45" customFormat="1" ht="25.2" customHeight="1" x14ac:dyDescent="0.45">
      <c r="A170" s="50">
        <v>265</v>
      </c>
      <c r="B170" s="52" t="s">
        <v>3</v>
      </c>
      <c r="C170" s="64" t="s">
        <v>1469</v>
      </c>
      <c r="D170" s="64" t="s">
        <v>1591</v>
      </c>
      <c r="E170" s="75"/>
      <c r="F170" s="76" t="s">
        <v>1601</v>
      </c>
      <c r="G170" s="75"/>
    </row>
    <row r="171" spans="1:8" s="45" customFormat="1" ht="25.2" customHeight="1" x14ac:dyDescent="0.45">
      <c r="A171" s="50">
        <v>266</v>
      </c>
      <c r="B171" s="52" t="s">
        <v>1269</v>
      </c>
      <c r="C171" s="64" t="s">
        <v>1591</v>
      </c>
      <c r="D171" s="64" t="s">
        <v>1469</v>
      </c>
      <c r="E171" s="75"/>
      <c r="F171" s="76" t="s">
        <v>1446</v>
      </c>
      <c r="G171" s="75"/>
    </row>
    <row r="172" spans="1:8" ht="25.2" customHeight="1" x14ac:dyDescent="0.45"/>
    <row r="173" spans="1:8" ht="25.2" customHeight="1" x14ac:dyDescent="0.45">
      <c r="A173" s="100" t="s">
        <v>1600</v>
      </c>
      <c r="B173" s="101"/>
      <c r="C173" s="101"/>
      <c r="D173" s="101"/>
      <c r="E173" s="102"/>
      <c r="F173" s="101"/>
      <c r="G173" s="101"/>
      <c r="H173" s="113" t="s">
        <v>1579</v>
      </c>
    </row>
    <row r="174" spans="1:8" ht="25.2" customHeight="1" x14ac:dyDescent="0.45">
      <c r="A174" s="298" t="s">
        <v>0</v>
      </c>
      <c r="B174" s="300" t="s">
        <v>1516</v>
      </c>
      <c r="C174" s="309" t="s">
        <v>1298</v>
      </c>
      <c r="D174" s="310"/>
      <c r="E174" s="298" t="s">
        <v>0</v>
      </c>
      <c r="F174" s="311" t="s">
        <v>1516</v>
      </c>
      <c r="G174" s="309" t="s">
        <v>1298</v>
      </c>
      <c r="H174" s="310"/>
    </row>
    <row r="175" spans="1:8" ht="25.2" customHeight="1" x14ac:dyDescent="0.45">
      <c r="A175" s="299"/>
      <c r="B175" s="302"/>
      <c r="C175" s="104" t="s">
        <v>227</v>
      </c>
      <c r="D175" s="104" t="s">
        <v>1282</v>
      </c>
      <c r="E175" s="299"/>
      <c r="F175" s="312"/>
      <c r="G175" s="104" t="s">
        <v>227</v>
      </c>
      <c r="H175" s="104" t="s">
        <v>1282</v>
      </c>
    </row>
    <row r="176" spans="1:8" ht="25.2" customHeight="1" x14ac:dyDescent="0.45">
      <c r="A176" s="311">
        <v>1</v>
      </c>
      <c r="B176" s="315" t="s">
        <v>1573</v>
      </c>
      <c r="C176" s="313" t="s">
        <v>1297</v>
      </c>
      <c r="D176" s="313"/>
      <c r="E176" s="104">
        <v>26</v>
      </c>
      <c r="F176" s="105" t="s">
        <v>1524</v>
      </c>
      <c r="G176" s="106" t="s">
        <v>1297</v>
      </c>
      <c r="H176" s="106" t="s">
        <v>1297</v>
      </c>
    </row>
    <row r="177" spans="1:8" ht="25.2" customHeight="1" x14ac:dyDescent="0.45">
      <c r="A177" s="312"/>
      <c r="B177" s="317"/>
      <c r="C177" s="314"/>
      <c r="D177" s="314"/>
      <c r="E177" s="104">
        <v>27</v>
      </c>
      <c r="F177" s="115" t="s">
        <v>1595</v>
      </c>
      <c r="G177" s="116" t="s">
        <v>1518</v>
      </c>
      <c r="H177" s="116" t="s">
        <v>1518</v>
      </c>
    </row>
    <row r="178" spans="1:8" ht="25.2" customHeight="1" x14ac:dyDescent="0.45">
      <c r="A178" s="104">
        <v>2</v>
      </c>
      <c r="B178" s="107" t="s">
        <v>1521</v>
      </c>
      <c r="C178" s="106" t="s">
        <v>1297</v>
      </c>
      <c r="D178" s="106"/>
      <c r="E178" s="104">
        <v>28</v>
      </c>
      <c r="F178" s="105" t="s">
        <v>1526</v>
      </c>
      <c r="G178" s="106"/>
      <c r="H178" s="106" t="s">
        <v>1297</v>
      </c>
    </row>
    <row r="179" spans="1:8" ht="25.2" customHeight="1" x14ac:dyDescent="0.45">
      <c r="A179" s="104">
        <v>3</v>
      </c>
      <c r="B179" s="107" t="s">
        <v>1572</v>
      </c>
      <c r="C179" s="106"/>
      <c r="D179" s="106" t="s">
        <v>1297</v>
      </c>
      <c r="E179" s="104">
        <v>29</v>
      </c>
      <c r="F179" s="108" t="s">
        <v>1528</v>
      </c>
      <c r="G179" s="106" t="s">
        <v>1297</v>
      </c>
      <c r="H179" s="106"/>
    </row>
    <row r="180" spans="1:8" ht="25.2" customHeight="1" x14ac:dyDescent="0.45">
      <c r="A180" s="104">
        <v>4</v>
      </c>
      <c r="B180" s="107" t="s">
        <v>1525</v>
      </c>
      <c r="C180" s="106"/>
      <c r="D180" s="106" t="s">
        <v>1297</v>
      </c>
      <c r="E180" s="104">
        <v>30</v>
      </c>
      <c r="F180" s="105" t="s">
        <v>1530</v>
      </c>
      <c r="G180" s="106" t="s">
        <v>1297</v>
      </c>
      <c r="H180" s="106"/>
    </row>
    <row r="181" spans="1:8" ht="25.2" customHeight="1" x14ac:dyDescent="0.45">
      <c r="A181" s="104">
        <v>5</v>
      </c>
      <c r="B181" s="107" t="s">
        <v>1527</v>
      </c>
      <c r="C181" s="106" t="s">
        <v>1297</v>
      </c>
      <c r="D181" s="106" t="s">
        <v>1297</v>
      </c>
      <c r="E181" s="104">
        <v>31</v>
      </c>
      <c r="F181" s="105" t="s">
        <v>1532</v>
      </c>
      <c r="G181" s="106" t="s">
        <v>1297</v>
      </c>
      <c r="H181" s="106"/>
    </row>
    <row r="182" spans="1:8" ht="25.2" customHeight="1" x14ac:dyDescent="0.45">
      <c r="A182" s="104">
        <v>6</v>
      </c>
      <c r="B182" s="107" t="s">
        <v>1529</v>
      </c>
      <c r="C182" s="106" t="s">
        <v>1297</v>
      </c>
      <c r="D182" s="106" t="s">
        <v>1297</v>
      </c>
      <c r="E182" s="104">
        <v>32</v>
      </c>
      <c r="F182" s="105" t="s">
        <v>1534</v>
      </c>
      <c r="G182" s="106" t="s">
        <v>1297</v>
      </c>
      <c r="H182" s="106"/>
    </row>
    <row r="183" spans="1:8" ht="25.2" customHeight="1" x14ac:dyDescent="0.45">
      <c r="A183" s="104">
        <v>7</v>
      </c>
      <c r="B183" s="107" t="s">
        <v>1531</v>
      </c>
      <c r="C183" s="106" t="s">
        <v>1297</v>
      </c>
      <c r="D183" s="106"/>
      <c r="E183" s="104">
        <v>33</v>
      </c>
      <c r="F183" s="105" t="s">
        <v>1536</v>
      </c>
      <c r="G183" s="106" t="s">
        <v>1297</v>
      </c>
      <c r="H183" s="106"/>
    </row>
    <row r="184" spans="1:8" ht="25.2" customHeight="1" x14ac:dyDescent="0.45">
      <c r="A184" s="104">
        <v>8</v>
      </c>
      <c r="B184" s="107" t="s">
        <v>1533</v>
      </c>
      <c r="C184" s="106" t="s">
        <v>1297</v>
      </c>
      <c r="D184" s="106" t="s">
        <v>1297</v>
      </c>
      <c r="E184" s="104">
        <v>34</v>
      </c>
      <c r="F184" s="105" t="s">
        <v>1538</v>
      </c>
      <c r="G184" s="106" t="s">
        <v>1297</v>
      </c>
      <c r="H184" s="106"/>
    </row>
    <row r="185" spans="1:8" ht="25.2" customHeight="1" x14ac:dyDescent="0.45">
      <c r="A185" s="104">
        <v>9</v>
      </c>
      <c r="B185" s="107" t="s">
        <v>1535</v>
      </c>
      <c r="C185" s="106" t="s">
        <v>1297</v>
      </c>
      <c r="D185" s="106" t="s">
        <v>1297</v>
      </c>
      <c r="E185" s="104">
        <v>35</v>
      </c>
      <c r="F185" s="108" t="s">
        <v>1540</v>
      </c>
      <c r="G185" s="106" t="s">
        <v>1297</v>
      </c>
      <c r="H185" s="106"/>
    </row>
    <row r="186" spans="1:8" ht="25.2" customHeight="1" x14ac:dyDescent="0.45">
      <c r="A186" s="104">
        <v>10</v>
      </c>
      <c r="B186" s="107" t="s">
        <v>1537</v>
      </c>
      <c r="C186" s="106"/>
      <c r="D186" s="106" t="s">
        <v>1297</v>
      </c>
      <c r="E186" s="104">
        <v>36</v>
      </c>
      <c r="F186" s="105" t="s">
        <v>1542</v>
      </c>
      <c r="G186" s="106" t="s">
        <v>1297</v>
      </c>
      <c r="H186" s="106" t="s">
        <v>1297</v>
      </c>
    </row>
    <row r="187" spans="1:8" ht="25.2" customHeight="1" x14ac:dyDescent="0.45">
      <c r="A187" s="104">
        <v>11</v>
      </c>
      <c r="B187" s="107" t="s">
        <v>1539</v>
      </c>
      <c r="C187" s="106"/>
      <c r="D187" s="106" t="s">
        <v>1297</v>
      </c>
      <c r="E187" s="104">
        <v>37</v>
      </c>
      <c r="F187" s="105" t="s">
        <v>1544</v>
      </c>
      <c r="G187" s="106" t="s">
        <v>1297</v>
      </c>
      <c r="H187" s="106"/>
    </row>
    <row r="188" spans="1:8" ht="25.2" customHeight="1" x14ac:dyDescent="0.45">
      <c r="A188" s="104">
        <v>12</v>
      </c>
      <c r="B188" s="107" t="s">
        <v>1541</v>
      </c>
      <c r="C188" s="106"/>
      <c r="D188" s="106" t="s">
        <v>1297</v>
      </c>
      <c r="E188" s="104">
        <v>38</v>
      </c>
      <c r="F188" s="105" t="s">
        <v>1546</v>
      </c>
      <c r="G188" s="106" t="s">
        <v>1297</v>
      </c>
      <c r="H188" s="106"/>
    </row>
    <row r="189" spans="1:8" ht="25.2" customHeight="1" x14ac:dyDescent="0.45">
      <c r="A189" s="104">
        <v>13</v>
      </c>
      <c r="B189" s="107" t="s">
        <v>1543</v>
      </c>
      <c r="C189" s="106" t="s">
        <v>1297</v>
      </c>
      <c r="D189" s="106" t="s">
        <v>1297</v>
      </c>
      <c r="E189" s="104">
        <v>39</v>
      </c>
      <c r="F189" s="105" t="s">
        <v>1547</v>
      </c>
      <c r="G189" s="106" t="s">
        <v>1297</v>
      </c>
      <c r="H189" s="106"/>
    </row>
    <row r="190" spans="1:8" ht="25.2" customHeight="1" x14ac:dyDescent="0.45">
      <c r="A190" s="104">
        <v>14</v>
      </c>
      <c r="B190" s="107" t="s">
        <v>1545</v>
      </c>
      <c r="C190" s="106"/>
      <c r="D190" s="106" t="s">
        <v>1297</v>
      </c>
      <c r="E190" s="104">
        <v>40</v>
      </c>
      <c r="F190" s="105" t="s">
        <v>1588</v>
      </c>
      <c r="G190" s="106"/>
      <c r="H190" s="106" t="s">
        <v>1297</v>
      </c>
    </row>
    <row r="191" spans="1:8" ht="25.2" customHeight="1" x14ac:dyDescent="0.45">
      <c r="A191" s="104">
        <v>15</v>
      </c>
      <c r="B191" s="107" t="s">
        <v>1151</v>
      </c>
      <c r="C191" s="106"/>
      <c r="D191" s="106" t="s">
        <v>1297</v>
      </c>
      <c r="E191" s="104">
        <v>41</v>
      </c>
      <c r="F191" s="105" t="s">
        <v>1550</v>
      </c>
      <c r="G191" s="106" t="s">
        <v>1297</v>
      </c>
      <c r="H191" s="106"/>
    </row>
    <row r="192" spans="1:8" ht="25.2" customHeight="1" x14ac:dyDescent="0.45">
      <c r="A192" s="104">
        <v>16</v>
      </c>
      <c r="B192" s="107" t="s">
        <v>1167</v>
      </c>
      <c r="C192" s="106" t="s">
        <v>1297</v>
      </c>
      <c r="D192" s="106" t="s">
        <v>1297</v>
      </c>
      <c r="E192" s="104">
        <v>42</v>
      </c>
      <c r="F192" s="105" t="s">
        <v>1552</v>
      </c>
      <c r="G192" s="106" t="s">
        <v>1297</v>
      </c>
      <c r="H192" s="106"/>
    </row>
    <row r="193" spans="1:8" ht="25.2" customHeight="1" x14ac:dyDescent="0.45">
      <c r="A193" s="104">
        <v>17</v>
      </c>
      <c r="B193" s="107" t="s">
        <v>1549</v>
      </c>
      <c r="C193" s="106" t="s">
        <v>1297</v>
      </c>
      <c r="D193" s="106"/>
      <c r="E193" s="104">
        <v>43</v>
      </c>
      <c r="F193" s="105" t="s">
        <v>1553</v>
      </c>
      <c r="G193" s="109" t="s">
        <v>1297</v>
      </c>
      <c r="H193" s="109"/>
    </row>
    <row r="194" spans="1:8" ht="25.2" customHeight="1" x14ac:dyDescent="0.45">
      <c r="A194" s="311">
        <v>18</v>
      </c>
      <c r="B194" s="315" t="s">
        <v>1574</v>
      </c>
      <c r="C194" s="313" t="s">
        <v>1297</v>
      </c>
      <c r="D194" s="313"/>
      <c r="E194" s="104">
        <v>44</v>
      </c>
      <c r="F194" s="105" t="s">
        <v>1557</v>
      </c>
      <c r="G194" s="106" t="s">
        <v>1297</v>
      </c>
      <c r="H194" s="106"/>
    </row>
    <row r="195" spans="1:8" ht="25.2" customHeight="1" x14ac:dyDescent="0.45">
      <c r="A195" s="312"/>
      <c r="B195" s="317"/>
      <c r="C195" s="314"/>
      <c r="D195" s="314"/>
      <c r="E195" s="104">
        <v>45</v>
      </c>
      <c r="F195" s="105" t="s">
        <v>1559</v>
      </c>
      <c r="G195" s="106"/>
      <c r="H195" s="106" t="s">
        <v>1297</v>
      </c>
    </row>
    <row r="196" spans="1:8" ht="25.2" customHeight="1" x14ac:dyDescent="0.45">
      <c r="A196" s="103">
        <v>19</v>
      </c>
      <c r="B196" s="110" t="s">
        <v>1554</v>
      </c>
      <c r="C196" s="111" t="s">
        <v>1297</v>
      </c>
      <c r="D196" s="111"/>
      <c r="E196" s="104">
        <v>46</v>
      </c>
      <c r="F196" s="105" t="s">
        <v>1561</v>
      </c>
      <c r="G196" s="106"/>
      <c r="H196" s="106" t="s">
        <v>1297</v>
      </c>
    </row>
    <row r="197" spans="1:8" ht="25.2" customHeight="1" x14ac:dyDescent="0.45">
      <c r="A197" s="104">
        <v>20</v>
      </c>
      <c r="B197" s="107" t="s">
        <v>1556</v>
      </c>
      <c r="C197" s="106" t="s">
        <v>1297</v>
      </c>
      <c r="D197" s="106"/>
      <c r="E197" s="4"/>
    </row>
    <row r="198" spans="1:8" ht="25.2" customHeight="1" x14ac:dyDescent="0.45">
      <c r="A198" s="104">
        <v>21</v>
      </c>
      <c r="B198" s="107" t="s">
        <v>1558</v>
      </c>
      <c r="C198" s="106"/>
      <c r="D198" s="106" t="s">
        <v>1297</v>
      </c>
      <c r="E198" s="4"/>
      <c r="F198" s="342" t="s">
        <v>1577</v>
      </c>
      <c r="G198" s="342"/>
      <c r="H198" s="342"/>
    </row>
    <row r="199" spans="1:8" ht="25.2" customHeight="1" x14ac:dyDescent="0.45">
      <c r="A199" s="104">
        <v>22</v>
      </c>
      <c r="B199" s="107" t="s">
        <v>1560</v>
      </c>
      <c r="C199" s="106"/>
      <c r="D199" s="106" t="s">
        <v>1297</v>
      </c>
      <c r="E199" s="4"/>
      <c r="F199" s="342"/>
      <c r="G199" s="342"/>
      <c r="H199" s="342"/>
    </row>
    <row r="200" spans="1:8" ht="25.2" customHeight="1" x14ac:dyDescent="0.45">
      <c r="A200" s="104">
        <v>23</v>
      </c>
      <c r="B200" s="105" t="s">
        <v>1575</v>
      </c>
      <c r="C200" s="106"/>
      <c r="D200" s="106" t="s">
        <v>1297</v>
      </c>
      <c r="E200" s="4"/>
      <c r="F200" s="112" t="s">
        <v>1576</v>
      </c>
    </row>
    <row r="201" spans="1:8" ht="25.2" customHeight="1" x14ac:dyDescent="0.45">
      <c r="A201" s="104">
        <v>24</v>
      </c>
      <c r="B201" s="105" t="s">
        <v>1520</v>
      </c>
      <c r="C201" s="106" t="s">
        <v>1297</v>
      </c>
      <c r="D201" s="106"/>
      <c r="E201" s="4"/>
      <c r="F201" s="76" t="s">
        <v>1601</v>
      </c>
    </row>
    <row r="202" spans="1:8" ht="25.2" customHeight="1" x14ac:dyDescent="0.45">
      <c r="A202" s="104">
        <v>25</v>
      </c>
      <c r="B202" s="105" t="s">
        <v>1522</v>
      </c>
      <c r="C202" s="106" t="s">
        <v>1297</v>
      </c>
      <c r="D202" s="106"/>
      <c r="E202" s="4"/>
      <c r="F202" s="112" t="s">
        <v>1578</v>
      </c>
    </row>
    <row r="203" spans="1:8" ht="25.2" customHeight="1" x14ac:dyDescent="0.45"/>
    <row r="204" spans="1:8" ht="25.2" customHeight="1" x14ac:dyDescent="0.45"/>
    <row r="205" spans="1:8" ht="25.2" customHeight="1" x14ac:dyDescent="0.45"/>
    <row r="206" spans="1:8" ht="25.2" customHeight="1" x14ac:dyDescent="0.45"/>
    <row r="207" spans="1:8" ht="25.2" customHeight="1" x14ac:dyDescent="0.45"/>
    <row r="208" spans="1:8" ht="25.2" customHeight="1" x14ac:dyDescent="0.45"/>
    <row r="209" ht="25.2" customHeight="1" x14ac:dyDescent="0.45"/>
    <row r="210" ht="25.2" customHeight="1" x14ac:dyDescent="0.45"/>
    <row r="211" ht="25.2" customHeight="1" x14ac:dyDescent="0.45"/>
    <row r="212" ht="25.2" customHeight="1" x14ac:dyDescent="0.45"/>
    <row r="213" ht="25.2" customHeight="1" x14ac:dyDescent="0.45"/>
    <row r="214" ht="25.2" customHeight="1" x14ac:dyDescent="0.45"/>
    <row r="215" ht="25.2" customHeight="1" x14ac:dyDescent="0.45"/>
    <row r="216" ht="25.2" customHeight="1" x14ac:dyDescent="0.45"/>
    <row r="217" ht="25.2" customHeight="1" x14ac:dyDescent="0.45"/>
    <row r="218" ht="25.2" customHeight="1" x14ac:dyDescent="0.45"/>
    <row r="219" ht="25.2" customHeight="1" x14ac:dyDescent="0.45"/>
    <row r="220" ht="25.2" customHeight="1" x14ac:dyDescent="0.45"/>
    <row r="221" ht="25.2" customHeight="1" x14ac:dyDescent="0.45"/>
    <row r="222" ht="25.2" customHeight="1" x14ac:dyDescent="0.45"/>
    <row r="223" ht="25.2" customHeight="1" x14ac:dyDescent="0.45"/>
    <row r="224" ht="25.2" customHeight="1" x14ac:dyDescent="0.45"/>
    <row r="225" ht="25.2" customHeight="1" x14ac:dyDescent="0.45"/>
    <row r="226" ht="25.2" customHeight="1" x14ac:dyDescent="0.45"/>
    <row r="227" ht="25.2" customHeight="1" x14ac:dyDescent="0.45"/>
    <row r="228" ht="25.2" customHeight="1" x14ac:dyDescent="0.45"/>
    <row r="229" ht="25.2" customHeight="1" x14ac:dyDescent="0.45"/>
    <row r="230" ht="25.2" customHeight="1" x14ac:dyDescent="0.45"/>
    <row r="231" ht="25.2" customHeight="1" x14ac:dyDescent="0.45"/>
    <row r="232" ht="25.2" customHeight="1" x14ac:dyDescent="0.45"/>
    <row r="233" ht="25.2" customHeight="1" x14ac:dyDescent="0.45"/>
    <row r="234" ht="25.2" customHeight="1" x14ac:dyDescent="0.45"/>
    <row r="235" ht="25.2" customHeight="1" x14ac:dyDescent="0.45"/>
    <row r="236" ht="25.2" customHeight="1" x14ac:dyDescent="0.45"/>
    <row r="237" ht="25.2" customHeight="1" x14ac:dyDescent="0.45"/>
    <row r="238" ht="25.2" customHeight="1" x14ac:dyDescent="0.45"/>
    <row r="239" ht="25.2" customHeight="1" x14ac:dyDescent="0.45"/>
    <row r="240" ht="25.2" customHeight="1" x14ac:dyDescent="0.45"/>
    <row r="241" ht="25.2" customHeight="1" x14ac:dyDescent="0.45"/>
    <row r="242" ht="25.2" customHeight="1" x14ac:dyDescent="0.45"/>
    <row r="243" ht="25.2" customHeight="1" x14ac:dyDescent="0.45"/>
  </sheetData>
  <mergeCells count="72">
    <mergeCell ref="F198:H199"/>
    <mergeCell ref="A176:A177"/>
    <mergeCell ref="B176:B177"/>
    <mergeCell ref="C176:C177"/>
    <mergeCell ref="D176:D177"/>
    <mergeCell ref="A194:A195"/>
    <mergeCell ref="B194:B195"/>
    <mergeCell ref="C194:C195"/>
    <mergeCell ref="D194:D195"/>
    <mergeCell ref="G174:H174"/>
    <mergeCell ref="G84:G85"/>
    <mergeCell ref="H84:H85"/>
    <mergeCell ref="F148:H148"/>
    <mergeCell ref="A149:A150"/>
    <mergeCell ref="B149:B150"/>
    <mergeCell ref="C149:D149"/>
    <mergeCell ref="E149:E150"/>
    <mergeCell ref="F149:F150"/>
    <mergeCell ref="G149:H149"/>
    <mergeCell ref="F84:F85"/>
    <mergeCell ref="A174:A175"/>
    <mergeCell ref="B174:B175"/>
    <mergeCell ref="C174:D174"/>
    <mergeCell ref="E174:E175"/>
    <mergeCell ref="F174:F175"/>
    <mergeCell ref="A79:A80"/>
    <mergeCell ref="B79:B80"/>
    <mergeCell ref="C79:C80"/>
    <mergeCell ref="D79:D80"/>
    <mergeCell ref="E84:E85"/>
    <mergeCell ref="G76:H76"/>
    <mergeCell ref="A71:A72"/>
    <mergeCell ref="B71:B72"/>
    <mergeCell ref="C71:C72"/>
    <mergeCell ref="D71:D72"/>
    <mergeCell ref="F74:H74"/>
    <mergeCell ref="F75:H75"/>
    <mergeCell ref="A76:A77"/>
    <mergeCell ref="B76:B77"/>
    <mergeCell ref="C76:D76"/>
    <mergeCell ref="E76:E77"/>
    <mergeCell ref="F76:F77"/>
    <mergeCell ref="A18:A19"/>
    <mergeCell ref="B18:B19"/>
    <mergeCell ref="C18:D18"/>
    <mergeCell ref="E18:E19"/>
    <mergeCell ref="F18:F19"/>
    <mergeCell ref="G18:H18"/>
    <mergeCell ref="B13:D13"/>
    <mergeCell ref="F13:H13"/>
    <mergeCell ref="B14:D14"/>
    <mergeCell ref="F14:H14"/>
    <mergeCell ref="B15:D15"/>
    <mergeCell ref="F15:H15"/>
    <mergeCell ref="F12:H12"/>
    <mergeCell ref="C5:D5"/>
    <mergeCell ref="G5:H5"/>
    <mergeCell ref="C6:D6"/>
    <mergeCell ref="G6:H6"/>
    <mergeCell ref="C7:D7"/>
    <mergeCell ref="G7:H7"/>
    <mergeCell ref="C8:D8"/>
    <mergeCell ref="G8:H8"/>
    <mergeCell ref="C9:D9"/>
    <mergeCell ref="G9:H9"/>
    <mergeCell ref="C10:D10"/>
    <mergeCell ref="A1:H1"/>
    <mergeCell ref="F2:H2"/>
    <mergeCell ref="C3:D3"/>
    <mergeCell ref="G3:H3"/>
    <mergeCell ref="C4:D4"/>
    <mergeCell ref="G4:H4"/>
  </mergeCells>
  <phoneticPr fontId="2"/>
  <printOptions horizontalCentered="1" verticalCentered="1"/>
  <pageMargins left="0.70866141732283472" right="0.70866141732283472" top="0.62992125984251968" bottom="0.62992125984251968" header="0.31496062992125984" footer="0.31496062992125984"/>
  <pageSetup paperSize="9" scale="37" fitToWidth="0" fitToHeight="2" orientation="portrait" r:id="rId1"/>
  <headerFooter scaleWithDoc="0">
    <oddFooter>&amp;C&amp;"BIZ UDPゴシック,標準"&amp;P/&amp;N</oddFooter>
  </headerFooter>
  <rowBreaks count="2" manualBreakCount="2">
    <brk id="74" max="7" man="1"/>
    <brk id="147"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B72F-27C9-47DF-9986-328DC4937316}">
  <sheetPr codeName="Sheet5">
    <tabColor rgb="FFFFFF00"/>
  </sheetPr>
  <dimension ref="A1:H243"/>
  <sheetViews>
    <sheetView showWhiteSpace="0" view="pageBreakPreview" topLeftCell="A155" zoomScale="55" zoomScaleNormal="120" zoomScaleSheetLayoutView="55" workbookViewId="0">
      <selection activeCell="F168" sqref="F168"/>
    </sheetView>
  </sheetViews>
  <sheetFormatPr defaultColWidth="9" defaultRowHeight="16.2" x14ac:dyDescent="0.45"/>
  <cols>
    <col min="1" max="1" width="8.19921875" style="7" bestFit="1" customWidth="1"/>
    <col min="2" max="2" width="70.69921875" style="4" customWidth="1"/>
    <col min="3" max="4" width="8.19921875" style="4" customWidth="1"/>
    <col min="5" max="5" width="8.19921875" style="40" customWidth="1"/>
    <col min="6" max="6" width="70.69921875" style="4" customWidth="1"/>
    <col min="7" max="8" width="8.19921875" style="4" customWidth="1"/>
    <col min="9" max="16384" width="9" style="4"/>
  </cols>
  <sheetData>
    <row r="1" spans="1:8" s="45" customFormat="1" ht="40.200000000000003" customHeight="1" x14ac:dyDescent="0.45">
      <c r="A1" s="328" t="s">
        <v>1442</v>
      </c>
      <c r="B1" s="328"/>
      <c r="C1" s="328"/>
      <c r="D1" s="328"/>
      <c r="E1" s="328"/>
      <c r="F1" s="328"/>
      <c r="G1" s="328"/>
      <c r="H1" s="328"/>
    </row>
    <row r="2" spans="1:8" s="45" customFormat="1" ht="25.2" customHeight="1" x14ac:dyDescent="0.45">
      <c r="A2" s="46" t="s">
        <v>1443</v>
      </c>
      <c r="B2" s="47"/>
      <c r="C2" s="47"/>
      <c r="D2" s="47"/>
      <c r="E2" s="47"/>
      <c r="F2" s="329" t="s">
        <v>1592</v>
      </c>
      <c r="G2" s="329"/>
      <c r="H2" s="329"/>
    </row>
    <row r="3" spans="1:8" s="45" customFormat="1" ht="25.2" customHeight="1" x14ac:dyDescent="0.45">
      <c r="A3" s="49" t="s">
        <v>0</v>
      </c>
      <c r="B3" s="50" t="s">
        <v>1</v>
      </c>
      <c r="C3" s="330" t="s">
        <v>1437</v>
      </c>
      <c r="D3" s="330"/>
      <c r="E3" s="50" t="s">
        <v>0</v>
      </c>
      <c r="F3" s="50" t="s">
        <v>2</v>
      </c>
      <c r="G3" s="330" t="s">
        <v>1437</v>
      </c>
      <c r="H3" s="330"/>
    </row>
    <row r="4" spans="1:8" s="45" customFormat="1" ht="25.2" customHeight="1" x14ac:dyDescent="0.45">
      <c r="A4" s="50">
        <v>1</v>
      </c>
      <c r="B4" s="52" t="s">
        <v>1440</v>
      </c>
      <c r="C4" s="331" t="s">
        <v>1593</v>
      </c>
      <c r="D4" s="332"/>
      <c r="E4" s="50">
        <f>A10+1</f>
        <v>8</v>
      </c>
      <c r="F4" s="52" t="s">
        <v>1199</v>
      </c>
      <c r="G4" s="331" t="s">
        <v>1591</v>
      </c>
      <c r="H4" s="332"/>
    </row>
    <row r="5" spans="1:8" s="45" customFormat="1" ht="25.2" customHeight="1" x14ac:dyDescent="0.45">
      <c r="A5" s="50">
        <f>A4+1</f>
        <v>2</v>
      </c>
      <c r="B5" s="52" t="s">
        <v>1457</v>
      </c>
      <c r="C5" s="333" t="s">
        <v>1591</v>
      </c>
      <c r="D5" s="334"/>
      <c r="E5" s="50">
        <f>E4+1</f>
        <v>9</v>
      </c>
      <c r="F5" s="52" t="s">
        <v>1197</v>
      </c>
      <c r="G5" s="331" t="s">
        <v>1591</v>
      </c>
      <c r="H5" s="332"/>
    </row>
    <row r="6" spans="1:8" s="45" customFormat="1" ht="25.2" customHeight="1" x14ac:dyDescent="0.45">
      <c r="A6" s="50">
        <f t="shared" ref="A6:A10" si="0">A5+1</f>
        <v>3</v>
      </c>
      <c r="B6" s="52" t="s">
        <v>1458</v>
      </c>
      <c r="C6" s="333" t="s">
        <v>1591</v>
      </c>
      <c r="D6" s="334"/>
      <c r="E6" s="50">
        <f t="shared" ref="E6:E9" si="1">E5+1</f>
        <v>10</v>
      </c>
      <c r="F6" s="52" t="s">
        <v>1590</v>
      </c>
      <c r="G6" s="333" t="s">
        <v>1593</v>
      </c>
      <c r="H6" s="334"/>
    </row>
    <row r="7" spans="1:8" s="45" customFormat="1" ht="25.2" customHeight="1" x14ac:dyDescent="0.45">
      <c r="A7" s="50">
        <f t="shared" si="0"/>
        <v>4</v>
      </c>
      <c r="B7" s="52" t="s">
        <v>1280</v>
      </c>
      <c r="C7" s="333" t="s">
        <v>1591</v>
      </c>
      <c r="D7" s="334"/>
      <c r="E7" s="50">
        <f t="shared" si="1"/>
        <v>11</v>
      </c>
      <c r="F7" s="52" t="s">
        <v>1201</v>
      </c>
      <c r="G7" s="333" t="s">
        <v>1591</v>
      </c>
      <c r="H7" s="334"/>
    </row>
    <row r="8" spans="1:8" s="45" customFormat="1" ht="25.2" customHeight="1" x14ac:dyDescent="0.45">
      <c r="A8" s="50">
        <f t="shared" si="0"/>
        <v>5</v>
      </c>
      <c r="B8" s="52" t="s">
        <v>1439</v>
      </c>
      <c r="C8" s="333" t="s">
        <v>1593</v>
      </c>
      <c r="D8" s="334"/>
      <c r="E8" s="50">
        <f t="shared" si="1"/>
        <v>12</v>
      </c>
      <c r="F8" s="52" t="s">
        <v>1438</v>
      </c>
      <c r="G8" s="333" t="s">
        <v>1593</v>
      </c>
      <c r="H8" s="334"/>
    </row>
    <row r="9" spans="1:8" s="45" customFormat="1" ht="25.2" customHeight="1" x14ac:dyDescent="0.45">
      <c r="A9" s="50">
        <f t="shared" si="0"/>
        <v>6</v>
      </c>
      <c r="B9" s="52" t="s">
        <v>1461</v>
      </c>
      <c r="C9" s="333" t="s">
        <v>1593</v>
      </c>
      <c r="D9" s="334"/>
      <c r="E9" s="50">
        <f t="shared" si="1"/>
        <v>13</v>
      </c>
      <c r="F9" s="52" t="s">
        <v>1460</v>
      </c>
      <c r="G9" s="333" t="s">
        <v>1591</v>
      </c>
      <c r="H9" s="334"/>
    </row>
    <row r="10" spans="1:8" s="45" customFormat="1" ht="25.2" customHeight="1" x14ac:dyDescent="0.45">
      <c r="A10" s="50">
        <f t="shared" si="0"/>
        <v>7</v>
      </c>
      <c r="B10" s="52" t="s">
        <v>1459</v>
      </c>
      <c r="C10" s="333" t="s">
        <v>1591</v>
      </c>
      <c r="D10" s="334"/>
      <c r="E10" s="53"/>
      <c r="F10" s="54"/>
      <c r="G10" s="54"/>
      <c r="H10" s="54"/>
    </row>
    <row r="11" spans="1:8" s="45" customFormat="1" ht="25.2" customHeight="1" x14ac:dyDescent="0.45">
      <c r="A11" s="53"/>
      <c r="B11" s="54"/>
      <c r="C11" s="73"/>
      <c r="D11" s="73"/>
      <c r="E11" s="53"/>
      <c r="F11" s="54"/>
      <c r="G11" s="54"/>
      <c r="H11" s="54"/>
    </row>
    <row r="12" spans="1:8" s="45" customFormat="1" ht="25.2" customHeight="1" x14ac:dyDescent="0.45">
      <c r="A12" s="46" t="s">
        <v>1447</v>
      </c>
      <c r="B12" s="47"/>
      <c r="C12" s="47"/>
      <c r="D12" s="47"/>
      <c r="E12" s="47"/>
      <c r="F12" s="329" t="s">
        <v>1195</v>
      </c>
      <c r="G12" s="329"/>
      <c r="H12" s="329"/>
    </row>
    <row r="13" spans="1:8" s="45" customFormat="1" ht="25.2" customHeight="1" x14ac:dyDescent="0.45">
      <c r="A13" s="49" t="s">
        <v>0</v>
      </c>
      <c r="B13" s="307" t="s">
        <v>1</v>
      </c>
      <c r="C13" s="335"/>
      <c r="D13" s="308"/>
      <c r="E13" s="50" t="s">
        <v>0</v>
      </c>
      <c r="F13" s="307" t="s">
        <v>1</v>
      </c>
      <c r="G13" s="335"/>
      <c r="H13" s="308"/>
    </row>
    <row r="14" spans="1:8" s="45" customFormat="1" ht="25.2" customHeight="1" x14ac:dyDescent="0.45">
      <c r="A14" s="50">
        <v>1</v>
      </c>
      <c r="B14" s="336" t="s">
        <v>1594</v>
      </c>
      <c r="C14" s="337"/>
      <c r="D14" s="338"/>
      <c r="E14" s="50">
        <v>3</v>
      </c>
      <c r="F14" s="336" t="s">
        <v>1455</v>
      </c>
      <c r="G14" s="337"/>
      <c r="H14" s="338"/>
    </row>
    <row r="15" spans="1:8" s="45" customFormat="1" ht="25.2" customHeight="1" x14ac:dyDescent="0.45">
      <c r="A15" s="77">
        <v>2</v>
      </c>
      <c r="B15" s="339" t="s">
        <v>1441</v>
      </c>
      <c r="C15" s="340"/>
      <c r="D15" s="341"/>
      <c r="E15" s="77">
        <v>4</v>
      </c>
      <c r="F15" s="339" t="s">
        <v>1456</v>
      </c>
      <c r="G15" s="340"/>
      <c r="H15" s="341"/>
    </row>
    <row r="16" spans="1:8" s="45" customFormat="1" ht="25.2" customHeight="1" x14ac:dyDescent="0.45">
      <c r="A16" s="53"/>
      <c r="B16" s="54"/>
      <c r="C16" s="54"/>
      <c r="D16" s="54"/>
      <c r="E16" s="53"/>
      <c r="F16" s="54"/>
      <c r="G16" s="54"/>
      <c r="H16" s="54"/>
    </row>
    <row r="17" spans="1:8" s="45" customFormat="1" ht="25.2" customHeight="1" x14ac:dyDescent="0.45">
      <c r="A17" s="114" t="s">
        <v>1597</v>
      </c>
      <c r="B17" s="47"/>
      <c r="C17" s="47"/>
      <c r="D17" s="47"/>
      <c r="E17" s="47"/>
      <c r="F17" s="91"/>
      <c r="G17" s="91"/>
      <c r="H17" s="92" t="s">
        <v>1592</v>
      </c>
    </row>
    <row r="18" spans="1:8" s="45" customFormat="1" ht="25.2" customHeight="1" x14ac:dyDescent="0.45">
      <c r="A18" s="319" t="s">
        <v>0</v>
      </c>
      <c r="B18" s="305" t="s">
        <v>1</v>
      </c>
      <c r="C18" s="307" t="s">
        <v>1298</v>
      </c>
      <c r="D18" s="308"/>
      <c r="E18" s="319" t="s">
        <v>0</v>
      </c>
      <c r="F18" s="305" t="s">
        <v>1</v>
      </c>
      <c r="G18" s="307" t="s">
        <v>1298</v>
      </c>
      <c r="H18" s="308"/>
    </row>
    <row r="19" spans="1:8" s="45" customFormat="1" ht="25.2" customHeight="1" x14ac:dyDescent="0.45">
      <c r="A19" s="320"/>
      <c r="B19" s="306"/>
      <c r="C19" s="50" t="s">
        <v>227</v>
      </c>
      <c r="D19" s="50" t="s">
        <v>1282</v>
      </c>
      <c r="E19" s="320"/>
      <c r="F19" s="306"/>
      <c r="G19" s="50" t="s">
        <v>227</v>
      </c>
      <c r="H19" s="50" t="s">
        <v>1282</v>
      </c>
    </row>
    <row r="20" spans="1:8" s="45" customFormat="1" ht="25.2" customHeight="1" x14ac:dyDescent="0.45">
      <c r="A20" s="50">
        <v>1</v>
      </c>
      <c r="B20" s="52" t="e">
        <f>VLOOKUP($A20,#REF!,5,FALSE)</f>
        <v>#REF!</v>
      </c>
      <c r="C20" s="64" t="e">
        <f>VLOOKUP($A20,#REF!,7,FALSE)&amp;""</f>
        <v>#REF!</v>
      </c>
      <c r="D20" s="64" t="e">
        <f>VLOOKUP($A20,#REF!,8,FALSE)&amp;""</f>
        <v>#REF!</v>
      </c>
      <c r="E20" s="50">
        <f>A73+1</f>
        <v>54</v>
      </c>
      <c r="F20" s="52" t="e">
        <f>VLOOKUP($E20,#REF!,5,FALSE)</f>
        <v>#REF!</v>
      </c>
      <c r="G20" s="64" t="e">
        <f>VLOOKUP($E20,#REF!,7,FALSE)&amp;""</f>
        <v>#REF!</v>
      </c>
      <c r="H20" s="64" t="e">
        <f>VLOOKUP($E20,#REF!,8,FALSE)&amp;""</f>
        <v>#REF!</v>
      </c>
    </row>
    <row r="21" spans="1:8" s="45" customFormat="1" ht="25.2" customHeight="1" x14ac:dyDescent="0.45">
      <c r="A21" s="50">
        <f>A20+1</f>
        <v>2</v>
      </c>
      <c r="B21" s="52" t="e">
        <f>VLOOKUP($A21,#REF!,5,FALSE)</f>
        <v>#REF!</v>
      </c>
      <c r="C21" s="64" t="e">
        <f>VLOOKUP($A21,#REF!,7,FALSE)&amp;""</f>
        <v>#REF!</v>
      </c>
      <c r="D21" s="64" t="e">
        <f>VLOOKUP($A21,#REF!,8,FALSE)&amp;""</f>
        <v>#REF!</v>
      </c>
      <c r="E21" s="50">
        <f>E20+1</f>
        <v>55</v>
      </c>
      <c r="F21" s="52" t="e">
        <f>VLOOKUP($E21,#REF!,5,FALSE)</f>
        <v>#REF!</v>
      </c>
      <c r="G21" s="64" t="e">
        <f>VLOOKUP($E21,#REF!,7,FALSE)&amp;""</f>
        <v>#REF!</v>
      </c>
      <c r="H21" s="64" t="e">
        <f>VLOOKUP($E21,#REF!,8,FALSE)&amp;""</f>
        <v>#REF!</v>
      </c>
    </row>
    <row r="22" spans="1:8" s="45" customFormat="1" ht="25.2" customHeight="1" x14ac:dyDescent="0.45">
      <c r="A22" s="50">
        <f t="shared" ref="A22:A71" si="2">A21+1</f>
        <v>3</v>
      </c>
      <c r="B22" s="52" t="e">
        <f>VLOOKUP($A22,#REF!,5,FALSE)</f>
        <v>#REF!</v>
      </c>
      <c r="C22" s="64" t="e">
        <f>VLOOKUP($A22,#REF!,7,FALSE)&amp;""</f>
        <v>#REF!</v>
      </c>
      <c r="D22" s="64" t="e">
        <f>VLOOKUP($A22,#REF!,8,FALSE)&amp;""</f>
        <v>#REF!</v>
      </c>
      <c r="E22" s="50">
        <f t="shared" ref="E22:E73" si="3">E21+1</f>
        <v>56</v>
      </c>
      <c r="F22" s="52" t="e">
        <f>VLOOKUP($E22,#REF!,5,FALSE)</f>
        <v>#REF!</v>
      </c>
      <c r="G22" s="64" t="e">
        <f>VLOOKUP($E22,#REF!,7,FALSE)&amp;""</f>
        <v>#REF!</v>
      </c>
      <c r="H22" s="64" t="e">
        <f>VLOOKUP($E22,#REF!,8,FALSE)&amp;""</f>
        <v>#REF!</v>
      </c>
    </row>
    <row r="23" spans="1:8" s="45" customFormat="1" ht="25.2" customHeight="1" x14ac:dyDescent="0.45">
      <c r="A23" s="50">
        <f t="shared" si="2"/>
        <v>4</v>
      </c>
      <c r="B23" s="52" t="e">
        <f>VLOOKUP($A23,#REF!,5,FALSE)</f>
        <v>#REF!</v>
      </c>
      <c r="C23" s="64" t="e">
        <f>VLOOKUP($A23,#REF!,7,FALSE)&amp;""</f>
        <v>#REF!</v>
      </c>
      <c r="D23" s="64" t="e">
        <f>VLOOKUP($A23,#REF!,8,FALSE)&amp;""</f>
        <v>#REF!</v>
      </c>
      <c r="E23" s="50">
        <f t="shared" si="3"/>
        <v>57</v>
      </c>
      <c r="F23" s="52" t="e">
        <f>VLOOKUP($E23,#REF!,5,FALSE)</f>
        <v>#REF!</v>
      </c>
      <c r="G23" s="64" t="e">
        <f>VLOOKUP($E23,#REF!,7,FALSE)&amp;""</f>
        <v>#REF!</v>
      </c>
      <c r="H23" s="64" t="e">
        <f>VLOOKUP($E23,#REF!,8,FALSE)&amp;""</f>
        <v>#REF!</v>
      </c>
    </row>
    <row r="24" spans="1:8" s="45" customFormat="1" ht="25.2" customHeight="1" x14ac:dyDescent="0.45">
      <c r="A24" s="50">
        <f t="shared" si="2"/>
        <v>5</v>
      </c>
      <c r="B24" s="52" t="e">
        <f>VLOOKUP($A24,#REF!,5,FALSE)</f>
        <v>#REF!</v>
      </c>
      <c r="C24" s="64" t="e">
        <f>VLOOKUP($A24,#REF!,7,FALSE)&amp;""</f>
        <v>#REF!</v>
      </c>
      <c r="D24" s="64" t="e">
        <f>VLOOKUP($A24,#REF!,8,FALSE)&amp;""</f>
        <v>#REF!</v>
      </c>
      <c r="E24" s="50">
        <f t="shared" si="3"/>
        <v>58</v>
      </c>
      <c r="F24" s="52" t="e">
        <f>VLOOKUP($E24,#REF!,5,FALSE)</f>
        <v>#REF!</v>
      </c>
      <c r="G24" s="64" t="e">
        <f>VLOOKUP($E24,#REF!,7,FALSE)&amp;""</f>
        <v>#REF!</v>
      </c>
      <c r="H24" s="64" t="e">
        <f>VLOOKUP($E24,#REF!,8,FALSE)&amp;""</f>
        <v>#REF!</v>
      </c>
    </row>
    <row r="25" spans="1:8" s="45" customFormat="1" ht="25.2" customHeight="1" x14ac:dyDescent="0.45">
      <c r="A25" s="50">
        <f t="shared" si="2"/>
        <v>6</v>
      </c>
      <c r="B25" s="52" t="e">
        <f>VLOOKUP($A25,#REF!,5,FALSE)</f>
        <v>#REF!</v>
      </c>
      <c r="C25" s="64" t="e">
        <f>VLOOKUP($A25,#REF!,7,FALSE)&amp;""</f>
        <v>#REF!</v>
      </c>
      <c r="D25" s="64" t="e">
        <f>VLOOKUP($A25,#REF!,8,FALSE)&amp;""</f>
        <v>#REF!</v>
      </c>
      <c r="E25" s="50">
        <f t="shared" si="3"/>
        <v>59</v>
      </c>
      <c r="F25" s="52" t="e">
        <f>VLOOKUP($E25,#REF!,5,FALSE)</f>
        <v>#REF!</v>
      </c>
      <c r="G25" s="64" t="e">
        <f>VLOOKUP($E25,#REF!,7,FALSE)&amp;""</f>
        <v>#REF!</v>
      </c>
      <c r="H25" s="64" t="e">
        <f>VLOOKUP($E25,#REF!,8,FALSE)&amp;""</f>
        <v>#REF!</v>
      </c>
    </row>
    <row r="26" spans="1:8" s="45" customFormat="1" ht="25.2" customHeight="1" x14ac:dyDescent="0.45">
      <c r="A26" s="50">
        <f t="shared" si="2"/>
        <v>7</v>
      </c>
      <c r="B26" s="52" t="e">
        <f>VLOOKUP($A26,#REF!,5,FALSE)</f>
        <v>#REF!</v>
      </c>
      <c r="C26" s="64" t="e">
        <f>VLOOKUP($A26,#REF!,7,FALSE)&amp;""</f>
        <v>#REF!</v>
      </c>
      <c r="D26" s="64" t="e">
        <f>VLOOKUP($A26,#REF!,8,FALSE)&amp;""</f>
        <v>#REF!</v>
      </c>
      <c r="E26" s="50">
        <f t="shared" si="3"/>
        <v>60</v>
      </c>
      <c r="F26" s="52" t="e">
        <f>VLOOKUP($E26,#REF!,5,FALSE)</f>
        <v>#REF!</v>
      </c>
      <c r="G26" s="64" t="e">
        <f>VLOOKUP($E26,#REF!,7,FALSE)&amp;""</f>
        <v>#REF!</v>
      </c>
      <c r="H26" s="64" t="e">
        <f>VLOOKUP($E26,#REF!,8,FALSE)&amp;""</f>
        <v>#REF!</v>
      </c>
    </row>
    <row r="27" spans="1:8" s="45" customFormat="1" ht="25.2" customHeight="1" x14ac:dyDescent="0.45">
      <c r="A27" s="50">
        <f t="shared" si="2"/>
        <v>8</v>
      </c>
      <c r="B27" s="52" t="e">
        <f>VLOOKUP($A27,#REF!,5,FALSE)</f>
        <v>#REF!</v>
      </c>
      <c r="C27" s="64" t="e">
        <f>VLOOKUP($A27,#REF!,7,FALSE)&amp;""</f>
        <v>#REF!</v>
      </c>
      <c r="D27" s="64" t="e">
        <f>VLOOKUP($A27,#REF!,8,FALSE)&amp;""</f>
        <v>#REF!</v>
      </c>
      <c r="E27" s="50">
        <f t="shared" si="3"/>
        <v>61</v>
      </c>
      <c r="F27" s="52" t="e">
        <f>VLOOKUP($E27,#REF!,5,FALSE)</f>
        <v>#REF!</v>
      </c>
      <c r="G27" s="64" t="e">
        <f>VLOOKUP($E27,#REF!,7,FALSE)&amp;""</f>
        <v>#REF!</v>
      </c>
      <c r="H27" s="64" t="e">
        <f>VLOOKUP($E27,#REF!,8,FALSE)&amp;""</f>
        <v>#REF!</v>
      </c>
    </row>
    <row r="28" spans="1:8" s="45" customFormat="1" ht="25.2" customHeight="1" x14ac:dyDescent="0.45">
      <c r="A28" s="50">
        <f t="shared" si="2"/>
        <v>9</v>
      </c>
      <c r="B28" s="52" t="e">
        <f>VLOOKUP($A28,#REF!,5,FALSE)</f>
        <v>#REF!</v>
      </c>
      <c r="C28" s="64" t="e">
        <f>VLOOKUP($A28,#REF!,7,FALSE)&amp;""</f>
        <v>#REF!</v>
      </c>
      <c r="D28" s="64" t="e">
        <f>VLOOKUP($A28,#REF!,8,FALSE)&amp;""</f>
        <v>#REF!</v>
      </c>
      <c r="E28" s="50">
        <f t="shared" si="3"/>
        <v>62</v>
      </c>
      <c r="F28" s="52" t="e">
        <f>VLOOKUP($E28,#REF!,5,FALSE)</f>
        <v>#REF!</v>
      </c>
      <c r="G28" s="64" t="e">
        <f>VLOOKUP($E28,#REF!,7,FALSE)&amp;""</f>
        <v>#REF!</v>
      </c>
      <c r="H28" s="64" t="e">
        <f>VLOOKUP($E28,#REF!,8,FALSE)&amp;""</f>
        <v>#REF!</v>
      </c>
    </row>
    <row r="29" spans="1:8" s="45" customFormat="1" ht="25.2" customHeight="1" x14ac:dyDescent="0.45">
      <c r="A29" s="50">
        <f t="shared" si="2"/>
        <v>10</v>
      </c>
      <c r="B29" s="52" t="e">
        <f>VLOOKUP($A29,#REF!,5,FALSE)</f>
        <v>#REF!</v>
      </c>
      <c r="C29" s="64" t="e">
        <f>VLOOKUP($A29,#REF!,7,FALSE)&amp;""</f>
        <v>#REF!</v>
      </c>
      <c r="D29" s="64" t="e">
        <f>VLOOKUP($A29,#REF!,8,FALSE)&amp;""</f>
        <v>#REF!</v>
      </c>
      <c r="E29" s="50">
        <f t="shared" si="3"/>
        <v>63</v>
      </c>
      <c r="F29" s="52" t="e">
        <f>VLOOKUP($E29,#REF!,5,FALSE)</f>
        <v>#REF!</v>
      </c>
      <c r="G29" s="64" t="e">
        <f>VLOOKUP($E29,#REF!,7,FALSE)&amp;""</f>
        <v>#REF!</v>
      </c>
      <c r="H29" s="64" t="e">
        <f>VLOOKUP($E29,#REF!,8,FALSE)&amp;""</f>
        <v>#REF!</v>
      </c>
    </row>
    <row r="30" spans="1:8" s="45" customFormat="1" ht="25.2" customHeight="1" x14ac:dyDescent="0.45">
      <c r="A30" s="50">
        <f t="shared" si="2"/>
        <v>11</v>
      </c>
      <c r="B30" s="52" t="e">
        <f>VLOOKUP($A30,#REF!,5,FALSE)</f>
        <v>#REF!</v>
      </c>
      <c r="C30" s="64" t="e">
        <f>VLOOKUP($A30,#REF!,7,FALSE)&amp;""</f>
        <v>#REF!</v>
      </c>
      <c r="D30" s="64" t="e">
        <f>VLOOKUP($A30,#REF!,8,FALSE)&amp;""</f>
        <v>#REF!</v>
      </c>
      <c r="E30" s="50">
        <f t="shared" si="3"/>
        <v>64</v>
      </c>
      <c r="F30" s="52" t="e">
        <f>VLOOKUP($E30,#REF!,5,FALSE)</f>
        <v>#REF!</v>
      </c>
      <c r="G30" s="64" t="e">
        <f>VLOOKUP($E30,#REF!,7,FALSE)&amp;""</f>
        <v>#REF!</v>
      </c>
      <c r="H30" s="64" t="e">
        <f>VLOOKUP($E30,#REF!,8,FALSE)&amp;""</f>
        <v>#REF!</v>
      </c>
    </row>
    <row r="31" spans="1:8" s="45" customFormat="1" ht="25.2" customHeight="1" x14ac:dyDescent="0.45">
      <c r="A31" s="50">
        <f t="shared" si="2"/>
        <v>12</v>
      </c>
      <c r="B31" s="52" t="e">
        <f>VLOOKUP($A31,#REF!,5,FALSE)</f>
        <v>#REF!</v>
      </c>
      <c r="C31" s="64" t="e">
        <f>VLOOKUP($A31,#REF!,7,FALSE)&amp;""</f>
        <v>#REF!</v>
      </c>
      <c r="D31" s="64" t="e">
        <f>VLOOKUP($A31,#REF!,8,FALSE)&amp;""</f>
        <v>#REF!</v>
      </c>
      <c r="E31" s="50">
        <f t="shared" si="3"/>
        <v>65</v>
      </c>
      <c r="F31" s="52" t="e">
        <f>VLOOKUP($E31,#REF!,5,FALSE)</f>
        <v>#REF!</v>
      </c>
      <c r="G31" s="64" t="e">
        <f>VLOOKUP($E31,#REF!,7,FALSE)&amp;""</f>
        <v>#REF!</v>
      </c>
      <c r="H31" s="64" t="e">
        <f>VLOOKUP($E31,#REF!,8,FALSE)&amp;""</f>
        <v>#REF!</v>
      </c>
    </row>
    <row r="32" spans="1:8" s="45" customFormat="1" ht="25.2" customHeight="1" x14ac:dyDescent="0.45">
      <c r="A32" s="50">
        <f t="shared" si="2"/>
        <v>13</v>
      </c>
      <c r="B32" s="52" t="e">
        <f>VLOOKUP($A32,#REF!,5,FALSE)</f>
        <v>#REF!</v>
      </c>
      <c r="C32" s="64" t="e">
        <f>VLOOKUP($A32,#REF!,7,FALSE)&amp;""</f>
        <v>#REF!</v>
      </c>
      <c r="D32" s="64" t="e">
        <f>VLOOKUP($A32,#REF!,8,FALSE)&amp;""</f>
        <v>#REF!</v>
      </c>
      <c r="E32" s="50">
        <f t="shared" si="3"/>
        <v>66</v>
      </c>
      <c r="F32" s="52" t="e">
        <f>VLOOKUP($E32,#REF!,5,FALSE)</f>
        <v>#REF!</v>
      </c>
      <c r="G32" s="64" t="e">
        <f>VLOOKUP($E32,#REF!,7,FALSE)&amp;""</f>
        <v>#REF!</v>
      </c>
      <c r="H32" s="64" t="e">
        <f>VLOOKUP($E32,#REF!,8,FALSE)&amp;""</f>
        <v>#REF!</v>
      </c>
    </row>
    <row r="33" spans="1:8" s="45" customFormat="1" ht="25.2" customHeight="1" x14ac:dyDescent="0.45">
      <c r="A33" s="50">
        <f t="shared" si="2"/>
        <v>14</v>
      </c>
      <c r="B33" s="52" t="e">
        <f>VLOOKUP($A33,#REF!,5,FALSE)</f>
        <v>#REF!</v>
      </c>
      <c r="C33" s="64" t="e">
        <f>VLOOKUP($A33,#REF!,7,FALSE)&amp;""</f>
        <v>#REF!</v>
      </c>
      <c r="D33" s="64" t="e">
        <f>VLOOKUP($A33,#REF!,8,FALSE)&amp;""</f>
        <v>#REF!</v>
      </c>
      <c r="E33" s="50">
        <f t="shared" si="3"/>
        <v>67</v>
      </c>
      <c r="F33" s="52" t="e">
        <f>VLOOKUP($E33,#REF!,5,FALSE)</f>
        <v>#REF!</v>
      </c>
      <c r="G33" s="64" t="e">
        <f>VLOOKUP($E33,#REF!,7,FALSE)&amp;""</f>
        <v>#REF!</v>
      </c>
      <c r="H33" s="64" t="e">
        <f>VLOOKUP($E33,#REF!,8,FALSE)&amp;""</f>
        <v>#REF!</v>
      </c>
    </row>
    <row r="34" spans="1:8" s="45" customFormat="1" ht="25.2" customHeight="1" x14ac:dyDescent="0.45">
      <c r="A34" s="50">
        <f t="shared" si="2"/>
        <v>15</v>
      </c>
      <c r="B34" s="52" t="e">
        <f>VLOOKUP($A34,#REF!,5,FALSE)</f>
        <v>#REF!</v>
      </c>
      <c r="C34" s="64" t="e">
        <f>VLOOKUP($A34,#REF!,7,FALSE)&amp;""</f>
        <v>#REF!</v>
      </c>
      <c r="D34" s="64" t="e">
        <f>VLOOKUP($A34,#REF!,8,FALSE)&amp;""</f>
        <v>#REF!</v>
      </c>
      <c r="E34" s="50">
        <f t="shared" si="3"/>
        <v>68</v>
      </c>
      <c r="F34" s="52" t="e">
        <f>VLOOKUP($E34,#REF!,5,FALSE)</f>
        <v>#REF!</v>
      </c>
      <c r="G34" s="64" t="e">
        <f>VLOOKUP($E34,#REF!,7,FALSE)&amp;""</f>
        <v>#REF!</v>
      </c>
      <c r="H34" s="64" t="e">
        <f>VLOOKUP($E34,#REF!,8,FALSE)&amp;""</f>
        <v>#REF!</v>
      </c>
    </row>
    <row r="35" spans="1:8" s="45" customFormat="1" ht="25.2" customHeight="1" x14ac:dyDescent="0.45">
      <c r="A35" s="50">
        <f t="shared" si="2"/>
        <v>16</v>
      </c>
      <c r="B35" s="52" t="e">
        <f>VLOOKUP($A35,#REF!,5,FALSE)</f>
        <v>#REF!</v>
      </c>
      <c r="C35" s="64" t="e">
        <f>VLOOKUP($A35,#REF!,7,FALSE)&amp;""</f>
        <v>#REF!</v>
      </c>
      <c r="D35" s="64" t="e">
        <f>VLOOKUP($A35,#REF!,8,FALSE)&amp;""</f>
        <v>#REF!</v>
      </c>
      <c r="E35" s="50">
        <f t="shared" si="3"/>
        <v>69</v>
      </c>
      <c r="F35" s="52" t="e">
        <f>VLOOKUP($E35,#REF!,5,FALSE)</f>
        <v>#REF!</v>
      </c>
      <c r="G35" s="64" t="e">
        <f>VLOOKUP($E35,#REF!,7,FALSE)&amp;""</f>
        <v>#REF!</v>
      </c>
      <c r="H35" s="64" t="e">
        <f>VLOOKUP($E35,#REF!,8,FALSE)&amp;""</f>
        <v>#REF!</v>
      </c>
    </row>
    <row r="36" spans="1:8" s="45" customFormat="1" ht="25.2" customHeight="1" x14ac:dyDescent="0.45">
      <c r="A36" s="50">
        <f t="shared" si="2"/>
        <v>17</v>
      </c>
      <c r="B36" s="52" t="e">
        <f>VLOOKUP($A36,#REF!,5,FALSE)</f>
        <v>#REF!</v>
      </c>
      <c r="C36" s="64" t="e">
        <f>VLOOKUP($A36,#REF!,7,FALSE)&amp;""</f>
        <v>#REF!</v>
      </c>
      <c r="D36" s="64" t="e">
        <f>VLOOKUP($A36,#REF!,8,FALSE)&amp;""</f>
        <v>#REF!</v>
      </c>
      <c r="E36" s="50">
        <f t="shared" si="3"/>
        <v>70</v>
      </c>
      <c r="F36" s="52" t="e">
        <f>VLOOKUP($E36,#REF!,5,FALSE)</f>
        <v>#REF!</v>
      </c>
      <c r="G36" s="64" t="e">
        <f>VLOOKUP($E36,#REF!,7,FALSE)&amp;""</f>
        <v>#REF!</v>
      </c>
      <c r="H36" s="64" t="e">
        <f>VLOOKUP($E36,#REF!,8,FALSE)&amp;""</f>
        <v>#REF!</v>
      </c>
    </row>
    <row r="37" spans="1:8" s="45" customFormat="1" ht="25.2" customHeight="1" x14ac:dyDescent="0.45">
      <c r="A37" s="50">
        <f t="shared" si="2"/>
        <v>18</v>
      </c>
      <c r="B37" s="52" t="e">
        <f>VLOOKUP($A37,#REF!,5,FALSE)</f>
        <v>#REF!</v>
      </c>
      <c r="C37" s="64" t="e">
        <f>VLOOKUP($A37,#REF!,7,FALSE)&amp;""</f>
        <v>#REF!</v>
      </c>
      <c r="D37" s="64" t="e">
        <f>VLOOKUP($A37,#REF!,8,FALSE)&amp;""</f>
        <v>#REF!</v>
      </c>
      <c r="E37" s="50">
        <f t="shared" si="3"/>
        <v>71</v>
      </c>
      <c r="F37" s="52" t="e">
        <f>VLOOKUP($E37,#REF!,5,FALSE)</f>
        <v>#REF!</v>
      </c>
      <c r="G37" s="64" t="e">
        <f>VLOOKUP($E37,#REF!,7,FALSE)&amp;""</f>
        <v>#REF!</v>
      </c>
      <c r="H37" s="64" t="e">
        <f>VLOOKUP($E37,#REF!,8,FALSE)&amp;""</f>
        <v>#REF!</v>
      </c>
    </row>
    <row r="38" spans="1:8" s="45" customFormat="1" ht="25.2" customHeight="1" x14ac:dyDescent="0.45">
      <c r="A38" s="50">
        <f t="shared" si="2"/>
        <v>19</v>
      </c>
      <c r="B38" s="52" t="e">
        <f>VLOOKUP($A38,#REF!,5,FALSE)</f>
        <v>#REF!</v>
      </c>
      <c r="C38" s="64" t="e">
        <f>VLOOKUP($A38,#REF!,7,FALSE)&amp;""</f>
        <v>#REF!</v>
      </c>
      <c r="D38" s="64" t="e">
        <f>VLOOKUP($A38,#REF!,8,FALSE)&amp;""</f>
        <v>#REF!</v>
      </c>
      <c r="E38" s="50">
        <f t="shared" si="3"/>
        <v>72</v>
      </c>
      <c r="F38" s="52" t="e">
        <f>VLOOKUP($E38,#REF!,5,FALSE)</f>
        <v>#REF!</v>
      </c>
      <c r="G38" s="64" t="e">
        <f>VLOOKUP($E38,#REF!,7,FALSE)&amp;""</f>
        <v>#REF!</v>
      </c>
      <c r="H38" s="64" t="e">
        <f>VLOOKUP($E38,#REF!,8,FALSE)&amp;""</f>
        <v>#REF!</v>
      </c>
    </row>
    <row r="39" spans="1:8" s="45" customFormat="1" ht="25.2" customHeight="1" x14ac:dyDescent="0.45">
      <c r="A39" s="50">
        <f t="shared" si="2"/>
        <v>20</v>
      </c>
      <c r="B39" s="52" t="e">
        <f>VLOOKUP($A39,#REF!,5,FALSE)</f>
        <v>#REF!</v>
      </c>
      <c r="C39" s="64" t="e">
        <f>VLOOKUP($A39,#REF!,7,FALSE)&amp;""</f>
        <v>#REF!</v>
      </c>
      <c r="D39" s="64" t="e">
        <f>VLOOKUP($A39,#REF!,8,FALSE)&amp;""</f>
        <v>#REF!</v>
      </c>
      <c r="E39" s="50">
        <f t="shared" si="3"/>
        <v>73</v>
      </c>
      <c r="F39" s="52" t="e">
        <f>VLOOKUP($E39,#REF!,5,FALSE)</f>
        <v>#REF!</v>
      </c>
      <c r="G39" s="64" t="e">
        <f>VLOOKUP($E39,#REF!,7,FALSE)&amp;""</f>
        <v>#REF!</v>
      </c>
      <c r="H39" s="64" t="e">
        <f>VLOOKUP($E39,#REF!,8,FALSE)&amp;""</f>
        <v>#REF!</v>
      </c>
    </row>
    <row r="40" spans="1:8" s="45" customFormat="1" ht="25.2" customHeight="1" x14ac:dyDescent="0.45">
      <c r="A40" s="50">
        <f t="shared" si="2"/>
        <v>21</v>
      </c>
      <c r="B40" s="52" t="e">
        <f>VLOOKUP($A40,#REF!,5,FALSE)</f>
        <v>#REF!</v>
      </c>
      <c r="C40" s="64" t="e">
        <f>VLOOKUP($A40,#REF!,7,FALSE)&amp;""</f>
        <v>#REF!</v>
      </c>
      <c r="D40" s="64" t="e">
        <f>VLOOKUP($A40,#REF!,8,FALSE)&amp;""</f>
        <v>#REF!</v>
      </c>
      <c r="E40" s="50">
        <f t="shared" si="3"/>
        <v>74</v>
      </c>
      <c r="F40" s="52" t="e">
        <f>VLOOKUP($E40,#REF!,5,FALSE)</f>
        <v>#REF!</v>
      </c>
      <c r="G40" s="64" t="e">
        <f>VLOOKUP($E40,#REF!,7,FALSE)&amp;""</f>
        <v>#REF!</v>
      </c>
      <c r="H40" s="64" t="e">
        <f>VLOOKUP($E40,#REF!,8,FALSE)&amp;""</f>
        <v>#REF!</v>
      </c>
    </row>
    <row r="41" spans="1:8" s="45" customFormat="1" ht="25.2" customHeight="1" x14ac:dyDescent="0.45">
      <c r="A41" s="50">
        <f t="shared" si="2"/>
        <v>22</v>
      </c>
      <c r="B41" s="52" t="e">
        <f>VLOOKUP($A41,#REF!,5,FALSE)</f>
        <v>#REF!</v>
      </c>
      <c r="C41" s="64" t="e">
        <f>VLOOKUP($A41,#REF!,7,FALSE)&amp;""</f>
        <v>#REF!</v>
      </c>
      <c r="D41" s="64" t="e">
        <f>VLOOKUP($A41,#REF!,8,FALSE)&amp;""</f>
        <v>#REF!</v>
      </c>
      <c r="E41" s="50">
        <f t="shared" si="3"/>
        <v>75</v>
      </c>
      <c r="F41" s="52" t="e">
        <f>VLOOKUP($E41,#REF!,5,FALSE)</f>
        <v>#REF!</v>
      </c>
      <c r="G41" s="64" t="e">
        <f>VLOOKUP($E41,#REF!,7,FALSE)&amp;""</f>
        <v>#REF!</v>
      </c>
      <c r="H41" s="64" t="e">
        <f>VLOOKUP($E41,#REF!,8,FALSE)&amp;""</f>
        <v>#REF!</v>
      </c>
    </row>
    <row r="42" spans="1:8" s="45" customFormat="1" ht="25.2" customHeight="1" x14ac:dyDescent="0.45">
      <c r="A42" s="50">
        <f t="shared" si="2"/>
        <v>23</v>
      </c>
      <c r="B42" s="52" t="e">
        <f>VLOOKUP($A42,#REF!,5,FALSE)</f>
        <v>#REF!</v>
      </c>
      <c r="C42" s="64" t="e">
        <f>VLOOKUP($A42,#REF!,7,FALSE)&amp;""</f>
        <v>#REF!</v>
      </c>
      <c r="D42" s="64" t="e">
        <f>VLOOKUP($A42,#REF!,8,FALSE)&amp;""</f>
        <v>#REF!</v>
      </c>
      <c r="E42" s="50">
        <f t="shared" si="3"/>
        <v>76</v>
      </c>
      <c r="F42" s="52" t="e">
        <f>VLOOKUP($E42,#REF!,5,FALSE)</f>
        <v>#REF!</v>
      </c>
      <c r="G42" s="64" t="e">
        <f>VLOOKUP($E42,#REF!,7,FALSE)&amp;""</f>
        <v>#REF!</v>
      </c>
      <c r="H42" s="64" t="e">
        <f>VLOOKUP($E42,#REF!,8,FALSE)&amp;""</f>
        <v>#REF!</v>
      </c>
    </row>
    <row r="43" spans="1:8" s="45" customFormat="1" ht="25.2" customHeight="1" x14ac:dyDescent="0.45">
      <c r="A43" s="50">
        <f t="shared" si="2"/>
        <v>24</v>
      </c>
      <c r="B43" s="52" t="e">
        <f>VLOOKUP($A43,#REF!,5,FALSE)</f>
        <v>#REF!</v>
      </c>
      <c r="C43" s="64" t="e">
        <f>VLOOKUP($A43,#REF!,7,FALSE)&amp;""</f>
        <v>#REF!</v>
      </c>
      <c r="D43" s="64" t="e">
        <f>VLOOKUP($A43,#REF!,8,FALSE)&amp;""</f>
        <v>#REF!</v>
      </c>
      <c r="E43" s="50">
        <f t="shared" si="3"/>
        <v>77</v>
      </c>
      <c r="F43" s="52" t="e">
        <f>VLOOKUP($E43,#REF!,5,FALSE)</f>
        <v>#REF!</v>
      </c>
      <c r="G43" s="64" t="e">
        <f>VLOOKUP($E43,#REF!,7,FALSE)&amp;""</f>
        <v>#REF!</v>
      </c>
      <c r="H43" s="64" t="e">
        <f>VLOOKUP($E43,#REF!,8,FALSE)&amp;""</f>
        <v>#REF!</v>
      </c>
    </row>
    <row r="44" spans="1:8" s="45" customFormat="1" ht="25.2" customHeight="1" x14ac:dyDescent="0.45">
      <c r="A44" s="50">
        <f t="shared" si="2"/>
        <v>25</v>
      </c>
      <c r="B44" s="52" t="e">
        <f>VLOOKUP($A44,#REF!,5,FALSE)</f>
        <v>#REF!</v>
      </c>
      <c r="C44" s="64" t="e">
        <f>VLOOKUP($A44,#REF!,7,FALSE)&amp;""</f>
        <v>#REF!</v>
      </c>
      <c r="D44" s="64" t="e">
        <f>VLOOKUP($A44,#REF!,8,FALSE)&amp;""</f>
        <v>#REF!</v>
      </c>
      <c r="E44" s="50">
        <f t="shared" si="3"/>
        <v>78</v>
      </c>
      <c r="F44" s="52" t="e">
        <f>VLOOKUP($E44,#REF!,5,FALSE)</f>
        <v>#REF!</v>
      </c>
      <c r="G44" s="64" t="e">
        <f>VLOOKUP($E44,#REF!,7,FALSE)&amp;""</f>
        <v>#REF!</v>
      </c>
      <c r="H44" s="64" t="e">
        <f>VLOOKUP($E44,#REF!,8,FALSE)&amp;""</f>
        <v>#REF!</v>
      </c>
    </row>
    <row r="45" spans="1:8" s="45" customFormat="1" ht="25.2" customHeight="1" x14ac:dyDescent="0.45">
      <c r="A45" s="50">
        <f t="shared" si="2"/>
        <v>26</v>
      </c>
      <c r="B45" s="52" t="e">
        <f>VLOOKUP($A45,#REF!,5,FALSE)</f>
        <v>#REF!</v>
      </c>
      <c r="C45" s="64" t="e">
        <f>VLOOKUP($A45,#REF!,7,FALSE)&amp;""</f>
        <v>#REF!</v>
      </c>
      <c r="D45" s="64" t="e">
        <f>VLOOKUP($A45,#REF!,8,FALSE)&amp;""</f>
        <v>#REF!</v>
      </c>
      <c r="E45" s="50">
        <f t="shared" si="3"/>
        <v>79</v>
      </c>
      <c r="F45" s="52" t="e">
        <f>VLOOKUP($E45,#REF!,5,FALSE)</f>
        <v>#REF!</v>
      </c>
      <c r="G45" s="64" t="e">
        <f>VLOOKUP($E45,#REF!,7,FALSE)&amp;""</f>
        <v>#REF!</v>
      </c>
      <c r="H45" s="64" t="e">
        <f>VLOOKUP($E45,#REF!,8,FALSE)&amp;""</f>
        <v>#REF!</v>
      </c>
    </row>
    <row r="46" spans="1:8" s="45" customFormat="1" ht="25.2" customHeight="1" x14ac:dyDescent="0.45">
      <c r="A46" s="50">
        <f t="shared" si="2"/>
        <v>27</v>
      </c>
      <c r="B46" s="52" t="e">
        <f>VLOOKUP($A46,#REF!,5,FALSE)</f>
        <v>#REF!</v>
      </c>
      <c r="C46" s="64" t="e">
        <f>VLOOKUP($A46,#REF!,7,FALSE)&amp;""</f>
        <v>#REF!</v>
      </c>
      <c r="D46" s="64" t="e">
        <f>VLOOKUP($A46,#REF!,8,FALSE)&amp;""</f>
        <v>#REF!</v>
      </c>
      <c r="E46" s="50">
        <f t="shared" si="3"/>
        <v>80</v>
      </c>
      <c r="F46" s="52" t="e">
        <f>VLOOKUP($E46,#REF!,5,FALSE)</f>
        <v>#REF!</v>
      </c>
      <c r="G46" s="64" t="e">
        <f>VLOOKUP($E46,#REF!,7,FALSE)&amp;""</f>
        <v>#REF!</v>
      </c>
      <c r="H46" s="64" t="e">
        <f>VLOOKUP($E46,#REF!,8,FALSE)&amp;""</f>
        <v>#REF!</v>
      </c>
    </row>
    <row r="47" spans="1:8" s="45" customFormat="1" ht="25.2" customHeight="1" x14ac:dyDescent="0.45">
      <c r="A47" s="50">
        <f t="shared" si="2"/>
        <v>28</v>
      </c>
      <c r="B47" s="52" t="e">
        <f>VLOOKUP($A47,#REF!,5,FALSE)</f>
        <v>#REF!</v>
      </c>
      <c r="C47" s="64" t="e">
        <f>VLOOKUP($A47,#REF!,7,FALSE)&amp;""</f>
        <v>#REF!</v>
      </c>
      <c r="D47" s="64" t="e">
        <f>VLOOKUP($A47,#REF!,8,FALSE)&amp;""</f>
        <v>#REF!</v>
      </c>
      <c r="E47" s="50">
        <f t="shared" si="3"/>
        <v>81</v>
      </c>
      <c r="F47" s="52" t="e">
        <f>VLOOKUP($E47,#REF!,5,FALSE)</f>
        <v>#REF!</v>
      </c>
      <c r="G47" s="64" t="e">
        <f>VLOOKUP($E47,#REF!,7,FALSE)&amp;""</f>
        <v>#REF!</v>
      </c>
      <c r="H47" s="64" t="e">
        <f>VLOOKUP($E47,#REF!,8,FALSE)&amp;""</f>
        <v>#REF!</v>
      </c>
    </row>
    <row r="48" spans="1:8" s="45" customFormat="1" ht="25.2" customHeight="1" x14ac:dyDescent="0.45">
      <c r="A48" s="50">
        <f t="shared" si="2"/>
        <v>29</v>
      </c>
      <c r="B48" s="52" t="e">
        <f>VLOOKUP($A48,#REF!,5,FALSE)</f>
        <v>#REF!</v>
      </c>
      <c r="C48" s="64" t="e">
        <f>VLOOKUP($A48,#REF!,7,FALSE)&amp;""</f>
        <v>#REF!</v>
      </c>
      <c r="D48" s="64" t="e">
        <f>VLOOKUP($A48,#REF!,8,FALSE)&amp;""</f>
        <v>#REF!</v>
      </c>
      <c r="E48" s="50">
        <f t="shared" si="3"/>
        <v>82</v>
      </c>
      <c r="F48" s="52" t="e">
        <f>VLOOKUP($E48,#REF!,5,FALSE)</f>
        <v>#REF!</v>
      </c>
      <c r="G48" s="64" t="e">
        <f>VLOOKUP($E48,#REF!,7,FALSE)&amp;""</f>
        <v>#REF!</v>
      </c>
      <c r="H48" s="64" t="e">
        <f>VLOOKUP($E48,#REF!,8,FALSE)&amp;""</f>
        <v>#REF!</v>
      </c>
    </row>
    <row r="49" spans="1:8" s="45" customFormat="1" ht="25.2" customHeight="1" x14ac:dyDescent="0.45">
      <c r="A49" s="50">
        <f t="shared" si="2"/>
        <v>30</v>
      </c>
      <c r="B49" s="52" t="e">
        <f>VLOOKUP($A49,#REF!,5,FALSE)</f>
        <v>#REF!</v>
      </c>
      <c r="C49" s="64" t="e">
        <f>VLOOKUP($A49,#REF!,7,FALSE)&amp;""</f>
        <v>#REF!</v>
      </c>
      <c r="D49" s="64" t="e">
        <f>VLOOKUP($A49,#REF!,8,FALSE)&amp;""</f>
        <v>#REF!</v>
      </c>
      <c r="E49" s="50">
        <f t="shared" si="3"/>
        <v>83</v>
      </c>
      <c r="F49" s="52" t="e">
        <f>VLOOKUP($E49,#REF!,5,FALSE)</f>
        <v>#REF!</v>
      </c>
      <c r="G49" s="64" t="e">
        <f>VLOOKUP($E49,#REF!,7,FALSE)&amp;""</f>
        <v>#REF!</v>
      </c>
      <c r="H49" s="64" t="e">
        <f>VLOOKUP($E49,#REF!,8,FALSE)&amp;""</f>
        <v>#REF!</v>
      </c>
    </row>
    <row r="50" spans="1:8" s="45" customFormat="1" ht="25.2" customHeight="1" x14ac:dyDescent="0.45">
      <c r="A50" s="50">
        <f t="shared" si="2"/>
        <v>31</v>
      </c>
      <c r="B50" s="52" t="e">
        <f>VLOOKUP($A50,#REF!,5,FALSE)</f>
        <v>#REF!</v>
      </c>
      <c r="C50" s="64" t="e">
        <f>VLOOKUP($A50,#REF!,7,FALSE)&amp;""</f>
        <v>#REF!</v>
      </c>
      <c r="D50" s="64" t="e">
        <f>VLOOKUP($A50,#REF!,8,FALSE)&amp;""</f>
        <v>#REF!</v>
      </c>
      <c r="E50" s="50">
        <f t="shared" si="3"/>
        <v>84</v>
      </c>
      <c r="F50" s="52" t="e">
        <f>VLOOKUP($E50,#REF!,5,FALSE)</f>
        <v>#REF!</v>
      </c>
      <c r="G50" s="64" t="e">
        <f>VLOOKUP($E50,#REF!,7,FALSE)&amp;""</f>
        <v>#REF!</v>
      </c>
      <c r="H50" s="64" t="e">
        <f>VLOOKUP($E50,#REF!,8,FALSE)&amp;""</f>
        <v>#REF!</v>
      </c>
    </row>
    <row r="51" spans="1:8" s="45" customFormat="1" ht="25.2" customHeight="1" x14ac:dyDescent="0.45">
      <c r="A51" s="50">
        <f t="shared" si="2"/>
        <v>32</v>
      </c>
      <c r="B51" s="52" t="e">
        <f>VLOOKUP($A51,#REF!,5,FALSE)</f>
        <v>#REF!</v>
      </c>
      <c r="C51" s="64" t="e">
        <f>VLOOKUP($A51,#REF!,7,FALSE)&amp;""</f>
        <v>#REF!</v>
      </c>
      <c r="D51" s="64" t="e">
        <f>VLOOKUP($A51,#REF!,8,FALSE)&amp;""</f>
        <v>#REF!</v>
      </c>
      <c r="E51" s="50">
        <f t="shared" si="3"/>
        <v>85</v>
      </c>
      <c r="F51" s="52" t="e">
        <f>VLOOKUP($E51,#REF!,5,FALSE)</f>
        <v>#REF!</v>
      </c>
      <c r="G51" s="64" t="e">
        <f>VLOOKUP($E51,#REF!,7,FALSE)&amp;""</f>
        <v>#REF!</v>
      </c>
      <c r="H51" s="64" t="e">
        <f>VLOOKUP($E51,#REF!,8,FALSE)&amp;""</f>
        <v>#REF!</v>
      </c>
    </row>
    <row r="52" spans="1:8" s="45" customFormat="1" ht="25.2" customHeight="1" x14ac:dyDescent="0.45">
      <c r="A52" s="50">
        <f t="shared" si="2"/>
        <v>33</v>
      </c>
      <c r="B52" s="52" t="e">
        <f>VLOOKUP($A52,#REF!,5,FALSE)</f>
        <v>#REF!</v>
      </c>
      <c r="C52" s="64" t="e">
        <f>VLOOKUP($A52,#REF!,7,FALSE)&amp;""</f>
        <v>#REF!</v>
      </c>
      <c r="D52" s="64" t="e">
        <f>VLOOKUP($A52,#REF!,8,FALSE)&amp;""</f>
        <v>#REF!</v>
      </c>
      <c r="E52" s="50">
        <f t="shared" si="3"/>
        <v>86</v>
      </c>
      <c r="F52" s="52" t="e">
        <f>VLOOKUP($E52,#REF!,5,FALSE)</f>
        <v>#REF!</v>
      </c>
      <c r="G52" s="64" t="e">
        <f>VLOOKUP($E52,#REF!,7,FALSE)&amp;""</f>
        <v>#REF!</v>
      </c>
      <c r="H52" s="64" t="e">
        <f>VLOOKUP($E52,#REF!,8,FALSE)&amp;""</f>
        <v>#REF!</v>
      </c>
    </row>
    <row r="53" spans="1:8" s="45" customFormat="1" ht="25.2" customHeight="1" x14ac:dyDescent="0.45">
      <c r="A53" s="50">
        <f t="shared" si="2"/>
        <v>34</v>
      </c>
      <c r="B53" s="52" t="e">
        <f>VLOOKUP($A53,#REF!,5,FALSE)</f>
        <v>#REF!</v>
      </c>
      <c r="C53" s="64" t="e">
        <f>VLOOKUP($A53,#REF!,7,FALSE)&amp;""</f>
        <v>#REF!</v>
      </c>
      <c r="D53" s="64" t="e">
        <f>VLOOKUP($A53,#REF!,8,FALSE)&amp;""</f>
        <v>#REF!</v>
      </c>
      <c r="E53" s="50">
        <f t="shared" si="3"/>
        <v>87</v>
      </c>
      <c r="F53" s="52" t="e">
        <f>VLOOKUP($E53,#REF!,5,FALSE)</f>
        <v>#REF!</v>
      </c>
      <c r="G53" s="64" t="e">
        <f>VLOOKUP($E53,#REF!,7,FALSE)&amp;""</f>
        <v>#REF!</v>
      </c>
      <c r="H53" s="64" t="e">
        <f>VLOOKUP($E53,#REF!,8,FALSE)&amp;""</f>
        <v>#REF!</v>
      </c>
    </row>
    <row r="54" spans="1:8" s="45" customFormat="1" ht="25.2" customHeight="1" x14ac:dyDescent="0.45">
      <c r="A54" s="50">
        <f t="shared" si="2"/>
        <v>35</v>
      </c>
      <c r="B54" s="52" t="e">
        <f>VLOOKUP($A54,#REF!,5,FALSE)</f>
        <v>#REF!</v>
      </c>
      <c r="C54" s="64" t="e">
        <f>VLOOKUP($A54,#REF!,7,FALSE)&amp;""</f>
        <v>#REF!</v>
      </c>
      <c r="D54" s="64" t="e">
        <f>VLOOKUP($A54,#REF!,8,FALSE)&amp;""</f>
        <v>#REF!</v>
      </c>
      <c r="E54" s="50">
        <f t="shared" si="3"/>
        <v>88</v>
      </c>
      <c r="F54" s="52" t="e">
        <f>VLOOKUP($E54,#REF!,5,FALSE)</f>
        <v>#REF!</v>
      </c>
      <c r="G54" s="64" t="e">
        <f>VLOOKUP($E54,#REF!,7,FALSE)&amp;""</f>
        <v>#REF!</v>
      </c>
      <c r="H54" s="64" t="e">
        <f>VLOOKUP($E54,#REF!,8,FALSE)&amp;""</f>
        <v>#REF!</v>
      </c>
    </row>
    <row r="55" spans="1:8" s="45" customFormat="1" ht="25.2" customHeight="1" x14ac:dyDescent="0.45">
      <c r="A55" s="50">
        <f t="shared" si="2"/>
        <v>36</v>
      </c>
      <c r="B55" s="52" t="e">
        <f>VLOOKUP($A55,#REF!,5,FALSE)</f>
        <v>#REF!</v>
      </c>
      <c r="C55" s="64" t="e">
        <f>VLOOKUP($A55,#REF!,7,FALSE)&amp;""</f>
        <v>#REF!</v>
      </c>
      <c r="D55" s="64" t="e">
        <f>VLOOKUP($A55,#REF!,8,FALSE)&amp;""</f>
        <v>#REF!</v>
      </c>
      <c r="E55" s="50">
        <f t="shared" si="3"/>
        <v>89</v>
      </c>
      <c r="F55" s="52" t="e">
        <f>VLOOKUP($E55,#REF!,5,FALSE)</f>
        <v>#REF!</v>
      </c>
      <c r="G55" s="64" t="e">
        <f>VLOOKUP($E55,#REF!,7,FALSE)&amp;""</f>
        <v>#REF!</v>
      </c>
      <c r="H55" s="64" t="e">
        <f>VLOOKUP($E55,#REF!,8,FALSE)&amp;""</f>
        <v>#REF!</v>
      </c>
    </row>
    <row r="56" spans="1:8" s="45" customFormat="1" ht="25.2" customHeight="1" x14ac:dyDescent="0.45">
      <c r="A56" s="50">
        <f t="shared" si="2"/>
        <v>37</v>
      </c>
      <c r="B56" s="52" t="e">
        <f>VLOOKUP($A56,#REF!,5,FALSE)</f>
        <v>#REF!</v>
      </c>
      <c r="C56" s="64" t="e">
        <f>VLOOKUP($A56,#REF!,7,FALSE)&amp;""</f>
        <v>#REF!</v>
      </c>
      <c r="D56" s="64" t="e">
        <f>VLOOKUP($A56,#REF!,8,FALSE)&amp;""</f>
        <v>#REF!</v>
      </c>
      <c r="E56" s="50">
        <f t="shared" si="3"/>
        <v>90</v>
      </c>
      <c r="F56" s="52" t="e">
        <f>VLOOKUP($E56,#REF!,5,FALSE)</f>
        <v>#REF!</v>
      </c>
      <c r="G56" s="64" t="e">
        <f>VLOOKUP($E56,#REF!,7,FALSE)&amp;""</f>
        <v>#REF!</v>
      </c>
      <c r="H56" s="64" t="e">
        <f>VLOOKUP($E56,#REF!,8,FALSE)&amp;""</f>
        <v>#REF!</v>
      </c>
    </row>
    <row r="57" spans="1:8" s="45" customFormat="1" ht="25.2" customHeight="1" x14ac:dyDescent="0.45">
      <c r="A57" s="50">
        <f t="shared" si="2"/>
        <v>38</v>
      </c>
      <c r="B57" s="52" t="e">
        <f>VLOOKUP($A57,#REF!,5,FALSE)</f>
        <v>#REF!</v>
      </c>
      <c r="C57" s="64" t="e">
        <f>VLOOKUP($A57,#REF!,7,FALSE)&amp;""</f>
        <v>#REF!</v>
      </c>
      <c r="D57" s="64" t="e">
        <f>VLOOKUP($A57,#REF!,8,FALSE)&amp;""</f>
        <v>#REF!</v>
      </c>
      <c r="E57" s="50">
        <f t="shared" si="3"/>
        <v>91</v>
      </c>
      <c r="F57" s="52" t="e">
        <f>VLOOKUP($E57,#REF!,5,FALSE)</f>
        <v>#REF!</v>
      </c>
      <c r="G57" s="64" t="e">
        <f>VLOOKUP($E57,#REF!,7,FALSE)&amp;""</f>
        <v>#REF!</v>
      </c>
      <c r="H57" s="64" t="e">
        <f>VLOOKUP($E57,#REF!,8,FALSE)&amp;""</f>
        <v>#REF!</v>
      </c>
    </row>
    <row r="58" spans="1:8" s="45" customFormat="1" ht="25.2" customHeight="1" x14ac:dyDescent="0.45">
      <c r="A58" s="50">
        <f t="shared" si="2"/>
        <v>39</v>
      </c>
      <c r="B58" s="52" t="e">
        <f>VLOOKUP($A58,#REF!,5,FALSE)</f>
        <v>#REF!</v>
      </c>
      <c r="C58" s="64" t="e">
        <f>VLOOKUP($A58,#REF!,7,FALSE)&amp;""</f>
        <v>#REF!</v>
      </c>
      <c r="D58" s="64" t="e">
        <f>VLOOKUP($A58,#REF!,8,FALSE)&amp;""</f>
        <v>#REF!</v>
      </c>
      <c r="E58" s="50">
        <f t="shared" si="3"/>
        <v>92</v>
      </c>
      <c r="F58" s="52" t="e">
        <f>VLOOKUP($E58,#REF!,5,FALSE)</f>
        <v>#REF!</v>
      </c>
      <c r="G58" s="64" t="e">
        <f>VLOOKUP($E58,#REF!,7,FALSE)&amp;""</f>
        <v>#REF!</v>
      </c>
      <c r="H58" s="64" t="e">
        <f>VLOOKUP($E58,#REF!,8,FALSE)&amp;""</f>
        <v>#REF!</v>
      </c>
    </row>
    <row r="59" spans="1:8" s="45" customFormat="1" ht="25.2" customHeight="1" x14ac:dyDescent="0.45">
      <c r="A59" s="50">
        <f t="shared" si="2"/>
        <v>40</v>
      </c>
      <c r="B59" s="52" t="e">
        <f>VLOOKUP($A59,#REF!,5,FALSE)</f>
        <v>#REF!</v>
      </c>
      <c r="C59" s="64" t="e">
        <f>VLOOKUP($A59,#REF!,7,FALSE)&amp;""</f>
        <v>#REF!</v>
      </c>
      <c r="D59" s="64" t="e">
        <f>VLOOKUP($A59,#REF!,8,FALSE)&amp;""</f>
        <v>#REF!</v>
      </c>
      <c r="E59" s="50">
        <f t="shared" si="3"/>
        <v>93</v>
      </c>
      <c r="F59" s="52" t="e">
        <f>VLOOKUP($E59,#REF!,5,FALSE)</f>
        <v>#REF!</v>
      </c>
      <c r="G59" s="64" t="e">
        <f>VLOOKUP($E59,#REF!,7,FALSE)&amp;""</f>
        <v>#REF!</v>
      </c>
      <c r="H59" s="64" t="e">
        <f>VLOOKUP($E59,#REF!,8,FALSE)&amp;""</f>
        <v>#REF!</v>
      </c>
    </row>
    <row r="60" spans="1:8" s="45" customFormat="1" ht="25.2" customHeight="1" x14ac:dyDescent="0.45">
      <c r="A60" s="50">
        <f t="shared" si="2"/>
        <v>41</v>
      </c>
      <c r="B60" s="52" t="e">
        <f>VLOOKUP($A60,#REF!,5,FALSE)</f>
        <v>#REF!</v>
      </c>
      <c r="C60" s="64" t="e">
        <f>VLOOKUP($A60,#REF!,7,FALSE)&amp;""</f>
        <v>#REF!</v>
      </c>
      <c r="D60" s="64" t="e">
        <f>VLOOKUP($A60,#REF!,8,FALSE)&amp;""</f>
        <v>#REF!</v>
      </c>
      <c r="E60" s="50">
        <f t="shared" si="3"/>
        <v>94</v>
      </c>
      <c r="F60" s="52" t="e">
        <f>VLOOKUP($E60,#REF!,5,FALSE)</f>
        <v>#REF!</v>
      </c>
      <c r="G60" s="64" t="e">
        <f>VLOOKUP($E60,#REF!,7,FALSE)&amp;""</f>
        <v>#REF!</v>
      </c>
      <c r="H60" s="64" t="e">
        <f>VLOOKUP($E60,#REF!,8,FALSE)&amp;""</f>
        <v>#REF!</v>
      </c>
    </row>
    <row r="61" spans="1:8" s="45" customFormat="1" ht="25.2" customHeight="1" x14ac:dyDescent="0.45">
      <c r="A61" s="50">
        <f t="shared" si="2"/>
        <v>42</v>
      </c>
      <c r="B61" s="52" t="e">
        <f>VLOOKUP($A61,#REF!,5,FALSE)</f>
        <v>#REF!</v>
      </c>
      <c r="C61" s="67" t="e">
        <f>VLOOKUP($A61,#REF!,7,FALSE)&amp;""</f>
        <v>#REF!</v>
      </c>
      <c r="D61" s="67" t="e">
        <f>VLOOKUP($A61,#REF!,8,FALSE)&amp;""</f>
        <v>#REF!</v>
      </c>
      <c r="E61" s="50">
        <f t="shared" si="3"/>
        <v>95</v>
      </c>
      <c r="F61" s="52" t="e">
        <f>VLOOKUP($E61,#REF!,5,FALSE)</f>
        <v>#REF!</v>
      </c>
      <c r="G61" s="64" t="e">
        <f>VLOOKUP($E61,#REF!,7,FALSE)&amp;""</f>
        <v>#REF!</v>
      </c>
      <c r="H61" s="64" t="e">
        <f>VLOOKUP($E61,#REF!,8,FALSE)&amp;""</f>
        <v>#REF!</v>
      </c>
    </row>
    <row r="62" spans="1:8" s="45" customFormat="1" ht="25.2" customHeight="1" x14ac:dyDescent="0.45">
      <c r="A62" s="50">
        <f t="shared" si="2"/>
        <v>43</v>
      </c>
      <c r="B62" s="52" t="e">
        <f>VLOOKUP($A62,#REF!,5,FALSE)</f>
        <v>#REF!</v>
      </c>
      <c r="C62" s="67" t="e">
        <f>VLOOKUP($A62,#REF!,7,FALSE)&amp;""</f>
        <v>#REF!</v>
      </c>
      <c r="D62" s="67" t="e">
        <f>VLOOKUP($A62,#REF!,8,FALSE)&amp;""</f>
        <v>#REF!</v>
      </c>
      <c r="E62" s="50">
        <f t="shared" si="3"/>
        <v>96</v>
      </c>
      <c r="F62" s="52" t="e">
        <f>VLOOKUP($E62,#REF!,5,FALSE)</f>
        <v>#REF!</v>
      </c>
      <c r="G62" s="64" t="e">
        <f>VLOOKUP($E62,#REF!,7,FALSE)&amp;""</f>
        <v>#REF!</v>
      </c>
      <c r="H62" s="64" t="e">
        <f>VLOOKUP($E62,#REF!,8,FALSE)&amp;""</f>
        <v>#REF!</v>
      </c>
    </row>
    <row r="63" spans="1:8" s="45" customFormat="1" ht="25.2" customHeight="1" x14ac:dyDescent="0.45">
      <c r="A63" s="50">
        <f t="shared" si="2"/>
        <v>44</v>
      </c>
      <c r="B63" s="52" t="e">
        <f>VLOOKUP($A63,#REF!,5,FALSE)</f>
        <v>#REF!</v>
      </c>
      <c r="C63" s="64" t="e">
        <f>VLOOKUP($A63,#REF!,7,FALSE)&amp;""</f>
        <v>#REF!</v>
      </c>
      <c r="D63" s="64" t="e">
        <f>VLOOKUP($A63,#REF!,8,FALSE)&amp;""</f>
        <v>#REF!</v>
      </c>
      <c r="E63" s="50">
        <f t="shared" si="3"/>
        <v>97</v>
      </c>
      <c r="F63" s="52" t="e">
        <f>VLOOKUP($E63,#REF!,5,FALSE)</f>
        <v>#REF!</v>
      </c>
      <c r="G63" s="64" t="e">
        <f>VLOOKUP($E63,#REF!,7,FALSE)&amp;""</f>
        <v>#REF!</v>
      </c>
      <c r="H63" s="64" t="e">
        <f>VLOOKUP($E63,#REF!,8,FALSE)&amp;""</f>
        <v>#REF!</v>
      </c>
    </row>
    <row r="64" spans="1:8" s="45" customFormat="1" ht="25.2" customHeight="1" x14ac:dyDescent="0.45">
      <c r="A64" s="50">
        <f t="shared" si="2"/>
        <v>45</v>
      </c>
      <c r="B64" s="52" t="e">
        <f>VLOOKUP($A64,#REF!,5,FALSE)</f>
        <v>#REF!</v>
      </c>
      <c r="C64" s="64" t="e">
        <f>VLOOKUP($A64,#REF!,7,FALSE)&amp;""</f>
        <v>#REF!</v>
      </c>
      <c r="D64" s="64" t="e">
        <f>VLOOKUP($A64,#REF!,8,FALSE)&amp;""</f>
        <v>#REF!</v>
      </c>
      <c r="E64" s="50">
        <f t="shared" si="3"/>
        <v>98</v>
      </c>
      <c r="F64" s="52" t="e">
        <f>VLOOKUP($E64,#REF!,5,FALSE)</f>
        <v>#REF!</v>
      </c>
      <c r="G64" s="64" t="e">
        <f>VLOOKUP($E64,#REF!,7,FALSE)&amp;""</f>
        <v>#REF!</v>
      </c>
      <c r="H64" s="64" t="e">
        <f>VLOOKUP($E64,#REF!,8,FALSE)&amp;""</f>
        <v>#REF!</v>
      </c>
    </row>
    <row r="65" spans="1:8" s="45" customFormat="1" ht="25.2" customHeight="1" x14ac:dyDescent="0.45">
      <c r="A65" s="50">
        <f t="shared" si="2"/>
        <v>46</v>
      </c>
      <c r="B65" s="52" t="e">
        <f>VLOOKUP($A65,#REF!,5,FALSE)</f>
        <v>#REF!</v>
      </c>
      <c r="C65" s="64" t="e">
        <f>VLOOKUP($A65,#REF!,7,FALSE)&amp;""</f>
        <v>#REF!</v>
      </c>
      <c r="D65" s="64" t="e">
        <f>VLOOKUP($A65,#REF!,8,FALSE)&amp;""</f>
        <v>#REF!</v>
      </c>
      <c r="E65" s="50">
        <f t="shared" si="3"/>
        <v>99</v>
      </c>
      <c r="F65" s="52" t="e">
        <f>VLOOKUP($E65,#REF!,5,FALSE)</f>
        <v>#REF!</v>
      </c>
      <c r="G65" s="64" t="e">
        <f>VLOOKUP($E65,#REF!,7,FALSE)&amp;""</f>
        <v>#REF!</v>
      </c>
      <c r="H65" s="64" t="e">
        <f>VLOOKUP($E65,#REF!,8,FALSE)&amp;""</f>
        <v>#REF!</v>
      </c>
    </row>
    <row r="66" spans="1:8" s="45" customFormat="1" ht="25.2" customHeight="1" x14ac:dyDescent="0.45">
      <c r="A66" s="50">
        <f t="shared" si="2"/>
        <v>47</v>
      </c>
      <c r="B66" s="52" t="e">
        <f>VLOOKUP($A66,#REF!,5,FALSE)</f>
        <v>#REF!</v>
      </c>
      <c r="C66" s="64" t="e">
        <f>VLOOKUP($A66,#REF!,7,FALSE)&amp;""</f>
        <v>#REF!</v>
      </c>
      <c r="D66" s="64" t="e">
        <f>VLOOKUP($A66,#REF!,8,FALSE)&amp;""</f>
        <v>#REF!</v>
      </c>
      <c r="E66" s="50">
        <f t="shared" si="3"/>
        <v>100</v>
      </c>
      <c r="F66" s="52" t="e">
        <f>VLOOKUP($E66,#REF!,5,FALSE)</f>
        <v>#REF!</v>
      </c>
      <c r="G66" s="64" t="e">
        <f>VLOOKUP($E66,#REF!,7,FALSE)&amp;""</f>
        <v>#REF!</v>
      </c>
      <c r="H66" s="64" t="e">
        <f>VLOOKUP($E66,#REF!,8,FALSE)&amp;""</f>
        <v>#REF!</v>
      </c>
    </row>
    <row r="67" spans="1:8" s="45" customFormat="1" ht="25.2" customHeight="1" x14ac:dyDescent="0.45">
      <c r="A67" s="50">
        <f t="shared" si="2"/>
        <v>48</v>
      </c>
      <c r="B67" s="52" t="e">
        <f>VLOOKUP($A67,#REF!,5,FALSE)</f>
        <v>#REF!</v>
      </c>
      <c r="C67" s="64" t="e">
        <f>VLOOKUP($A67,#REF!,7,FALSE)&amp;""</f>
        <v>#REF!</v>
      </c>
      <c r="D67" s="64" t="e">
        <f>VLOOKUP($A67,#REF!,8,FALSE)&amp;""</f>
        <v>#REF!</v>
      </c>
      <c r="E67" s="50">
        <f t="shared" si="3"/>
        <v>101</v>
      </c>
      <c r="F67" s="52" t="e">
        <f>VLOOKUP($E67,#REF!,5,FALSE)</f>
        <v>#REF!</v>
      </c>
      <c r="G67" s="64" t="e">
        <f>VLOOKUP($E67,#REF!,7,FALSE)&amp;""</f>
        <v>#REF!</v>
      </c>
      <c r="H67" s="64" t="e">
        <f>VLOOKUP($E67,#REF!,8,FALSE)&amp;""</f>
        <v>#REF!</v>
      </c>
    </row>
    <row r="68" spans="1:8" s="45" customFormat="1" ht="25.2" customHeight="1" x14ac:dyDescent="0.45">
      <c r="A68" s="50">
        <f t="shared" si="2"/>
        <v>49</v>
      </c>
      <c r="B68" s="52" t="e">
        <f>VLOOKUP($A68,#REF!,5,FALSE)</f>
        <v>#REF!</v>
      </c>
      <c r="C68" s="64" t="e">
        <f>VLOOKUP($A68,#REF!,7,FALSE)&amp;""</f>
        <v>#REF!</v>
      </c>
      <c r="D68" s="64" t="e">
        <f>VLOOKUP($A68,#REF!,8,FALSE)&amp;""</f>
        <v>#REF!</v>
      </c>
      <c r="E68" s="50">
        <f t="shared" si="3"/>
        <v>102</v>
      </c>
      <c r="F68" s="52" t="e">
        <f>VLOOKUP($E68,#REF!,5,FALSE)</f>
        <v>#REF!</v>
      </c>
      <c r="G68" s="64" t="e">
        <f>VLOOKUP($E68,#REF!,7,FALSE)&amp;""</f>
        <v>#REF!</v>
      </c>
      <c r="H68" s="64" t="e">
        <f>VLOOKUP($E68,#REF!,8,FALSE)&amp;""</f>
        <v>#REF!</v>
      </c>
    </row>
    <row r="69" spans="1:8" s="45" customFormat="1" ht="25.2" customHeight="1" x14ac:dyDescent="0.45">
      <c r="A69" s="50">
        <f t="shared" si="2"/>
        <v>50</v>
      </c>
      <c r="B69" s="52" t="e">
        <f>VLOOKUP($A69,#REF!,5,FALSE)</f>
        <v>#REF!</v>
      </c>
      <c r="C69" s="64" t="e">
        <f>VLOOKUP($A69,#REF!,7,FALSE)&amp;""</f>
        <v>#REF!</v>
      </c>
      <c r="D69" s="64" t="e">
        <f>VLOOKUP($A69,#REF!,8,FALSE)&amp;""</f>
        <v>#REF!</v>
      </c>
      <c r="E69" s="50">
        <f t="shared" si="3"/>
        <v>103</v>
      </c>
      <c r="F69" s="52" t="e">
        <f>VLOOKUP($E69,#REF!,5,FALSE)</f>
        <v>#REF!</v>
      </c>
      <c r="G69" s="64" t="e">
        <f>VLOOKUP($E69,#REF!,7,FALSE)&amp;""</f>
        <v>#REF!</v>
      </c>
      <c r="H69" s="64" t="e">
        <f>VLOOKUP($E69,#REF!,8,FALSE)&amp;""</f>
        <v>#REF!</v>
      </c>
    </row>
    <row r="70" spans="1:8" s="45" customFormat="1" ht="25.2" customHeight="1" x14ac:dyDescent="0.45">
      <c r="A70" s="50">
        <f t="shared" si="2"/>
        <v>51</v>
      </c>
      <c r="B70" s="55" t="e">
        <f>VLOOKUP($A70,#REF!,5,FALSE)</f>
        <v>#REF!</v>
      </c>
      <c r="C70" s="64" t="e">
        <f>VLOOKUP($A70,#REF!,7,FALSE)&amp;""</f>
        <v>#REF!</v>
      </c>
      <c r="D70" s="64" t="e">
        <f>VLOOKUP($A70,#REF!,8,FALSE)&amp;""</f>
        <v>#REF!</v>
      </c>
      <c r="E70" s="50">
        <f t="shared" si="3"/>
        <v>104</v>
      </c>
      <c r="F70" s="52" t="e">
        <f>VLOOKUP($E70,#REF!,5,FALSE)</f>
        <v>#REF!</v>
      </c>
      <c r="G70" s="64" t="e">
        <f>VLOOKUP($E70,#REF!,7,FALSE)&amp;""</f>
        <v>#REF!</v>
      </c>
      <c r="H70" s="64" t="e">
        <f>VLOOKUP($E70,#REF!,8,FALSE)&amp;""</f>
        <v>#REF!</v>
      </c>
    </row>
    <row r="71" spans="1:8" s="45" customFormat="1" ht="25.2" customHeight="1" x14ac:dyDescent="0.45">
      <c r="A71" s="305">
        <f t="shared" si="2"/>
        <v>52</v>
      </c>
      <c r="B71" s="326" t="e">
        <f>VLOOKUP($A71,#REF!,5,FALSE)</f>
        <v>#REF!</v>
      </c>
      <c r="C71" s="324" t="e">
        <f>VLOOKUP($A71,#REF!,7,FALSE)&amp;""</f>
        <v>#REF!</v>
      </c>
      <c r="D71" s="324" t="e">
        <f>VLOOKUP($A71,#REF!,8,FALSE)&amp;""</f>
        <v>#REF!</v>
      </c>
      <c r="E71" s="50">
        <f t="shared" si="3"/>
        <v>105</v>
      </c>
      <c r="F71" s="52" t="e">
        <f>VLOOKUP($E71,#REF!,5,FALSE)</f>
        <v>#REF!</v>
      </c>
      <c r="G71" s="64" t="e">
        <f>VLOOKUP($E71,#REF!,7,FALSE)&amp;""</f>
        <v>#REF!</v>
      </c>
      <c r="H71" s="64" t="e">
        <f>VLOOKUP($E71,#REF!,8,FALSE)&amp;""</f>
        <v>#REF!</v>
      </c>
    </row>
    <row r="72" spans="1:8" s="45" customFormat="1" ht="25.2" customHeight="1" x14ac:dyDescent="0.45">
      <c r="A72" s="306"/>
      <c r="B72" s="327"/>
      <c r="C72" s="325"/>
      <c r="D72" s="325"/>
      <c r="E72" s="50">
        <f t="shared" si="3"/>
        <v>106</v>
      </c>
      <c r="F72" s="52" t="e">
        <f>VLOOKUP($E72,#REF!,5,FALSE)</f>
        <v>#REF!</v>
      </c>
      <c r="G72" s="64" t="e">
        <f>VLOOKUP($E72,#REF!,7,FALSE)&amp;""</f>
        <v>#REF!</v>
      </c>
      <c r="H72" s="64" t="e">
        <f>VLOOKUP($E72,#REF!,8,FALSE)&amp;""</f>
        <v>#REF!</v>
      </c>
    </row>
    <row r="73" spans="1:8" s="45" customFormat="1" ht="25.2" customHeight="1" x14ac:dyDescent="0.45">
      <c r="A73" s="50">
        <f>A71+1</f>
        <v>53</v>
      </c>
      <c r="B73" s="55" t="e">
        <f>VLOOKUP($A73,#REF!,5,FALSE)</f>
        <v>#REF!</v>
      </c>
      <c r="C73" s="64" t="e">
        <f>VLOOKUP($A73,#REF!,7,FALSE)&amp;""</f>
        <v>#REF!</v>
      </c>
      <c r="D73" s="64" t="e">
        <f>VLOOKUP($A73,#REF!,8,FALSE)&amp;""</f>
        <v>#REF!</v>
      </c>
      <c r="E73" s="74">
        <f t="shared" si="3"/>
        <v>107</v>
      </c>
      <c r="F73" s="52" t="e">
        <f>VLOOKUP($E73,#REF!,5,FALSE)</f>
        <v>#REF!</v>
      </c>
      <c r="G73" s="64" t="e">
        <f>VLOOKUP($E73,#REF!,7,FALSE)&amp;""</f>
        <v>#REF!</v>
      </c>
      <c r="H73" s="64" t="e">
        <f>VLOOKUP($E73,#REF!,8,FALSE)&amp;""</f>
        <v>#REF!</v>
      </c>
    </row>
    <row r="74" spans="1:8" s="45" customFormat="1" ht="25.2" customHeight="1" x14ac:dyDescent="0.45">
      <c r="A74" s="46"/>
      <c r="B74" s="47"/>
      <c r="C74" s="47"/>
      <c r="D74" s="47"/>
      <c r="E74" s="47"/>
      <c r="F74" s="297"/>
      <c r="G74" s="297"/>
      <c r="H74" s="297"/>
    </row>
    <row r="75" spans="1:8" s="45" customFormat="1" ht="25.2" customHeight="1" x14ac:dyDescent="0.45">
      <c r="A75" s="46" t="s">
        <v>1204</v>
      </c>
      <c r="B75" s="47"/>
      <c r="C75" s="47"/>
      <c r="D75" s="47"/>
      <c r="E75" s="47"/>
      <c r="F75" s="297" t="s">
        <v>1592</v>
      </c>
      <c r="G75" s="297"/>
      <c r="H75" s="297"/>
    </row>
    <row r="76" spans="1:8" s="45" customFormat="1" ht="25.2" customHeight="1" x14ac:dyDescent="0.45">
      <c r="A76" s="319" t="s">
        <v>0</v>
      </c>
      <c r="B76" s="305" t="s">
        <v>1</v>
      </c>
      <c r="C76" s="307" t="s">
        <v>1298</v>
      </c>
      <c r="D76" s="308"/>
      <c r="E76" s="319" t="s">
        <v>0</v>
      </c>
      <c r="F76" s="305" t="s">
        <v>1</v>
      </c>
      <c r="G76" s="307" t="s">
        <v>1298</v>
      </c>
      <c r="H76" s="308"/>
    </row>
    <row r="77" spans="1:8" s="45" customFormat="1" ht="25.2" customHeight="1" x14ac:dyDescent="0.45">
      <c r="A77" s="320"/>
      <c r="B77" s="306"/>
      <c r="C77" s="50" t="s">
        <v>227</v>
      </c>
      <c r="D77" s="50" t="s">
        <v>1282</v>
      </c>
      <c r="E77" s="320"/>
      <c r="F77" s="306"/>
      <c r="G77" s="50" t="s">
        <v>227</v>
      </c>
      <c r="H77" s="50" t="s">
        <v>1282</v>
      </c>
    </row>
    <row r="78" spans="1:8" s="45" customFormat="1" ht="25.2" customHeight="1" x14ac:dyDescent="0.45">
      <c r="A78" s="117">
        <f>E73+1</f>
        <v>108</v>
      </c>
      <c r="B78" s="68" t="e">
        <f>VLOOKUP($A78,#REF!,5,FALSE)</f>
        <v>#REF!</v>
      </c>
      <c r="C78" s="69" t="e">
        <f>VLOOKUP($A78,#REF!,7,FALSE)&amp;""</f>
        <v>#REF!</v>
      </c>
      <c r="D78" s="69" t="e">
        <f>VLOOKUP($A78,#REF!,8,FALSE)&amp;""</f>
        <v>#REF!</v>
      </c>
      <c r="E78" s="50">
        <f>A147+1</f>
        <v>177</v>
      </c>
      <c r="F78" s="52" t="e">
        <f>VLOOKUP($E78,#REF!,5,FALSE)</f>
        <v>#REF!</v>
      </c>
      <c r="G78" s="64" t="e">
        <f>VLOOKUP($E78,#REF!,7,FALSE)&amp;""</f>
        <v>#REF!</v>
      </c>
      <c r="H78" s="64" t="e">
        <f>VLOOKUP($E78,#REF!,8,FALSE)&amp;""</f>
        <v>#REF!</v>
      </c>
    </row>
    <row r="79" spans="1:8" s="45" customFormat="1" ht="25.2" customHeight="1" x14ac:dyDescent="0.45">
      <c r="A79" s="319">
        <f>A78+1</f>
        <v>109</v>
      </c>
      <c r="B79" s="322" t="e">
        <f>VLOOKUP($A79,#REF!,5,FALSE)</f>
        <v>#REF!</v>
      </c>
      <c r="C79" s="324" t="e">
        <f>VLOOKUP($A79,#REF!,7,FALSE)&amp;""</f>
        <v>#REF!</v>
      </c>
      <c r="D79" s="324" t="e">
        <f>VLOOKUP($A79,#REF!,8,FALSE)&amp;""</f>
        <v>#REF!</v>
      </c>
      <c r="E79" s="50">
        <f t="shared" ref="E79:E142" si="4">E78+1</f>
        <v>178</v>
      </c>
      <c r="F79" s="52" t="e">
        <f>VLOOKUP($E79,#REF!,5,FALSE)</f>
        <v>#REF!</v>
      </c>
      <c r="G79" s="64" t="e">
        <f>VLOOKUP($E79,#REF!,7,FALSE)&amp;""</f>
        <v>#REF!</v>
      </c>
      <c r="H79" s="64" t="e">
        <f>VLOOKUP($E79,#REF!,8,FALSE)&amp;""</f>
        <v>#REF!</v>
      </c>
    </row>
    <row r="80" spans="1:8" s="45" customFormat="1" ht="25.2" customHeight="1" x14ac:dyDescent="0.45">
      <c r="A80" s="320"/>
      <c r="B80" s="323"/>
      <c r="C80" s="325"/>
      <c r="D80" s="325"/>
      <c r="E80" s="50">
        <f t="shared" si="4"/>
        <v>179</v>
      </c>
      <c r="F80" s="52" t="e">
        <f>VLOOKUP($E80,#REF!,5,FALSE)</f>
        <v>#REF!</v>
      </c>
      <c r="G80" s="64" t="e">
        <f>VLOOKUP($E80,#REF!,7,FALSE)&amp;""</f>
        <v>#REF!</v>
      </c>
      <c r="H80" s="64" t="e">
        <f>VLOOKUP($E80,#REF!,8,FALSE)&amp;""</f>
        <v>#REF!</v>
      </c>
    </row>
    <row r="81" spans="1:8" s="45" customFormat="1" ht="25.2" customHeight="1" x14ac:dyDescent="0.45">
      <c r="A81" s="50">
        <f>A79+1</f>
        <v>110</v>
      </c>
      <c r="B81" s="52" t="e">
        <f>VLOOKUP($A81,#REF!,5,FALSE)</f>
        <v>#REF!</v>
      </c>
      <c r="C81" s="64" t="e">
        <f>VLOOKUP($A81,#REF!,7,FALSE)&amp;""</f>
        <v>#REF!</v>
      </c>
      <c r="D81" s="64" t="e">
        <f>VLOOKUP($A81,#REF!,8,FALSE)&amp;""</f>
        <v>#REF!</v>
      </c>
      <c r="E81" s="50">
        <f t="shared" si="4"/>
        <v>180</v>
      </c>
      <c r="F81" s="52" t="e">
        <f>VLOOKUP($E81,#REF!,5,FALSE)</f>
        <v>#REF!</v>
      </c>
      <c r="G81" s="64" t="e">
        <f>VLOOKUP($E81,#REF!,7,FALSE)&amp;""</f>
        <v>#REF!</v>
      </c>
      <c r="H81" s="64" t="e">
        <f>VLOOKUP($E81,#REF!,8,FALSE)&amp;""</f>
        <v>#REF!</v>
      </c>
    </row>
    <row r="82" spans="1:8" s="45" customFormat="1" ht="25.2" customHeight="1" x14ac:dyDescent="0.45">
      <c r="A82" s="50">
        <f t="shared" ref="A82:A142" si="5">A81+1</f>
        <v>111</v>
      </c>
      <c r="B82" s="52" t="e">
        <f>VLOOKUP($A82,#REF!,5,FALSE)</f>
        <v>#REF!</v>
      </c>
      <c r="C82" s="64" t="e">
        <f>VLOOKUP($A82,#REF!,7,FALSE)&amp;""</f>
        <v>#REF!</v>
      </c>
      <c r="D82" s="64" t="e">
        <f>VLOOKUP($A82,#REF!,8,FALSE)&amp;""</f>
        <v>#REF!</v>
      </c>
      <c r="E82" s="50">
        <f>E81+1</f>
        <v>181</v>
      </c>
      <c r="F82" s="52" t="e">
        <f>VLOOKUP($E82,#REF!,5,FALSE)</f>
        <v>#REF!</v>
      </c>
      <c r="G82" s="64" t="e">
        <f>VLOOKUP($E82,#REF!,7,FALSE)&amp;""</f>
        <v>#REF!</v>
      </c>
      <c r="H82" s="64" t="e">
        <f>VLOOKUP($E82,#REF!,8,FALSE)&amp;""</f>
        <v>#REF!</v>
      </c>
    </row>
    <row r="83" spans="1:8" s="45" customFormat="1" ht="25.2" customHeight="1" x14ac:dyDescent="0.45">
      <c r="A83" s="50">
        <f t="shared" si="5"/>
        <v>112</v>
      </c>
      <c r="B83" s="52" t="e">
        <f>VLOOKUP($A83,#REF!,5,FALSE)</f>
        <v>#REF!</v>
      </c>
      <c r="C83" s="64" t="e">
        <f>VLOOKUP($A83,#REF!,7,FALSE)&amp;""</f>
        <v>#REF!</v>
      </c>
      <c r="D83" s="64" t="e">
        <f>VLOOKUP($A83,#REF!,8,FALSE)&amp;""</f>
        <v>#REF!</v>
      </c>
      <c r="E83" s="70">
        <f t="shared" si="4"/>
        <v>182</v>
      </c>
      <c r="F83" s="68" t="e">
        <f>VLOOKUP($E83,#REF!,5,FALSE)</f>
        <v>#REF!</v>
      </c>
      <c r="G83" s="69" t="e">
        <f>VLOOKUP($E83,#REF!,7,FALSE)&amp;""</f>
        <v>#REF!</v>
      </c>
      <c r="H83" s="69" t="e">
        <f>VLOOKUP($E83,#REF!,8,FALSE)&amp;""</f>
        <v>#REF!</v>
      </c>
    </row>
    <row r="84" spans="1:8" s="45" customFormat="1" ht="25.2" customHeight="1" x14ac:dyDescent="0.45">
      <c r="A84" s="50">
        <f t="shared" si="5"/>
        <v>113</v>
      </c>
      <c r="B84" s="52" t="e">
        <f>VLOOKUP($A84,#REF!,5,FALSE)</f>
        <v>#REF!</v>
      </c>
      <c r="C84" s="64" t="e">
        <f>VLOOKUP($A84,#REF!,7,FALSE)&amp;""</f>
        <v>#REF!</v>
      </c>
      <c r="D84" s="64" t="e">
        <f>VLOOKUP($A84,#REF!,8,FALSE)&amp;""</f>
        <v>#REF!</v>
      </c>
      <c r="E84" s="305">
        <f t="shared" si="4"/>
        <v>183</v>
      </c>
      <c r="F84" s="322" t="e">
        <f>VLOOKUP($E84,#REF!,5,FALSE)</f>
        <v>#REF!</v>
      </c>
      <c r="G84" s="324" t="e">
        <f>VLOOKUP($E84,#REF!,7,FALSE)&amp;""</f>
        <v>#REF!</v>
      </c>
      <c r="H84" s="324" t="e">
        <f>VLOOKUP($E84,#REF!,8,FALSE)&amp;""</f>
        <v>#REF!</v>
      </c>
    </row>
    <row r="85" spans="1:8" s="45" customFormat="1" ht="25.2" customHeight="1" x14ac:dyDescent="0.45">
      <c r="A85" s="50">
        <f t="shared" si="5"/>
        <v>114</v>
      </c>
      <c r="B85" s="52" t="e">
        <f>VLOOKUP($A85,#REF!,5,FALSE)</f>
        <v>#REF!</v>
      </c>
      <c r="C85" s="64" t="e">
        <f>VLOOKUP($A85,#REF!,7,FALSE)&amp;""</f>
        <v>#REF!</v>
      </c>
      <c r="D85" s="64" t="e">
        <f>VLOOKUP($A85,#REF!,8,FALSE)&amp;""</f>
        <v>#REF!</v>
      </c>
      <c r="E85" s="306"/>
      <c r="F85" s="323"/>
      <c r="G85" s="325"/>
      <c r="H85" s="325"/>
    </row>
    <row r="86" spans="1:8" s="45" customFormat="1" ht="25.2" customHeight="1" x14ac:dyDescent="0.45">
      <c r="A86" s="50">
        <f t="shared" si="5"/>
        <v>115</v>
      </c>
      <c r="B86" s="52" t="e">
        <f>VLOOKUP($A86,#REF!,5,FALSE)</f>
        <v>#REF!</v>
      </c>
      <c r="C86" s="64" t="e">
        <f>VLOOKUP($A86,#REF!,7,FALSE)&amp;""</f>
        <v>#REF!</v>
      </c>
      <c r="D86" s="64" t="e">
        <f>VLOOKUP($A86,#REF!,8,FALSE)&amp;""</f>
        <v>#REF!</v>
      </c>
      <c r="E86" s="70">
        <f>E84+1</f>
        <v>184</v>
      </c>
      <c r="F86" s="68" t="e">
        <f>VLOOKUP($E86,#REF!,5,FALSE)</f>
        <v>#REF!</v>
      </c>
      <c r="G86" s="69" t="e">
        <f>VLOOKUP($E86,#REF!,7,FALSE)&amp;""</f>
        <v>#REF!</v>
      </c>
      <c r="H86" s="69" t="e">
        <f>VLOOKUP($E86,#REF!,8,FALSE)&amp;""</f>
        <v>#REF!</v>
      </c>
    </row>
    <row r="87" spans="1:8" s="45" customFormat="1" ht="25.2" customHeight="1" x14ac:dyDescent="0.45">
      <c r="A87" s="50">
        <f t="shared" si="5"/>
        <v>116</v>
      </c>
      <c r="B87" s="52" t="e">
        <f>VLOOKUP($A87,#REF!,5,FALSE)</f>
        <v>#REF!</v>
      </c>
      <c r="C87" s="64" t="e">
        <f>VLOOKUP($A87,#REF!,7,FALSE)&amp;""</f>
        <v>#REF!</v>
      </c>
      <c r="D87" s="64" t="e">
        <f>VLOOKUP($A87,#REF!,8,FALSE)&amp;""</f>
        <v>#REF!</v>
      </c>
      <c r="E87" s="70">
        <f>E86+1</f>
        <v>185</v>
      </c>
      <c r="F87" s="68" t="e">
        <f>VLOOKUP($E87,#REF!,5,FALSE)</f>
        <v>#REF!</v>
      </c>
      <c r="G87" s="69" t="e">
        <f>VLOOKUP($E87,#REF!,7,FALSE)&amp;""</f>
        <v>#REF!</v>
      </c>
      <c r="H87" s="69" t="e">
        <f>VLOOKUP($E87,#REF!,8,FALSE)&amp;""</f>
        <v>#REF!</v>
      </c>
    </row>
    <row r="88" spans="1:8" s="45" customFormat="1" ht="25.2" customHeight="1" x14ac:dyDescent="0.45">
      <c r="A88" s="50">
        <f t="shared" si="5"/>
        <v>117</v>
      </c>
      <c r="B88" s="52" t="e">
        <f>VLOOKUP($A88,#REF!,5,FALSE)</f>
        <v>#REF!</v>
      </c>
      <c r="C88" s="64" t="e">
        <f>VLOOKUP($A88,#REF!,7,FALSE)&amp;""</f>
        <v>#REF!</v>
      </c>
      <c r="D88" s="64" t="e">
        <f>VLOOKUP($A88,#REF!,8,FALSE)&amp;""</f>
        <v>#REF!</v>
      </c>
      <c r="E88" s="70">
        <f>E87+1</f>
        <v>186</v>
      </c>
      <c r="F88" s="68" t="e">
        <f>VLOOKUP($E88,#REF!,5,FALSE)</f>
        <v>#REF!</v>
      </c>
      <c r="G88" s="64" t="e">
        <f>VLOOKUP($E88,#REF!,7,FALSE)&amp;""</f>
        <v>#REF!</v>
      </c>
      <c r="H88" s="64" t="e">
        <f>VLOOKUP($E88,#REF!,8,FALSE)&amp;""</f>
        <v>#REF!</v>
      </c>
    </row>
    <row r="89" spans="1:8" s="45" customFormat="1" ht="25.2" customHeight="1" x14ac:dyDescent="0.45">
      <c r="A89" s="50">
        <f t="shared" si="5"/>
        <v>118</v>
      </c>
      <c r="B89" s="52" t="e">
        <f>VLOOKUP($A89,#REF!,5,FALSE)</f>
        <v>#REF!</v>
      </c>
      <c r="C89" s="64" t="e">
        <f>VLOOKUP($A89,#REF!,7,FALSE)&amp;""</f>
        <v>#REF!</v>
      </c>
      <c r="D89" s="64" t="e">
        <f>VLOOKUP($A89,#REF!,8,FALSE)&amp;""</f>
        <v>#REF!</v>
      </c>
      <c r="E89" s="70">
        <f t="shared" si="4"/>
        <v>187</v>
      </c>
      <c r="F89" s="68" t="e">
        <f>VLOOKUP($E89,#REF!,5,FALSE)</f>
        <v>#REF!</v>
      </c>
      <c r="G89" s="64" t="e">
        <f>VLOOKUP($E89,#REF!,7,FALSE)&amp;""</f>
        <v>#REF!</v>
      </c>
      <c r="H89" s="64" t="e">
        <f>VLOOKUP($E89,#REF!,8,FALSE)&amp;""</f>
        <v>#REF!</v>
      </c>
    </row>
    <row r="90" spans="1:8" s="45" customFormat="1" ht="25.2" customHeight="1" x14ac:dyDescent="0.45">
      <c r="A90" s="50">
        <f t="shared" si="5"/>
        <v>119</v>
      </c>
      <c r="B90" s="52" t="e">
        <f>VLOOKUP($A90,#REF!,5,FALSE)</f>
        <v>#REF!</v>
      </c>
      <c r="C90" s="64" t="e">
        <f>VLOOKUP($A90,#REF!,7,FALSE)&amp;""</f>
        <v>#REF!</v>
      </c>
      <c r="D90" s="64" t="e">
        <f>VLOOKUP($A90,#REF!,8,FALSE)&amp;""</f>
        <v>#REF!</v>
      </c>
      <c r="E90" s="70">
        <f t="shared" si="4"/>
        <v>188</v>
      </c>
      <c r="F90" s="68" t="e">
        <f>VLOOKUP($E90,#REF!,5,FALSE)</f>
        <v>#REF!</v>
      </c>
      <c r="G90" s="64" t="e">
        <f>VLOOKUP($E90,#REF!,7,FALSE)&amp;""</f>
        <v>#REF!</v>
      </c>
      <c r="H90" s="64" t="e">
        <f>VLOOKUP($E90,#REF!,8,FALSE)&amp;""</f>
        <v>#REF!</v>
      </c>
    </row>
    <row r="91" spans="1:8" s="45" customFormat="1" ht="25.2" customHeight="1" x14ac:dyDescent="0.45">
      <c r="A91" s="50">
        <f t="shared" si="5"/>
        <v>120</v>
      </c>
      <c r="B91" s="52" t="e">
        <f>VLOOKUP($A91,#REF!,5,FALSE)</f>
        <v>#REF!</v>
      </c>
      <c r="C91" s="64" t="e">
        <f>VLOOKUP($A91,#REF!,7,FALSE)&amp;""</f>
        <v>#REF!</v>
      </c>
      <c r="D91" s="64" t="e">
        <f>VLOOKUP($A91,#REF!,8,FALSE)&amp;""</f>
        <v>#REF!</v>
      </c>
      <c r="E91" s="70">
        <f t="shared" si="4"/>
        <v>189</v>
      </c>
      <c r="F91" s="68" t="e">
        <f>VLOOKUP($E91,#REF!,5,FALSE)</f>
        <v>#REF!</v>
      </c>
      <c r="G91" s="67" t="e">
        <f>VLOOKUP($E91,#REF!,7,FALSE)&amp;""</f>
        <v>#REF!</v>
      </c>
      <c r="H91" s="67" t="e">
        <f>VLOOKUP($E91,#REF!,8,FALSE)&amp;""</f>
        <v>#REF!</v>
      </c>
    </row>
    <row r="92" spans="1:8" s="45" customFormat="1" ht="25.2" customHeight="1" x14ac:dyDescent="0.45">
      <c r="A92" s="50">
        <f t="shared" si="5"/>
        <v>121</v>
      </c>
      <c r="B92" s="52" t="e">
        <f>VLOOKUP($A92,#REF!,5,FALSE)</f>
        <v>#REF!</v>
      </c>
      <c r="C92" s="64" t="e">
        <f>VLOOKUP($A92,#REF!,7,FALSE)&amp;""</f>
        <v>#REF!</v>
      </c>
      <c r="D92" s="64" t="e">
        <f>VLOOKUP($A92,#REF!,8,FALSE)&amp;""</f>
        <v>#REF!</v>
      </c>
      <c r="E92" s="70">
        <f t="shared" si="4"/>
        <v>190</v>
      </c>
      <c r="F92" s="68" t="e">
        <f>VLOOKUP($E92,#REF!,5,FALSE)</f>
        <v>#REF!</v>
      </c>
      <c r="G92" s="67" t="e">
        <f>VLOOKUP($E92,#REF!,7,FALSE)&amp;""</f>
        <v>#REF!</v>
      </c>
      <c r="H92" s="67" t="e">
        <f>VLOOKUP($E92,#REF!,8,FALSE)&amp;""</f>
        <v>#REF!</v>
      </c>
    </row>
    <row r="93" spans="1:8" s="45" customFormat="1" ht="25.2" customHeight="1" x14ac:dyDescent="0.45">
      <c r="A93" s="50">
        <f t="shared" si="5"/>
        <v>122</v>
      </c>
      <c r="B93" s="52" t="e">
        <f>VLOOKUP($A93,#REF!,5,FALSE)</f>
        <v>#REF!</v>
      </c>
      <c r="C93" s="64" t="e">
        <f>VLOOKUP($A93,#REF!,7,FALSE)&amp;""</f>
        <v>#REF!</v>
      </c>
      <c r="D93" s="64" t="e">
        <f>VLOOKUP($A93,#REF!,8,FALSE)&amp;""</f>
        <v>#REF!</v>
      </c>
      <c r="E93" s="70">
        <f t="shared" si="4"/>
        <v>191</v>
      </c>
      <c r="F93" s="68" t="e">
        <f>VLOOKUP($E93,#REF!,5,FALSE)</f>
        <v>#REF!</v>
      </c>
      <c r="G93" s="67" t="e">
        <f>VLOOKUP($E93,#REF!,7,FALSE)&amp;""</f>
        <v>#REF!</v>
      </c>
      <c r="H93" s="67" t="e">
        <f>VLOOKUP($E93,#REF!,8,FALSE)&amp;""</f>
        <v>#REF!</v>
      </c>
    </row>
    <row r="94" spans="1:8" s="45" customFormat="1" ht="25.2" customHeight="1" x14ac:dyDescent="0.45">
      <c r="A94" s="50">
        <f t="shared" si="5"/>
        <v>123</v>
      </c>
      <c r="B94" s="52" t="e">
        <f>VLOOKUP($A94,#REF!,5,FALSE)</f>
        <v>#REF!</v>
      </c>
      <c r="C94" s="64" t="e">
        <f>VLOOKUP($A94,#REF!,7,FALSE)&amp;""</f>
        <v>#REF!</v>
      </c>
      <c r="D94" s="64" t="e">
        <f>VLOOKUP($A94,#REF!,8,FALSE)&amp;""</f>
        <v>#REF!</v>
      </c>
      <c r="E94" s="70">
        <f t="shared" si="4"/>
        <v>192</v>
      </c>
      <c r="F94" s="71" t="e">
        <f>VLOOKUP($E94,#REF!,5,FALSE)</f>
        <v>#REF!</v>
      </c>
      <c r="G94" s="64" t="e">
        <f>VLOOKUP($E94,#REF!,7,FALSE)&amp;""</f>
        <v>#REF!</v>
      </c>
      <c r="H94" s="64" t="e">
        <f>VLOOKUP($E94,#REF!,8,FALSE)&amp;""</f>
        <v>#REF!</v>
      </c>
    </row>
    <row r="95" spans="1:8" s="45" customFormat="1" ht="25.2" customHeight="1" x14ac:dyDescent="0.45">
      <c r="A95" s="50">
        <f t="shared" si="5"/>
        <v>124</v>
      </c>
      <c r="B95" s="52" t="e">
        <f>VLOOKUP($A95,#REF!,5,FALSE)</f>
        <v>#REF!</v>
      </c>
      <c r="C95" s="64" t="e">
        <f>VLOOKUP($A95,#REF!,7,FALSE)&amp;""</f>
        <v>#REF!</v>
      </c>
      <c r="D95" s="64" t="e">
        <f>VLOOKUP($A95,#REF!,8,FALSE)&amp;""</f>
        <v>#REF!</v>
      </c>
      <c r="E95" s="70">
        <f t="shared" si="4"/>
        <v>193</v>
      </c>
      <c r="F95" s="71" t="e">
        <f>VLOOKUP($E95,#REF!,5,FALSE)</f>
        <v>#REF!</v>
      </c>
      <c r="G95" s="64" t="e">
        <f>VLOOKUP($E95,#REF!,7,FALSE)&amp;""</f>
        <v>#REF!</v>
      </c>
      <c r="H95" s="64" t="e">
        <f>VLOOKUP($E95,#REF!,8,FALSE)&amp;""</f>
        <v>#REF!</v>
      </c>
    </row>
    <row r="96" spans="1:8" s="45" customFormat="1" ht="25.2" customHeight="1" x14ac:dyDescent="0.45">
      <c r="A96" s="50">
        <f t="shared" si="5"/>
        <v>125</v>
      </c>
      <c r="B96" s="52" t="e">
        <f>VLOOKUP($A96,#REF!,5,FALSE)</f>
        <v>#REF!</v>
      </c>
      <c r="C96" s="64" t="e">
        <f>VLOOKUP($A96,#REF!,7,FALSE)&amp;""</f>
        <v>#REF!</v>
      </c>
      <c r="D96" s="64" t="e">
        <f>VLOOKUP($A96,#REF!,8,FALSE)&amp;""</f>
        <v>#REF!</v>
      </c>
      <c r="E96" s="70">
        <f t="shared" si="4"/>
        <v>194</v>
      </c>
      <c r="F96" s="71" t="e">
        <f>VLOOKUP($E96,#REF!,5,FALSE)</f>
        <v>#REF!</v>
      </c>
      <c r="G96" s="64" t="e">
        <f>VLOOKUP($E96,#REF!,7,FALSE)&amp;""</f>
        <v>#REF!</v>
      </c>
      <c r="H96" s="64" t="e">
        <f>VLOOKUP($E96,#REF!,8,FALSE)&amp;""</f>
        <v>#REF!</v>
      </c>
    </row>
    <row r="97" spans="1:8" s="45" customFormat="1" ht="25.2" customHeight="1" x14ac:dyDescent="0.45">
      <c r="A97" s="50">
        <f t="shared" si="5"/>
        <v>126</v>
      </c>
      <c r="B97" s="52" t="e">
        <f>VLOOKUP($A97,#REF!,5,FALSE)</f>
        <v>#REF!</v>
      </c>
      <c r="C97" s="64" t="e">
        <f>VLOOKUP($A97,#REF!,7,FALSE)&amp;""</f>
        <v>#REF!</v>
      </c>
      <c r="D97" s="64" t="e">
        <f>VLOOKUP($A97,#REF!,8,FALSE)&amp;""</f>
        <v>#REF!</v>
      </c>
      <c r="E97" s="70">
        <f t="shared" si="4"/>
        <v>195</v>
      </c>
      <c r="F97" s="71" t="e">
        <f>VLOOKUP($E97,#REF!,5,FALSE)</f>
        <v>#REF!</v>
      </c>
      <c r="G97" s="64" t="e">
        <f>VLOOKUP($E97,#REF!,7,FALSE)&amp;""</f>
        <v>#REF!</v>
      </c>
      <c r="H97" s="64" t="e">
        <f>VLOOKUP($E97,#REF!,8,FALSE)&amp;""</f>
        <v>#REF!</v>
      </c>
    </row>
    <row r="98" spans="1:8" s="45" customFormat="1" ht="25.2" customHeight="1" x14ac:dyDescent="0.45">
      <c r="A98" s="50">
        <f t="shared" si="5"/>
        <v>127</v>
      </c>
      <c r="B98" s="52" t="e">
        <f>VLOOKUP($A98,#REF!,5,FALSE)</f>
        <v>#REF!</v>
      </c>
      <c r="C98" s="64" t="e">
        <f>VLOOKUP($A98,#REF!,7,FALSE)&amp;""</f>
        <v>#REF!</v>
      </c>
      <c r="D98" s="64" t="e">
        <f>VLOOKUP($A98,#REF!,8,FALSE)&amp;""</f>
        <v>#REF!</v>
      </c>
      <c r="E98" s="70">
        <f t="shared" si="4"/>
        <v>196</v>
      </c>
      <c r="F98" s="68" t="e">
        <f>VLOOKUP($E98,#REF!,5,FALSE)</f>
        <v>#REF!</v>
      </c>
      <c r="G98" s="64" t="e">
        <f>VLOOKUP($E98,#REF!,7,FALSE)&amp;""</f>
        <v>#REF!</v>
      </c>
      <c r="H98" s="64" t="e">
        <f>VLOOKUP($E98,#REF!,8,FALSE)&amp;""</f>
        <v>#REF!</v>
      </c>
    </row>
    <row r="99" spans="1:8" s="45" customFormat="1" ht="25.2" customHeight="1" x14ac:dyDescent="0.45">
      <c r="A99" s="50">
        <f t="shared" si="5"/>
        <v>128</v>
      </c>
      <c r="B99" s="52" t="e">
        <f>VLOOKUP($A99,#REF!,5,FALSE)</f>
        <v>#REF!</v>
      </c>
      <c r="C99" s="64" t="e">
        <f>VLOOKUP($A99,#REF!,7,FALSE)&amp;""</f>
        <v>#REF!</v>
      </c>
      <c r="D99" s="64" t="e">
        <f>VLOOKUP($A99,#REF!,8,FALSE)&amp;""</f>
        <v>#REF!</v>
      </c>
      <c r="E99" s="70">
        <f t="shared" si="4"/>
        <v>197</v>
      </c>
      <c r="F99" s="68" t="e">
        <f>VLOOKUP($E99,#REF!,5,FALSE)</f>
        <v>#REF!</v>
      </c>
      <c r="G99" s="64" t="e">
        <f>VLOOKUP($E99,#REF!,7,FALSE)&amp;""</f>
        <v>#REF!</v>
      </c>
      <c r="H99" s="64" t="e">
        <f>VLOOKUP($E99,#REF!,8,FALSE)&amp;""</f>
        <v>#REF!</v>
      </c>
    </row>
    <row r="100" spans="1:8" s="45" customFormat="1" ht="25.2" customHeight="1" x14ac:dyDescent="0.45">
      <c r="A100" s="50">
        <f t="shared" si="5"/>
        <v>129</v>
      </c>
      <c r="B100" s="52" t="e">
        <f>VLOOKUP($A100,#REF!,5,FALSE)</f>
        <v>#REF!</v>
      </c>
      <c r="C100" s="64" t="e">
        <f>VLOOKUP($A100,#REF!,7,FALSE)&amp;""</f>
        <v>#REF!</v>
      </c>
      <c r="D100" s="64" t="e">
        <f>VLOOKUP($A100,#REF!,8,FALSE)&amp;""</f>
        <v>#REF!</v>
      </c>
      <c r="E100" s="70">
        <f t="shared" si="4"/>
        <v>198</v>
      </c>
      <c r="F100" s="68" t="e">
        <f>VLOOKUP($E100,#REF!,5,FALSE)</f>
        <v>#REF!</v>
      </c>
      <c r="G100" s="64" t="e">
        <f>VLOOKUP($E100,#REF!,7,FALSE)&amp;""</f>
        <v>#REF!</v>
      </c>
      <c r="H100" s="64" t="e">
        <f>VLOOKUP($E100,#REF!,8,FALSE)&amp;""</f>
        <v>#REF!</v>
      </c>
    </row>
    <row r="101" spans="1:8" s="45" customFormat="1" ht="25.2" customHeight="1" x14ac:dyDescent="0.45">
      <c r="A101" s="50">
        <f t="shared" si="5"/>
        <v>130</v>
      </c>
      <c r="B101" s="52" t="e">
        <f>VLOOKUP($A101,#REF!,5,FALSE)</f>
        <v>#REF!</v>
      </c>
      <c r="C101" s="64" t="e">
        <f>VLOOKUP($A101,#REF!,7,FALSE)&amp;""</f>
        <v>#REF!</v>
      </c>
      <c r="D101" s="64" t="e">
        <f>VLOOKUP($A101,#REF!,8,FALSE)&amp;""</f>
        <v>#REF!</v>
      </c>
      <c r="E101" s="70">
        <f t="shared" si="4"/>
        <v>199</v>
      </c>
      <c r="F101" s="68" t="e">
        <f>VLOOKUP($E101,#REF!,5,FALSE)</f>
        <v>#REF!</v>
      </c>
      <c r="G101" s="64" t="e">
        <f>VLOOKUP($E101,#REF!,7,FALSE)&amp;""</f>
        <v>#REF!</v>
      </c>
      <c r="H101" s="64" t="e">
        <f>VLOOKUP($E101,#REF!,8,FALSE)&amp;""</f>
        <v>#REF!</v>
      </c>
    </row>
    <row r="102" spans="1:8" s="45" customFormat="1" ht="25.2" customHeight="1" x14ac:dyDescent="0.45">
      <c r="A102" s="50">
        <f t="shared" si="5"/>
        <v>131</v>
      </c>
      <c r="B102" s="52" t="e">
        <f>VLOOKUP($A102,#REF!,5,FALSE)</f>
        <v>#REF!</v>
      </c>
      <c r="C102" s="67" t="e">
        <f>VLOOKUP($A102,#REF!,7,FALSE)&amp;""</f>
        <v>#REF!</v>
      </c>
      <c r="D102" s="67" t="e">
        <f>VLOOKUP($A102,#REF!,8,FALSE)&amp;""</f>
        <v>#REF!</v>
      </c>
      <c r="E102" s="70">
        <f t="shared" si="4"/>
        <v>200</v>
      </c>
      <c r="F102" s="68" t="e">
        <f>VLOOKUP($E102,#REF!,5,FALSE)</f>
        <v>#REF!</v>
      </c>
      <c r="G102" s="64" t="e">
        <f>VLOOKUP($E102,#REF!,7,FALSE)&amp;""</f>
        <v>#REF!</v>
      </c>
      <c r="H102" s="64" t="e">
        <f>VLOOKUP($E102,#REF!,8,FALSE)&amp;""</f>
        <v>#REF!</v>
      </c>
    </row>
    <row r="103" spans="1:8" s="45" customFormat="1" ht="25.2" customHeight="1" x14ac:dyDescent="0.45">
      <c r="A103" s="50">
        <f t="shared" si="5"/>
        <v>132</v>
      </c>
      <c r="B103" s="52" t="e">
        <f>VLOOKUP($A103,#REF!,5,FALSE)</f>
        <v>#REF!</v>
      </c>
      <c r="C103" s="67" t="e">
        <f>VLOOKUP($A103,#REF!,7,FALSE)&amp;""</f>
        <v>#REF!</v>
      </c>
      <c r="D103" s="67" t="e">
        <f>VLOOKUP($A103,#REF!,8,FALSE)&amp;""</f>
        <v>#REF!</v>
      </c>
      <c r="E103" s="70">
        <f t="shared" si="4"/>
        <v>201</v>
      </c>
      <c r="F103" s="68" t="e">
        <f>VLOOKUP($E103,#REF!,5,FALSE)</f>
        <v>#REF!</v>
      </c>
      <c r="G103" s="64" t="e">
        <f>VLOOKUP($E103,#REF!,7,FALSE)&amp;""</f>
        <v>#REF!</v>
      </c>
      <c r="H103" s="64" t="e">
        <f>VLOOKUP($E103,#REF!,8,FALSE)&amp;""</f>
        <v>#REF!</v>
      </c>
    </row>
    <row r="104" spans="1:8" s="45" customFormat="1" ht="25.2" customHeight="1" x14ac:dyDescent="0.45">
      <c r="A104" s="50">
        <f t="shared" si="5"/>
        <v>133</v>
      </c>
      <c r="B104" s="52" t="e">
        <f>VLOOKUP($A104,#REF!,5,FALSE)</f>
        <v>#REF!</v>
      </c>
      <c r="C104" s="67" t="e">
        <f>VLOOKUP($A104,#REF!,7,FALSE)&amp;""</f>
        <v>#REF!</v>
      </c>
      <c r="D104" s="67" t="e">
        <f>VLOOKUP($A104,#REF!,8,FALSE)&amp;""</f>
        <v>#REF!</v>
      </c>
      <c r="E104" s="70">
        <f t="shared" si="4"/>
        <v>202</v>
      </c>
      <c r="F104" s="68" t="e">
        <f>VLOOKUP($E104,#REF!,5,FALSE)</f>
        <v>#REF!</v>
      </c>
      <c r="G104" s="64" t="e">
        <f>VLOOKUP($E104,#REF!,7,FALSE)&amp;""</f>
        <v>#REF!</v>
      </c>
      <c r="H104" s="64" t="e">
        <f>VLOOKUP($E104,#REF!,8,FALSE)&amp;""</f>
        <v>#REF!</v>
      </c>
    </row>
    <row r="105" spans="1:8" s="45" customFormat="1" ht="25.2" customHeight="1" x14ac:dyDescent="0.45">
      <c r="A105" s="50">
        <f t="shared" si="5"/>
        <v>134</v>
      </c>
      <c r="B105" s="52" t="e">
        <f>VLOOKUP($A105,#REF!,5,FALSE)</f>
        <v>#REF!</v>
      </c>
      <c r="C105" s="64" t="e">
        <f>VLOOKUP($A105,#REF!,7,FALSE)&amp;""</f>
        <v>#REF!</v>
      </c>
      <c r="D105" s="64" t="e">
        <f>VLOOKUP($A105,#REF!,8,FALSE)&amp;""</f>
        <v>#REF!</v>
      </c>
      <c r="E105" s="70">
        <f t="shared" si="4"/>
        <v>203</v>
      </c>
      <c r="F105" s="68" t="e">
        <f>VLOOKUP($E105,#REF!,5,FALSE)</f>
        <v>#REF!</v>
      </c>
      <c r="G105" s="64" t="e">
        <f>VLOOKUP($E105,#REF!,7,FALSE)&amp;""</f>
        <v>#REF!</v>
      </c>
      <c r="H105" s="64" t="e">
        <f>VLOOKUP($E105,#REF!,8,FALSE)&amp;""</f>
        <v>#REF!</v>
      </c>
    </row>
    <row r="106" spans="1:8" s="45" customFormat="1" ht="25.2" customHeight="1" x14ac:dyDescent="0.45">
      <c r="A106" s="50">
        <f t="shared" si="5"/>
        <v>135</v>
      </c>
      <c r="B106" s="52" t="e">
        <f>VLOOKUP($A106,#REF!,5,FALSE)</f>
        <v>#REF!</v>
      </c>
      <c r="C106" s="64" t="e">
        <f>VLOOKUP($A106,#REF!,7,FALSE)&amp;""</f>
        <v>#REF!</v>
      </c>
      <c r="D106" s="64" t="e">
        <f>VLOOKUP($A106,#REF!,8,FALSE)&amp;""</f>
        <v>#REF!</v>
      </c>
      <c r="E106" s="70">
        <f t="shared" si="4"/>
        <v>204</v>
      </c>
      <c r="F106" s="68" t="e">
        <f>VLOOKUP($E106,#REF!,5,FALSE)</f>
        <v>#REF!</v>
      </c>
      <c r="G106" s="64" t="e">
        <f>VLOOKUP($E106,#REF!,7,FALSE)&amp;""</f>
        <v>#REF!</v>
      </c>
      <c r="H106" s="64" t="e">
        <f>VLOOKUP($E106,#REF!,8,FALSE)&amp;""</f>
        <v>#REF!</v>
      </c>
    </row>
    <row r="107" spans="1:8" s="45" customFormat="1" ht="25.2" customHeight="1" x14ac:dyDescent="0.45">
      <c r="A107" s="50">
        <f t="shared" si="5"/>
        <v>136</v>
      </c>
      <c r="B107" s="52" t="e">
        <f>VLOOKUP($A107,#REF!,5,FALSE)</f>
        <v>#REF!</v>
      </c>
      <c r="C107" s="64" t="e">
        <f>VLOOKUP($A107,#REF!,7,FALSE)&amp;""</f>
        <v>#REF!</v>
      </c>
      <c r="D107" s="64" t="e">
        <f>VLOOKUP($A107,#REF!,8,FALSE)&amp;""</f>
        <v>#REF!</v>
      </c>
      <c r="E107" s="70">
        <f t="shared" si="4"/>
        <v>205</v>
      </c>
      <c r="F107" s="68" t="e">
        <f>VLOOKUP($E107,#REF!,5,FALSE)</f>
        <v>#REF!</v>
      </c>
      <c r="G107" s="64" t="e">
        <f>VLOOKUP($E107,#REF!,7,FALSE)&amp;""</f>
        <v>#REF!</v>
      </c>
      <c r="H107" s="64" t="e">
        <f>VLOOKUP($E107,#REF!,8,FALSE)&amp;""</f>
        <v>#REF!</v>
      </c>
    </row>
    <row r="108" spans="1:8" s="45" customFormat="1" ht="25.2" customHeight="1" x14ac:dyDescent="0.45">
      <c r="A108" s="50">
        <f t="shared" si="5"/>
        <v>137</v>
      </c>
      <c r="B108" s="52" t="e">
        <f>VLOOKUP($A108,#REF!,5,FALSE)</f>
        <v>#REF!</v>
      </c>
      <c r="C108" s="64" t="e">
        <f>VLOOKUP($A108,#REF!,7,FALSE)&amp;""</f>
        <v>#REF!</v>
      </c>
      <c r="D108" s="64" t="e">
        <f>VLOOKUP($A108,#REF!,8,FALSE)&amp;""</f>
        <v>#REF!</v>
      </c>
      <c r="E108" s="70">
        <f t="shared" si="4"/>
        <v>206</v>
      </c>
      <c r="F108" s="68" t="e">
        <f>VLOOKUP($E108,#REF!,5,FALSE)</f>
        <v>#REF!</v>
      </c>
      <c r="G108" s="64" t="e">
        <f>VLOOKUP($E108,#REF!,7,FALSE)&amp;""</f>
        <v>#REF!</v>
      </c>
      <c r="H108" s="64" t="e">
        <f>VLOOKUP($E108,#REF!,8,FALSE)&amp;""</f>
        <v>#REF!</v>
      </c>
    </row>
    <row r="109" spans="1:8" s="45" customFormat="1" ht="25.2" customHeight="1" x14ac:dyDescent="0.45">
      <c r="A109" s="50">
        <f t="shared" si="5"/>
        <v>138</v>
      </c>
      <c r="B109" s="52" t="e">
        <f>VLOOKUP($A109,#REF!,5,FALSE)</f>
        <v>#REF!</v>
      </c>
      <c r="C109" s="64" t="e">
        <f>VLOOKUP($A109,#REF!,7,FALSE)&amp;""</f>
        <v>#REF!</v>
      </c>
      <c r="D109" s="64" t="e">
        <f>VLOOKUP($A109,#REF!,8,FALSE)&amp;""</f>
        <v>#REF!</v>
      </c>
      <c r="E109" s="70">
        <f t="shared" si="4"/>
        <v>207</v>
      </c>
      <c r="F109" s="68" t="e">
        <f>VLOOKUP($E109,#REF!,5,FALSE)</f>
        <v>#REF!</v>
      </c>
      <c r="G109" s="64" t="e">
        <f>VLOOKUP($E109,#REF!,7,FALSE)&amp;""</f>
        <v>#REF!</v>
      </c>
      <c r="H109" s="64" t="e">
        <f>VLOOKUP($E109,#REF!,8,FALSE)&amp;""</f>
        <v>#REF!</v>
      </c>
    </row>
    <row r="110" spans="1:8" s="45" customFormat="1" ht="25.2" customHeight="1" x14ac:dyDescent="0.45">
      <c r="A110" s="50">
        <f t="shared" si="5"/>
        <v>139</v>
      </c>
      <c r="B110" s="52" t="e">
        <f>VLOOKUP($A110,#REF!,5,FALSE)</f>
        <v>#REF!</v>
      </c>
      <c r="C110" s="64" t="e">
        <f>VLOOKUP($A110,#REF!,7,FALSE)&amp;""</f>
        <v>#REF!</v>
      </c>
      <c r="D110" s="64" t="e">
        <f>VLOOKUP($A110,#REF!,8,FALSE)&amp;""</f>
        <v>#REF!</v>
      </c>
      <c r="E110" s="70">
        <f t="shared" si="4"/>
        <v>208</v>
      </c>
      <c r="F110" s="68" t="e">
        <f>VLOOKUP($E110,#REF!,5,FALSE)</f>
        <v>#REF!</v>
      </c>
      <c r="G110" s="64" t="e">
        <f>VLOOKUP($E110,#REF!,7,FALSE)&amp;""</f>
        <v>#REF!</v>
      </c>
      <c r="H110" s="64" t="e">
        <f>VLOOKUP($E110,#REF!,8,FALSE)&amp;""</f>
        <v>#REF!</v>
      </c>
    </row>
    <row r="111" spans="1:8" s="45" customFormat="1" ht="25.2" customHeight="1" x14ac:dyDescent="0.45">
      <c r="A111" s="50">
        <f t="shared" si="5"/>
        <v>140</v>
      </c>
      <c r="B111" s="52" t="e">
        <f>VLOOKUP($A111,#REF!,5,FALSE)</f>
        <v>#REF!</v>
      </c>
      <c r="C111" s="64" t="e">
        <f>VLOOKUP($A111,#REF!,7,FALSE)&amp;""</f>
        <v>#REF!</v>
      </c>
      <c r="D111" s="64" t="e">
        <f>VLOOKUP($A111,#REF!,8,FALSE)&amp;""</f>
        <v>#REF!</v>
      </c>
      <c r="E111" s="70">
        <f t="shared" si="4"/>
        <v>209</v>
      </c>
      <c r="F111" s="68" t="e">
        <f>VLOOKUP($E111,#REF!,5,FALSE)</f>
        <v>#REF!</v>
      </c>
      <c r="G111" s="64" t="e">
        <f>VLOOKUP($E111,#REF!,7,FALSE)&amp;""</f>
        <v>#REF!</v>
      </c>
      <c r="H111" s="64" t="e">
        <f>VLOOKUP($E111,#REF!,8,FALSE)&amp;""</f>
        <v>#REF!</v>
      </c>
    </row>
    <row r="112" spans="1:8" s="45" customFormat="1" ht="25.2" customHeight="1" x14ac:dyDescent="0.45">
      <c r="A112" s="50">
        <f t="shared" si="5"/>
        <v>141</v>
      </c>
      <c r="B112" s="52" t="e">
        <f>VLOOKUP($A112,#REF!,5,FALSE)</f>
        <v>#REF!</v>
      </c>
      <c r="C112" s="64" t="e">
        <f>VLOOKUP($A112,#REF!,7,FALSE)&amp;""</f>
        <v>#REF!</v>
      </c>
      <c r="D112" s="64" t="e">
        <f>VLOOKUP($A112,#REF!,8,FALSE)&amp;""</f>
        <v>#REF!</v>
      </c>
      <c r="E112" s="70">
        <f t="shared" si="4"/>
        <v>210</v>
      </c>
      <c r="F112" s="68" t="e">
        <f>VLOOKUP($E112,#REF!,5,FALSE)</f>
        <v>#REF!</v>
      </c>
      <c r="G112" s="64" t="e">
        <f>VLOOKUP($E112,#REF!,7,FALSE)&amp;""</f>
        <v>#REF!</v>
      </c>
      <c r="H112" s="64" t="e">
        <f>VLOOKUP($E112,#REF!,8,FALSE)&amp;""</f>
        <v>#REF!</v>
      </c>
    </row>
    <row r="113" spans="1:8" s="45" customFormat="1" ht="25.2" customHeight="1" x14ac:dyDescent="0.45">
      <c r="A113" s="50">
        <f t="shared" si="5"/>
        <v>142</v>
      </c>
      <c r="B113" s="52" t="e">
        <f>VLOOKUP($A113,#REF!,5,FALSE)</f>
        <v>#REF!</v>
      </c>
      <c r="C113" s="64" t="e">
        <f>VLOOKUP($A113,#REF!,7,FALSE)&amp;""</f>
        <v>#REF!</v>
      </c>
      <c r="D113" s="64" t="e">
        <f>VLOOKUP($A113,#REF!,8,FALSE)&amp;""</f>
        <v>#REF!</v>
      </c>
      <c r="E113" s="70">
        <f t="shared" si="4"/>
        <v>211</v>
      </c>
      <c r="F113" s="68" t="e">
        <f>VLOOKUP($E113,#REF!,5,FALSE)</f>
        <v>#REF!</v>
      </c>
      <c r="G113" s="64" t="e">
        <f>VLOOKUP($E113,#REF!,7,FALSE)&amp;""</f>
        <v>#REF!</v>
      </c>
      <c r="H113" s="64" t="e">
        <f>VLOOKUP($E113,#REF!,8,FALSE)&amp;""</f>
        <v>#REF!</v>
      </c>
    </row>
    <row r="114" spans="1:8" s="45" customFormat="1" ht="25.2" customHeight="1" x14ac:dyDescent="0.45">
      <c r="A114" s="50">
        <f t="shared" si="5"/>
        <v>143</v>
      </c>
      <c r="B114" s="52" t="e">
        <f>VLOOKUP($A114,#REF!,5,FALSE)</f>
        <v>#REF!</v>
      </c>
      <c r="C114" s="64" t="e">
        <f>VLOOKUP($A114,#REF!,7,FALSE)&amp;""</f>
        <v>#REF!</v>
      </c>
      <c r="D114" s="64" t="e">
        <f>VLOOKUP($A114,#REF!,8,FALSE)&amp;""</f>
        <v>#REF!</v>
      </c>
      <c r="E114" s="70">
        <f t="shared" si="4"/>
        <v>212</v>
      </c>
      <c r="F114" s="68" t="e">
        <f>VLOOKUP($E114,#REF!,5,FALSE)</f>
        <v>#REF!</v>
      </c>
      <c r="G114" s="64" t="e">
        <f>VLOOKUP($E114,#REF!,7,FALSE)&amp;""</f>
        <v>#REF!</v>
      </c>
      <c r="H114" s="64" t="e">
        <f>VLOOKUP($E114,#REF!,8,FALSE)&amp;""</f>
        <v>#REF!</v>
      </c>
    </row>
    <row r="115" spans="1:8" s="45" customFormat="1" ht="25.2" customHeight="1" x14ac:dyDescent="0.45">
      <c r="A115" s="50">
        <f t="shared" si="5"/>
        <v>144</v>
      </c>
      <c r="B115" s="52" t="e">
        <f>VLOOKUP($A115,#REF!,5,FALSE)</f>
        <v>#REF!</v>
      </c>
      <c r="C115" s="64" t="e">
        <f>VLOOKUP($A115,#REF!,7,FALSE)&amp;""</f>
        <v>#REF!</v>
      </c>
      <c r="D115" s="64" t="e">
        <f>VLOOKUP($A115,#REF!,8,FALSE)&amp;""</f>
        <v>#REF!</v>
      </c>
      <c r="E115" s="70">
        <f t="shared" si="4"/>
        <v>213</v>
      </c>
      <c r="F115" s="68" t="e">
        <f>VLOOKUP($E115,#REF!,5,FALSE)</f>
        <v>#REF!</v>
      </c>
      <c r="G115" s="64" t="e">
        <f>VLOOKUP($E115,#REF!,7,FALSE)&amp;""</f>
        <v>#REF!</v>
      </c>
      <c r="H115" s="64" t="e">
        <f>VLOOKUP($E115,#REF!,8,FALSE)&amp;""</f>
        <v>#REF!</v>
      </c>
    </row>
    <row r="116" spans="1:8" s="45" customFormat="1" ht="25.2" customHeight="1" x14ac:dyDescent="0.45">
      <c r="A116" s="50">
        <f t="shared" si="5"/>
        <v>145</v>
      </c>
      <c r="B116" s="52" t="e">
        <f>VLOOKUP($A116,#REF!,5,FALSE)</f>
        <v>#REF!</v>
      </c>
      <c r="C116" s="64" t="e">
        <f>VLOOKUP($A116,#REF!,7,FALSE)&amp;""</f>
        <v>#REF!</v>
      </c>
      <c r="D116" s="64" t="e">
        <f>VLOOKUP($A116,#REF!,8,FALSE)&amp;""</f>
        <v>#REF!</v>
      </c>
      <c r="E116" s="70">
        <f t="shared" si="4"/>
        <v>214</v>
      </c>
      <c r="F116" s="68" t="e">
        <f>VLOOKUP($E116,#REF!,5,FALSE)</f>
        <v>#REF!</v>
      </c>
      <c r="G116" s="64" t="e">
        <f>VLOOKUP($E116,#REF!,7,FALSE)&amp;""</f>
        <v>#REF!</v>
      </c>
      <c r="H116" s="64" t="e">
        <f>VLOOKUP($E116,#REF!,8,FALSE)&amp;""</f>
        <v>#REF!</v>
      </c>
    </row>
    <row r="117" spans="1:8" s="45" customFormat="1" ht="25.2" customHeight="1" x14ac:dyDescent="0.45">
      <c r="A117" s="50">
        <f t="shared" si="5"/>
        <v>146</v>
      </c>
      <c r="B117" s="52" t="e">
        <f>VLOOKUP($A117,#REF!,5,FALSE)</f>
        <v>#REF!</v>
      </c>
      <c r="C117" s="64" t="e">
        <f>VLOOKUP($A117,#REF!,7,FALSE)&amp;""</f>
        <v>#REF!</v>
      </c>
      <c r="D117" s="64" t="e">
        <f>VLOOKUP($A117,#REF!,8,FALSE)&amp;""</f>
        <v>#REF!</v>
      </c>
      <c r="E117" s="70">
        <f t="shared" si="4"/>
        <v>215</v>
      </c>
      <c r="F117" s="68" t="e">
        <f>VLOOKUP($E117,#REF!,5,FALSE)</f>
        <v>#REF!</v>
      </c>
      <c r="G117" s="64" t="e">
        <f>VLOOKUP($E117,#REF!,7,FALSE)&amp;""</f>
        <v>#REF!</v>
      </c>
      <c r="H117" s="64" t="e">
        <f>VLOOKUP($E117,#REF!,8,FALSE)&amp;""</f>
        <v>#REF!</v>
      </c>
    </row>
    <row r="118" spans="1:8" s="45" customFormat="1" ht="25.2" customHeight="1" x14ac:dyDescent="0.45">
      <c r="A118" s="50">
        <f t="shared" si="5"/>
        <v>147</v>
      </c>
      <c r="B118" s="52" t="e">
        <f>VLOOKUP($A118,#REF!,5,FALSE)</f>
        <v>#REF!</v>
      </c>
      <c r="C118" s="64" t="e">
        <f>VLOOKUP($A118,#REF!,7,FALSE)&amp;""</f>
        <v>#REF!</v>
      </c>
      <c r="D118" s="64" t="e">
        <f>VLOOKUP($A118,#REF!,8,FALSE)&amp;""</f>
        <v>#REF!</v>
      </c>
      <c r="E118" s="70">
        <f t="shared" si="4"/>
        <v>216</v>
      </c>
      <c r="F118" s="68" t="e">
        <f>VLOOKUP($E118,#REF!,5,FALSE)</f>
        <v>#REF!</v>
      </c>
      <c r="G118" s="64" t="e">
        <f>VLOOKUP($E118,#REF!,7,FALSE)&amp;""</f>
        <v>#REF!</v>
      </c>
      <c r="H118" s="64" t="e">
        <f>VLOOKUP($E118,#REF!,8,FALSE)&amp;""</f>
        <v>#REF!</v>
      </c>
    </row>
    <row r="119" spans="1:8" s="45" customFormat="1" ht="25.2" customHeight="1" x14ac:dyDescent="0.45">
      <c r="A119" s="50">
        <f t="shared" si="5"/>
        <v>148</v>
      </c>
      <c r="B119" s="52" t="e">
        <f>VLOOKUP($A119,#REF!,5,FALSE)</f>
        <v>#REF!</v>
      </c>
      <c r="C119" s="64" t="e">
        <f>VLOOKUP($A119,#REF!,7,FALSE)&amp;""</f>
        <v>#REF!</v>
      </c>
      <c r="D119" s="64" t="e">
        <f>VLOOKUP($A119,#REF!,8,FALSE)&amp;""</f>
        <v>#REF!</v>
      </c>
      <c r="E119" s="70">
        <f t="shared" si="4"/>
        <v>217</v>
      </c>
      <c r="F119" s="68" t="e">
        <f>VLOOKUP($E119,#REF!,5,FALSE)</f>
        <v>#REF!</v>
      </c>
      <c r="G119" s="64" t="e">
        <f>VLOOKUP($E119,#REF!,7,FALSE)&amp;""</f>
        <v>#REF!</v>
      </c>
      <c r="H119" s="64" t="e">
        <f>VLOOKUP($E119,#REF!,8,FALSE)&amp;""</f>
        <v>#REF!</v>
      </c>
    </row>
    <row r="120" spans="1:8" s="45" customFormat="1" ht="25.2" customHeight="1" x14ac:dyDescent="0.45">
      <c r="A120" s="50">
        <f t="shared" si="5"/>
        <v>149</v>
      </c>
      <c r="B120" s="52" t="e">
        <f>VLOOKUP($A120,#REF!,5,FALSE)</f>
        <v>#REF!</v>
      </c>
      <c r="C120" s="64" t="e">
        <f>VLOOKUP($A120,#REF!,7,FALSE)&amp;""</f>
        <v>#REF!</v>
      </c>
      <c r="D120" s="64" t="e">
        <f>VLOOKUP($A120,#REF!,8,FALSE)&amp;""</f>
        <v>#REF!</v>
      </c>
      <c r="E120" s="70">
        <f t="shared" si="4"/>
        <v>218</v>
      </c>
      <c r="F120" s="68" t="e">
        <f>VLOOKUP($E120,#REF!,5,FALSE)</f>
        <v>#REF!</v>
      </c>
      <c r="G120" s="64" t="e">
        <f>VLOOKUP($E120,#REF!,7,FALSE)&amp;""</f>
        <v>#REF!</v>
      </c>
      <c r="H120" s="64" t="e">
        <f>VLOOKUP($E120,#REF!,8,FALSE)&amp;""</f>
        <v>#REF!</v>
      </c>
    </row>
    <row r="121" spans="1:8" s="45" customFormat="1" ht="25.2" customHeight="1" x14ac:dyDescent="0.45">
      <c r="A121" s="50">
        <f t="shared" si="5"/>
        <v>150</v>
      </c>
      <c r="B121" s="52" t="e">
        <f>VLOOKUP($A121,#REF!,5,FALSE)</f>
        <v>#REF!</v>
      </c>
      <c r="C121" s="64" t="e">
        <f>VLOOKUP($A121,#REF!,7,FALSE)&amp;""</f>
        <v>#REF!</v>
      </c>
      <c r="D121" s="64" t="e">
        <f>VLOOKUP($A121,#REF!,8,FALSE)&amp;""</f>
        <v>#REF!</v>
      </c>
      <c r="E121" s="70">
        <f t="shared" si="4"/>
        <v>219</v>
      </c>
      <c r="F121" s="68" t="e">
        <f>VLOOKUP($E121,#REF!,5,FALSE)</f>
        <v>#REF!</v>
      </c>
      <c r="G121" s="64" t="e">
        <f>VLOOKUP($E121,#REF!,7,FALSE)&amp;""</f>
        <v>#REF!</v>
      </c>
      <c r="H121" s="64" t="e">
        <f>VLOOKUP($E121,#REF!,8,FALSE)&amp;""</f>
        <v>#REF!</v>
      </c>
    </row>
    <row r="122" spans="1:8" s="45" customFormat="1" ht="25.2" customHeight="1" x14ac:dyDescent="0.45">
      <c r="A122" s="50">
        <f t="shared" si="5"/>
        <v>151</v>
      </c>
      <c r="B122" s="52" t="e">
        <f>VLOOKUP($A122,#REF!,5,FALSE)</f>
        <v>#REF!</v>
      </c>
      <c r="C122" s="64" t="e">
        <f>VLOOKUP($A122,#REF!,7,FALSE)&amp;""</f>
        <v>#REF!</v>
      </c>
      <c r="D122" s="64" t="e">
        <f>VLOOKUP($A122,#REF!,8,FALSE)&amp;""</f>
        <v>#REF!</v>
      </c>
      <c r="E122" s="70">
        <f t="shared" si="4"/>
        <v>220</v>
      </c>
      <c r="F122" s="68" t="e">
        <f>VLOOKUP($E122,#REF!,5,FALSE)</f>
        <v>#REF!</v>
      </c>
      <c r="G122" s="64" t="e">
        <f>VLOOKUP($E122,#REF!,7,FALSE)&amp;""</f>
        <v>#REF!</v>
      </c>
      <c r="H122" s="64" t="e">
        <f>VLOOKUP($E122,#REF!,8,FALSE)&amp;""</f>
        <v>#REF!</v>
      </c>
    </row>
    <row r="123" spans="1:8" s="45" customFormat="1" ht="25.2" customHeight="1" x14ac:dyDescent="0.45">
      <c r="A123" s="50">
        <f t="shared" si="5"/>
        <v>152</v>
      </c>
      <c r="B123" s="52" t="e">
        <f>VLOOKUP($A123,#REF!,5,FALSE)</f>
        <v>#REF!</v>
      </c>
      <c r="C123" s="64" t="e">
        <f>VLOOKUP($A123,#REF!,7,FALSE)&amp;""</f>
        <v>#REF!</v>
      </c>
      <c r="D123" s="64" t="e">
        <f>VLOOKUP($A123,#REF!,8,FALSE)&amp;""</f>
        <v>#REF!</v>
      </c>
      <c r="E123" s="70">
        <f t="shared" si="4"/>
        <v>221</v>
      </c>
      <c r="F123" s="68" t="e">
        <f>VLOOKUP($E123,#REF!,5,FALSE)</f>
        <v>#REF!</v>
      </c>
      <c r="G123" s="64" t="e">
        <f>VLOOKUP($E123,#REF!,7,FALSE)&amp;""</f>
        <v>#REF!</v>
      </c>
      <c r="H123" s="64" t="e">
        <f>VLOOKUP($E123,#REF!,8,FALSE)&amp;""</f>
        <v>#REF!</v>
      </c>
    </row>
    <row r="124" spans="1:8" s="45" customFormat="1" ht="25.2" customHeight="1" x14ac:dyDescent="0.45">
      <c r="A124" s="50">
        <f t="shared" si="5"/>
        <v>153</v>
      </c>
      <c r="B124" s="52" t="e">
        <f>VLOOKUP($A124,#REF!,5,FALSE)</f>
        <v>#REF!</v>
      </c>
      <c r="C124" s="64" t="e">
        <f>VLOOKUP($A124,#REF!,7,FALSE)&amp;""</f>
        <v>#REF!</v>
      </c>
      <c r="D124" s="64" t="e">
        <f>VLOOKUP($A124,#REF!,8,FALSE)&amp;""</f>
        <v>#REF!</v>
      </c>
      <c r="E124" s="70">
        <f t="shared" si="4"/>
        <v>222</v>
      </c>
      <c r="F124" s="68" t="e">
        <f>VLOOKUP($E124,#REF!,5,FALSE)</f>
        <v>#REF!</v>
      </c>
      <c r="G124" s="64" t="e">
        <f>VLOOKUP($E124,#REF!,7,FALSE)&amp;""</f>
        <v>#REF!</v>
      </c>
      <c r="H124" s="64" t="e">
        <f>VLOOKUP($E124,#REF!,8,FALSE)&amp;""</f>
        <v>#REF!</v>
      </c>
    </row>
    <row r="125" spans="1:8" s="45" customFormat="1" ht="25.2" customHeight="1" x14ac:dyDescent="0.45">
      <c r="A125" s="50">
        <f t="shared" si="5"/>
        <v>154</v>
      </c>
      <c r="B125" s="52" t="e">
        <f>VLOOKUP($A125,#REF!,5,FALSE)</f>
        <v>#REF!</v>
      </c>
      <c r="C125" s="64" t="e">
        <f>VLOOKUP($A125,#REF!,7,FALSE)&amp;""</f>
        <v>#REF!</v>
      </c>
      <c r="D125" s="64" t="e">
        <f>VLOOKUP($A125,#REF!,8,FALSE)&amp;""</f>
        <v>#REF!</v>
      </c>
      <c r="E125" s="70">
        <f t="shared" si="4"/>
        <v>223</v>
      </c>
      <c r="F125" s="68" t="e">
        <f>VLOOKUP($E125,#REF!,5,FALSE)</f>
        <v>#REF!</v>
      </c>
      <c r="G125" s="64" t="e">
        <f>VLOOKUP($E125,#REF!,7,FALSE)&amp;""</f>
        <v>#REF!</v>
      </c>
      <c r="H125" s="64" t="e">
        <f>VLOOKUP($E125,#REF!,8,FALSE)&amp;""</f>
        <v>#REF!</v>
      </c>
    </row>
    <row r="126" spans="1:8" s="45" customFormat="1" ht="25.2" customHeight="1" x14ac:dyDescent="0.45">
      <c r="A126" s="50">
        <f t="shared" si="5"/>
        <v>155</v>
      </c>
      <c r="B126" s="52" t="e">
        <f>VLOOKUP($A126,#REF!,5,FALSE)</f>
        <v>#REF!</v>
      </c>
      <c r="C126" s="64" t="e">
        <f>VLOOKUP($A126,#REF!,7,FALSE)&amp;""</f>
        <v>#REF!</v>
      </c>
      <c r="D126" s="64" t="e">
        <f>VLOOKUP($A126,#REF!,8,FALSE)&amp;""</f>
        <v>#REF!</v>
      </c>
      <c r="E126" s="70">
        <f t="shared" si="4"/>
        <v>224</v>
      </c>
      <c r="F126" s="68" t="e">
        <f>VLOOKUP($E126,#REF!,5,FALSE)</f>
        <v>#REF!</v>
      </c>
      <c r="G126" s="64" t="e">
        <f>VLOOKUP($E126,#REF!,7,FALSE)&amp;""</f>
        <v>#REF!</v>
      </c>
      <c r="H126" s="64" t="e">
        <f>VLOOKUP($E126,#REF!,8,FALSE)&amp;""</f>
        <v>#REF!</v>
      </c>
    </row>
    <row r="127" spans="1:8" s="45" customFormat="1" ht="25.2" customHeight="1" x14ac:dyDescent="0.45">
      <c r="A127" s="50">
        <f t="shared" si="5"/>
        <v>156</v>
      </c>
      <c r="B127" s="52" t="e">
        <f>VLOOKUP($A127,#REF!,5,FALSE)</f>
        <v>#REF!</v>
      </c>
      <c r="C127" s="64" t="e">
        <f>VLOOKUP($A127,#REF!,7,FALSE)&amp;""</f>
        <v>#REF!</v>
      </c>
      <c r="D127" s="64" t="e">
        <f>VLOOKUP($A127,#REF!,8,FALSE)&amp;""</f>
        <v>#REF!</v>
      </c>
      <c r="E127" s="70">
        <f t="shared" si="4"/>
        <v>225</v>
      </c>
      <c r="F127" s="68" t="e">
        <f>VLOOKUP($E127,#REF!,5,FALSE)</f>
        <v>#REF!</v>
      </c>
      <c r="G127" s="64" t="e">
        <f>VLOOKUP($E127,#REF!,7,FALSE)&amp;""</f>
        <v>#REF!</v>
      </c>
      <c r="H127" s="64" t="e">
        <f>VLOOKUP($E127,#REF!,8,FALSE)&amp;""</f>
        <v>#REF!</v>
      </c>
    </row>
    <row r="128" spans="1:8" s="45" customFormat="1" ht="25.2" customHeight="1" x14ac:dyDescent="0.45">
      <c r="A128" s="50">
        <f t="shared" si="5"/>
        <v>157</v>
      </c>
      <c r="B128" s="52" t="e">
        <f>VLOOKUP($A128,#REF!,5,FALSE)</f>
        <v>#REF!</v>
      </c>
      <c r="C128" s="64" t="e">
        <f>VLOOKUP($A128,#REF!,7,FALSE)&amp;""</f>
        <v>#REF!</v>
      </c>
      <c r="D128" s="64" t="e">
        <f>VLOOKUP($A128,#REF!,8,FALSE)&amp;""</f>
        <v>#REF!</v>
      </c>
      <c r="E128" s="70">
        <f t="shared" si="4"/>
        <v>226</v>
      </c>
      <c r="F128" s="68" t="e">
        <f>VLOOKUP($E128,#REF!,5,FALSE)</f>
        <v>#REF!</v>
      </c>
      <c r="G128" s="64" t="e">
        <f>VLOOKUP($E128,#REF!,7,FALSE)&amp;""</f>
        <v>#REF!</v>
      </c>
      <c r="H128" s="64" t="e">
        <f>VLOOKUP($E128,#REF!,8,FALSE)&amp;""</f>
        <v>#REF!</v>
      </c>
    </row>
    <row r="129" spans="1:8" s="45" customFormat="1" ht="25.2" customHeight="1" x14ac:dyDescent="0.45">
      <c r="A129" s="50">
        <f t="shared" si="5"/>
        <v>158</v>
      </c>
      <c r="B129" s="52" t="e">
        <f>VLOOKUP($A129,#REF!,5,FALSE)</f>
        <v>#REF!</v>
      </c>
      <c r="C129" s="64" t="e">
        <f>VLOOKUP($A129,#REF!,7,FALSE)&amp;""</f>
        <v>#REF!</v>
      </c>
      <c r="D129" s="64" t="e">
        <f>VLOOKUP($A129,#REF!,8,FALSE)&amp;""</f>
        <v>#REF!</v>
      </c>
      <c r="E129" s="70">
        <f t="shared" si="4"/>
        <v>227</v>
      </c>
      <c r="F129" s="68" t="e">
        <f>VLOOKUP($E129,#REF!,5,FALSE)</f>
        <v>#REF!</v>
      </c>
      <c r="G129" s="64" t="e">
        <f>VLOOKUP($E129,#REF!,7,FALSE)&amp;""</f>
        <v>#REF!</v>
      </c>
      <c r="H129" s="64" t="e">
        <f>VLOOKUP($E129,#REF!,8,FALSE)&amp;""</f>
        <v>#REF!</v>
      </c>
    </row>
    <row r="130" spans="1:8" s="45" customFormat="1" ht="25.2" customHeight="1" x14ac:dyDescent="0.45">
      <c r="A130" s="50">
        <f t="shared" si="5"/>
        <v>159</v>
      </c>
      <c r="B130" s="52" t="e">
        <f>VLOOKUP($A130,#REF!,5,FALSE)</f>
        <v>#REF!</v>
      </c>
      <c r="C130" s="64" t="e">
        <f>VLOOKUP($A130,#REF!,7,FALSE)&amp;""</f>
        <v>#REF!</v>
      </c>
      <c r="D130" s="64" t="e">
        <f>VLOOKUP($A130,#REF!,8,FALSE)&amp;""</f>
        <v>#REF!</v>
      </c>
      <c r="E130" s="70">
        <f t="shared" si="4"/>
        <v>228</v>
      </c>
      <c r="F130" s="68" t="e">
        <f>VLOOKUP($E130,#REF!,5,FALSE)</f>
        <v>#REF!</v>
      </c>
      <c r="G130" s="64" t="e">
        <f>VLOOKUP($E130,#REF!,7,FALSE)&amp;""</f>
        <v>#REF!</v>
      </c>
      <c r="H130" s="64" t="e">
        <f>VLOOKUP($E130,#REF!,8,FALSE)&amp;""</f>
        <v>#REF!</v>
      </c>
    </row>
    <row r="131" spans="1:8" s="45" customFormat="1" ht="25.2" customHeight="1" x14ac:dyDescent="0.45">
      <c r="A131" s="50">
        <f t="shared" si="5"/>
        <v>160</v>
      </c>
      <c r="B131" s="52" t="e">
        <f>VLOOKUP($A131,#REF!,5,FALSE)</f>
        <v>#REF!</v>
      </c>
      <c r="C131" s="64" t="e">
        <f>VLOOKUP($A131,#REF!,7,FALSE)&amp;""</f>
        <v>#REF!</v>
      </c>
      <c r="D131" s="64" t="e">
        <f>VLOOKUP($A131,#REF!,8,FALSE)&amp;""</f>
        <v>#REF!</v>
      </c>
      <c r="E131" s="70">
        <f t="shared" si="4"/>
        <v>229</v>
      </c>
      <c r="F131" s="68" t="e">
        <f>VLOOKUP($E131,#REF!,5,FALSE)</f>
        <v>#REF!</v>
      </c>
      <c r="G131" s="64" t="e">
        <f>VLOOKUP($E131,#REF!,7,FALSE)&amp;""</f>
        <v>#REF!</v>
      </c>
      <c r="H131" s="64" t="e">
        <f>VLOOKUP($E131,#REF!,8,FALSE)&amp;""</f>
        <v>#REF!</v>
      </c>
    </row>
    <row r="132" spans="1:8" s="45" customFormat="1" ht="25.2" customHeight="1" x14ac:dyDescent="0.45">
      <c r="A132" s="50">
        <f t="shared" si="5"/>
        <v>161</v>
      </c>
      <c r="B132" s="52" t="e">
        <f>VLOOKUP($A132,#REF!,5,FALSE)</f>
        <v>#REF!</v>
      </c>
      <c r="C132" s="64" t="e">
        <f>VLOOKUP($A132,#REF!,7,FALSE)&amp;""</f>
        <v>#REF!</v>
      </c>
      <c r="D132" s="64" t="e">
        <f>VLOOKUP($A132,#REF!,8,FALSE)&amp;""</f>
        <v>#REF!</v>
      </c>
      <c r="E132" s="70">
        <f t="shared" si="4"/>
        <v>230</v>
      </c>
      <c r="F132" s="68" t="e">
        <f>VLOOKUP($E132,#REF!,5,FALSE)</f>
        <v>#REF!</v>
      </c>
      <c r="G132" s="64" t="e">
        <f>VLOOKUP($E132,#REF!,7,FALSE)&amp;""</f>
        <v>#REF!</v>
      </c>
      <c r="H132" s="64" t="e">
        <f>VLOOKUP($E132,#REF!,8,FALSE)&amp;""</f>
        <v>#REF!</v>
      </c>
    </row>
    <row r="133" spans="1:8" s="45" customFormat="1" ht="25.2" customHeight="1" x14ac:dyDescent="0.45">
      <c r="A133" s="50">
        <f t="shared" si="5"/>
        <v>162</v>
      </c>
      <c r="B133" s="52" t="e">
        <f>VLOOKUP($A133,#REF!,5,FALSE)</f>
        <v>#REF!</v>
      </c>
      <c r="C133" s="64" t="e">
        <f>VLOOKUP($A133,#REF!,7,FALSE)&amp;""</f>
        <v>#REF!</v>
      </c>
      <c r="D133" s="64" t="e">
        <f>VLOOKUP($A133,#REF!,8,FALSE)&amp;""</f>
        <v>#REF!</v>
      </c>
      <c r="E133" s="70">
        <f t="shared" si="4"/>
        <v>231</v>
      </c>
      <c r="F133" s="68" t="e">
        <f>VLOOKUP($E133,#REF!,5,FALSE)</f>
        <v>#REF!</v>
      </c>
      <c r="G133" s="64" t="e">
        <f>VLOOKUP($E133,#REF!,7,FALSE)&amp;""</f>
        <v>#REF!</v>
      </c>
      <c r="H133" s="64" t="e">
        <f>VLOOKUP($E133,#REF!,8,FALSE)&amp;""</f>
        <v>#REF!</v>
      </c>
    </row>
    <row r="134" spans="1:8" s="45" customFormat="1" ht="25.2" customHeight="1" x14ac:dyDescent="0.45">
      <c r="A134" s="50">
        <f t="shared" si="5"/>
        <v>163</v>
      </c>
      <c r="B134" s="52" t="e">
        <f>VLOOKUP($A134,#REF!,5,FALSE)</f>
        <v>#REF!</v>
      </c>
      <c r="C134" s="64" t="e">
        <f>VLOOKUP($A134,#REF!,7,FALSE)&amp;""</f>
        <v>#REF!</v>
      </c>
      <c r="D134" s="64" t="e">
        <f>VLOOKUP($A134,#REF!,8,FALSE)&amp;""</f>
        <v>#REF!</v>
      </c>
      <c r="E134" s="70">
        <f t="shared" si="4"/>
        <v>232</v>
      </c>
      <c r="F134" s="68" t="e">
        <f>VLOOKUP($E134,#REF!,5,FALSE)</f>
        <v>#REF!</v>
      </c>
      <c r="G134" s="64" t="e">
        <f>VLOOKUP($E134,#REF!,7,FALSE)&amp;""</f>
        <v>#REF!</v>
      </c>
      <c r="H134" s="64" t="e">
        <f>VLOOKUP($E134,#REF!,8,FALSE)&amp;""</f>
        <v>#REF!</v>
      </c>
    </row>
    <row r="135" spans="1:8" s="45" customFormat="1" ht="25.2" customHeight="1" x14ac:dyDescent="0.45">
      <c r="A135" s="50">
        <f t="shared" si="5"/>
        <v>164</v>
      </c>
      <c r="B135" s="52" t="e">
        <f>VLOOKUP($A135,#REF!,5,FALSE)</f>
        <v>#REF!</v>
      </c>
      <c r="C135" s="64" t="e">
        <f>VLOOKUP($A135,#REF!,7,FALSE)&amp;""</f>
        <v>#REF!</v>
      </c>
      <c r="D135" s="64" t="e">
        <f>VLOOKUP($A135,#REF!,8,FALSE)&amp;""</f>
        <v>#REF!</v>
      </c>
      <c r="E135" s="70">
        <f t="shared" si="4"/>
        <v>233</v>
      </c>
      <c r="F135" s="68" t="e">
        <f>VLOOKUP($E135,#REF!,5,FALSE)</f>
        <v>#REF!</v>
      </c>
      <c r="G135" s="64" t="e">
        <f>VLOOKUP($E135,#REF!,7,FALSE)&amp;""</f>
        <v>#REF!</v>
      </c>
      <c r="H135" s="64" t="e">
        <f>VLOOKUP($E135,#REF!,8,FALSE)&amp;""</f>
        <v>#REF!</v>
      </c>
    </row>
    <row r="136" spans="1:8" s="45" customFormat="1" ht="25.2" customHeight="1" x14ac:dyDescent="0.45">
      <c r="A136" s="50">
        <f t="shared" si="5"/>
        <v>165</v>
      </c>
      <c r="B136" s="52" t="e">
        <f>VLOOKUP($A136,#REF!,5,FALSE)</f>
        <v>#REF!</v>
      </c>
      <c r="C136" s="64" t="e">
        <f>VLOOKUP($A136,#REF!,7,FALSE)&amp;""</f>
        <v>#REF!</v>
      </c>
      <c r="D136" s="64" t="e">
        <f>VLOOKUP($A136,#REF!,8,FALSE)&amp;""</f>
        <v>#REF!</v>
      </c>
      <c r="E136" s="70">
        <f t="shared" si="4"/>
        <v>234</v>
      </c>
      <c r="F136" s="68" t="e">
        <f>VLOOKUP($E136,#REF!,5,FALSE)</f>
        <v>#REF!</v>
      </c>
      <c r="G136" s="64" t="e">
        <f>VLOOKUP($E136,#REF!,7,FALSE)&amp;""</f>
        <v>#REF!</v>
      </c>
      <c r="H136" s="64" t="e">
        <f>VLOOKUP($E136,#REF!,8,FALSE)&amp;""</f>
        <v>#REF!</v>
      </c>
    </row>
    <row r="137" spans="1:8" s="45" customFormat="1" ht="25.2" customHeight="1" x14ac:dyDescent="0.45">
      <c r="A137" s="50">
        <f t="shared" si="5"/>
        <v>166</v>
      </c>
      <c r="B137" s="52" t="e">
        <f>VLOOKUP($A137,#REF!,5,FALSE)</f>
        <v>#REF!</v>
      </c>
      <c r="C137" s="64" t="e">
        <f>VLOOKUP($A137,#REF!,7,FALSE)&amp;""</f>
        <v>#REF!</v>
      </c>
      <c r="D137" s="64" t="e">
        <f>VLOOKUP($A137,#REF!,8,FALSE)&amp;""</f>
        <v>#REF!</v>
      </c>
      <c r="E137" s="70">
        <f t="shared" si="4"/>
        <v>235</v>
      </c>
      <c r="F137" s="68" t="e">
        <f>VLOOKUP($E137,#REF!,5,FALSE)</f>
        <v>#REF!</v>
      </c>
      <c r="G137" s="64" t="e">
        <f>VLOOKUP($E137,#REF!,7,FALSE)&amp;""</f>
        <v>#REF!</v>
      </c>
      <c r="H137" s="64" t="e">
        <f>VLOOKUP($E137,#REF!,8,FALSE)&amp;""</f>
        <v>#REF!</v>
      </c>
    </row>
    <row r="138" spans="1:8" s="45" customFormat="1" ht="25.2" customHeight="1" x14ac:dyDescent="0.45">
      <c r="A138" s="50">
        <f t="shared" si="5"/>
        <v>167</v>
      </c>
      <c r="B138" s="52" t="e">
        <f>VLOOKUP($A138,#REF!,5,FALSE)</f>
        <v>#REF!</v>
      </c>
      <c r="C138" s="64" t="e">
        <f>VLOOKUP($A138,#REF!,7,FALSE)&amp;""</f>
        <v>#REF!</v>
      </c>
      <c r="D138" s="64" t="e">
        <f>VLOOKUP($A138,#REF!,8,FALSE)&amp;""</f>
        <v>#REF!</v>
      </c>
      <c r="E138" s="70">
        <f t="shared" si="4"/>
        <v>236</v>
      </c>
      <c r="F138" s="68" t="e">
        <f>VLOOKUP($E138,#REF!,5,FALSE)</f>
        <v>#REF!</v>
      </c>
      <c r="G138" s="64" t="e">
        <f>VLOOKUP($E138,#REF!,7,FALSE)&amp;""</f>
        <v>#REF!</v>
      </c>
      <c r="H138" s="64" t="e">
        <f>VLOOKUP($E138,#REF!,8,FALSE)&amp;""</f>
        <v>#REF!</v>
      </c>
    </row>
    <row r="139" spans="1:8" s="45" customFormat="1" ht="25.2" customHeight="1" x14ac:dyDescent="0.45">
      <c r="A139" s="50">
        <f t="shared" si="5"/>
        <v>168</v>
      </c>
      <c r="B139" s="52" t="e">
        <f>VLOOKUP($A139,#REF!,5,FALSE)</f>
        <v>#REF!</v>
      </c>
      <c r="C139" s="64" t="e">
        <f>VLOOKUP($A139,#REF!,7,FALSE)&amp;""</f>
        <v>#REF!</v>
      </c>
      <c r="D139" s="64" t="e">
        <f>VLOOKUP($A139,#REF!,8,FALSE)&amp;""</f>
        <v>#REF!</v>
      </c>
      <c r="E139" s="70">
        <f t="shared" si="4"/>
        <v>237</v>
      </c>
      <c r="F139" s="68" t="e">
        <f>VLOOKUP($E139,#REF!,5,FALSE)</f>
        <v>#REF!</v>
      </c>
      <c r="G139" s="64" t="e">
        <f>VLOOKUP($E139,#REF!,7,FALSE)&amp;""</f>
        <v>#REF!</v>
      </c>
      <c r="H139" s="64" t="e">
        <f>VLOOKUP($E139,#REF!,8,FALSE)&amp;""</f>
        <v>#REF!</v>
      </c>
    </row>
    <row r="140" spans="1:8" s="45" customFormat="1" ht="25.2" customHeight="1" x14ac:dyDescent="0.45">
      <c r="A140" s="50">
        <f t="shared" si="5"/>
        <v>169</v>
      </c>
      <c r="B140" s="52" t="e">
        <f>VLOOKUP($A140,#REF!,5,FALSE)</f>
        <v>#REF!</v>
      </c>
      <c r="C140" s="64" t="e">
        <f>VLOOKUP($A140,#REF!,7,FALSE)&amp;""</f>
        <v>#REF!</v>
      </c>
      <c r="D140" s="64" t="e">
        <f>VLOOKUP($A140,#REF!,8,FALSE)&amp;""</f>
        <v>#REF!</v>
      </c>
      <c r="E140" s="70">
        <f t="shared" si="4"/>
        <v>238</v>
      </c>
      <c r="F140" s="68" t="e">
        <f>VLOOKUP($E140,#REF!,5,FALSE)</f>
        <v>#REF!</v>
      </c>
      <c r="G140" s="64" t="e">
        <f>VLOOKUP($E140,#REF!,7,FALSE)&amp;""</f>
        <v>#REF!</v>
      </c>
      <c r="H140" s="64" t="e">
        <f>VLOOKUP($E140,#REF!,8,FALSE)&amp;""</f>
        <v>#REF!</v>
      </c>
    </row>
    <row r="141" spans="1:8" s="45" customFormat="1" ht="25.2" customHeight="1" x14ac:dyDescent="0.45">
      <c r="A141" s="50">
        <f t="shared" si="5"/>
        <v>170</v>
      </c>
      <c r="B141" s="52" t="e">
        <f>VLOOKUP($A141,#REF!,5,FALSE)</f>
        <v>#REF!</v>
      </c>
      <c r="C141" s="64" t="e">
        <f>VLOOKUP($A141,#REF!,7,FALSE)&amp;""</f>
        <v>#REF!</v>
      </c>
      <c r="D141" s="64" t="e">
        <f>VLOOKUP($A141,#REF!,8,FALSE)&amp;""</f>
        <v>#REF!</v>
      </c>
      <c r="E141" s="70">
        <f t="shared" si="4"/>
        <v>239</v>
      </c>
      <c r="F141" s="68" t="e">
        <f>VLOOKUP($E141,#REF!,5,FALSE)</f>
        <v>#REF!</v>
      </c>
      <c r="G141" s="64" t="e">
        <f>VLOOKUP($E141,#REF!,7,FALSE)&amp;""</f>
        <v>#REF!</v>
      </c>
      <c r="H141" s="64" t="e">
        <f>VLOOKUP($E141,#REF!,8,FALSE)&amp;""</f>
        <v>#REF!</v>
      </c>
    </row>
    <row r="142" spans="1:8" s="45" customFormat="1" ht="25.2" customHeight="1" x14ac:dyDescent="0.45">
      <c r="A142" s="50">
        <f t="shared" si="5"/>
        <v>171</v>
      </c>
      <c r="B142" s="52" t="e">
        <f>VLOOKUP($A142,#REF!,5,FALSE)</f>
        <v>#REF!</v>
      </c>
      <c r="C142" s="64" t="e">
        <f>VLOOKUP($A142,#REF!,7,FALSE)&amp;""</f>
        <v>#REF!</v>
      </c>
      <c r="D142" s="64" t="e">
        <f>VLOOKUP($A142,#REF!,8,FALSE)&amp;""</f>
        <v>#REF!</v>
      </c>
      <c r="E142" s="70">
        <f t="shared" si="4"/>
        <v>240</v>
      </c>
      <c r="F142" s="68" t="e">
        <f>VLOOKUP($E142,#REF!,5,FALSE)</f>
        <v>#REF!</v>
      </c>
      <c r="G142" s="64" t="e">
        <f>VLOOKUP($E142,#REF!,7,FALSE)&amp;""</f>
        <v>#REF!</v>
      </c>
      <c r="H142" s="64" t="e">
        <f>VLOOKUP($E142,#REF!,8,FALSE)&amp;""</f>
        <v>#REF!</v>
      </c>
    </row>
    <row r="143" spans="1:8" s="45" customFormat="1" ht="25.2" customHeight="1" x14ac:dyDescent="0.45">
      <c r="A143" s="50">
        <f t="shared" ref="A143:A147" si="6">A142+1</f>
        <v>172</v>
      </c>
      <c r="B143" s="52" t="e">
        <f>VLOOKUP($A143,#REF!,5,FALSE)</f>
        <v>#REF!</v>
      </c>
      <c r="C143" s="64" t="e">
        <f>VLOOKUP($A143,#REF!,7,FALSE)&amp;""</f>
        <v>#REF!</v>
      </c>
      <c r="D143" s="64" t="e">
        <f>VLOOKUP($A143,#REF!,8,FALSE)&amp;""</f>
        <v>#REF!</v>
      </c>
      <c r="E143" s="70">
        <f t="shared" ref="E143:E147" si="7">E142+1</f>
        <v>241</v>
      </c>
      <c r="F143" s="68" t="e">
        <f>VLOOKUP($E143,#REF!,5,FALSE)</f>
        <v>#REF!</v>
      </c>
      <c r="G143" s="64" t="e">
        <f>VLOOKUP($E143,#REF!,7,FALSE)&amp;""</f>
        <v>#REF!</v>
      </c>
      <c r="H143" s="64" t="e">
        <f>VLOOKUP($E143,#REF!,8,FALSE)&amp;""</f>
        <v>#REF!</v>
      </c>
    </row>
    <row r="144" spans="1:8" s="45" customFormat="1" ht="25.2" customHeight="1" x14ac:dyDescent="0.45">
      <c r="A144" s="50">
        <f t="shared" si="6"/>
        <v>173</v>
      </c>
      <c r="B144" s="52" t="e">
        <f>VLOOKUP($A144,#REF!,5,FALSE)</f>
        <v>#REF!</v>
      </c>
      <c r="C144" s="64" t="e">
        <f>VLOOKUP($A144,#REF!,7,FALSE)&amp;""</f>
        <v>#REF!</v>
      </c>
      <c r="D144" s="64" t="e">
        <f>VLOOKUP($A144,#REF!,8,FALSE)&amp;""</f>
        <v>#REF!</v>
      </c>
      <c r="E144" s="70">
        <f t="shared" si="7"/>
        <v>242</v>
      </c>
      <c r="F144" s="68" t="e">
        <f>VLOOKUP($E144,#REF!,5,FALSE)</f>
        <v>#REF!</v>
      </c>
      <c r="G144" s="64" t="e">
        <f>VLOOKUP($E144,#REF!,7,FALSE)&amp;""</f>
        <v>#REF!</v>
      </c>
      <c r="H144" s="64" t="e">
        <f>VLOOKUP($E144,#REF!,8,FALSE)&amp;""</f>
        <v>#REF!</v>
      </c>
    </row>
    <row r="145" spans="1:8" s="45" customFormat="1" ht="25.2" customHeight="1" x14ac:dyDescent="0.45">
      <c r="A145" s="50">
        <f t="shared" si="6"/>
        <v>174</v>
      </c>
      <c r="B145" s="52" t="e">
        <f>VLOOKUP($A145,#REF!,5,FALSE)</f>
        <v>#REF!</v>
      </c>
      <c r="C145" s="64" t="e">
        <f>VLOOKUP($A145,#REF!,7,FALSE)&amp;""</f>
        <v>#REF!</v>
      </c>
      <c r="D145" s="64" t="e">
        <f>VLOOKUP($A145,#REF!,8,FALSE)&amp;""</f>
        <v>#REF!</v>
      </c>
      <c r="E145" s="70">
        <f t="shared" si="7"/>
        <v>243</v>
      </c>
      <c r="F145" s="68" t="e">
        <f>VLOOKUP($E145,#REF!,5,FALSE)</f>
        <v>#REF!</v>
      </c>
      <c r="G145" s="64" t="e">
        <f>VLOOKUP($E145,#REF!,7,FALSE)&amp;""</f>
        <v>#REF!</v>
      </c>
      <c r="H145" s="64" t="e">
        <f>VLOOKUP($E145,#REF!,8,FALSE)&amp;""</f>
        <v>#REF!</v>
      </c>
    </row>
    <row r="146" spans="1:8" s="45" customFormat="1" ht="25.2" customHeight="1" x14ac:dyDescent="0.45">
      <c r="A146" s="50">
        <f t="shared" si="6"/>
        <v>175</v>
      </c>
      <c r="B146" s="52" t="e">
        <f>VLOOKUP($A146,#REF!,5,FALSE)</f>
        <v>#REF!</v>
      </c>
      <c r="C146" s="64" t="e">
        <f>VLOOKUP($A146,#REF!,7,FALSE)&amp;""</f>
        <v>#REF!</v>
      </c>
      <c r="D146" s="64" t="e">
        <f>VLOOKUP($A146,#REF!,8,FALSE)&amp;""</f>
        <v>#REF!</v>
      </c>
      <c r="E146" s="70">
        <f t="shared" si="7"/>
        <v>244</v>
      </c>
      <c r="F146" s="68" t="e">
        <f>VLOOKUP($E146,#REF!,5,FALSE)</f>
        <v>#REF!</v>
      </c>
      <c r="G146" s="64" t="e">
        <f>VLOOKUP($E146,#REF!,7,FALSE)&amp;""</f>
        <v>#REF!</v>
      </c>
      <c r="H146" s="64" t="e">
        <f>VLOOKUP($E146,#REF!,8,FALSE)&amp;""</f>
        <v>#REF!</v>
      </c>
    </row>
    <row r="147" spans="1:8" s="45" customFormat="1" ht="25.2" customHeight="1" x14ac:dyDescent="0.45">
      <c r="A147" s="50">
        <f t="shared" si="6"/>
        <v>176</v>
      </c>
      <c r="B147" s="52" t="e">
        <f>VLOOKUP($A147,#REF!,5,FALSE)</f>
        <v>#REF!</v>
      </c>
      <c r="C147" s="64" t="e">
        <f>VLOOKUP($A147,#REF!,7,FALSE)&amp;""</f>
        <v>#REF!</v>
      </c>
      <c r="D147" s="64" t="e">
        <f>VLOOKUP($A147,#REF!,8,FALSE)&amp;""</f>
        <v>#REF!</v>
      </c>
      <c r="E147" s="50">
        <f t="shared" si="7"/>
        <v>245</v>
      </c>
      <c r="F147" s="52" t="e">
        <f>VLOOKUP($E147,#REF!,5,FALSE)</f>
        <v>#REF!</v>
      </c>
      <c r="G147" s="64" t="e">
        <f>VLOOKUP($E147,#REF!,7,FALSE)&amp;""</f>
        <v>#REF!</v>
      </c>
      <c r="H147" s="64" t="e">
        <f>VLOOKUP($E147,#REF!,8,FALSE)&amp;""</f>
        <v>#REF!</v>
      </c>
    </row>
    <row r="148" spans="1:8" s="45" customFormat="1" ht="25.2" customHeight="1" x14ac:dyDescent="0.45">
      <c r="A148" s="46" t="s">
        <v>1204</v>
      </c>
      <c r="B148" s="47"/>
      <c r="C148" s="47"/>
      <c r="D148" s="47"/>
      <c r="E148" s="47"/>
      <c r="F148" s="297" t="s">
        <v>1592</v>
      </c>
      <c r="G148" s="297"/>
      <c r="H148" s="297"/>
    </row>
    <row r="149" spans="1:8" s="45" customFormat="1" ht="25.2" customHeight="1" x14ac:dyDescent="0.45">
      <c r="A149" s="319" t="s">
        <v>0</v>
      </c>
      <c r="B149" s="305" t="s">
        <v>1</v>
      </c>
      <c r="C149" s="307" t="s">
        <v>1298</v>
      </c>
      <c r="D149" s="308"/>
      <c r="E149" s="319" t="s">
        <v>0</v>
      </c>
      <c r="F149" s="305" t="s">
        <v>1</v>
      </c>
      <c r="G149" s="307" t="s">
        <v>1298</v>
      </c>
      <c r="H149" s="308"/>
    </row>
    <row r="150" spans="1:8" s="45" customFormat="1" ht="25.2" customHeight="1" x14ac:dyDescent="0.45">
      <c r="A150" s="320"/>
      <c r="B150" s="306"/>
      <c r="C150" s="50" t="s">
        <v>227</v>
      </c>
      <c r="D150" s="50" t="s">
        <v>1282</v>
      </c>
      <c r="E150" s="320"/>
      <c r="F150" s="306"/>
      <c r="G150" s="50" t="s">
        <v>227</v>
      </c>
      <c r="H150" s="50" t="s">
        <v>1282</v>
      </c>
    </row>
    <row r="151" spans="1:8" s="45" customFormat="1" ht="25.2" customHeight="1" x14ac:dyDescent="0.45">
      <c r="A151" s="50">
        <f>E147+1</f>
        <v>246</v>
      </c>
      <c r="B151" s="52" t="e">
        <f>VLOOKUP($A151,#REF!,5,FALSE)</f>
        <v>#REF!</v>
      </c>
      <c r="C151" s="64" t="e">
        <f>VLOOKUP($A151,#REF!,7,FALSE)&amp;""</f>
        <v>#REF!</v>
      </c>
      <c r="D151" s="64" t="e">
        <f>VLOOKUP($A151,#REF!,8,FALSE)&amp;""</f>
        <v>#REF!</v>
      </c>
      <c r="E151" s="50">
        <f>A171+1</f>
        <v>267</v>
      </c>
      <c r="F151" s="71" t="e">
        <f>VLOOKUP($E151,#REF!,5,FALSE)</f>
        <v>#REF!</v>
      </c>
      <c r="G151" s="64" t="e">
        <f>VLOOKUP($E151,#REF!,7,FALSE)&amp;""</f>
        <v>#REF!</v>
      </c>
      <c r="H151" s="64" t="e">
        <f>VLOOKUP($E151,#REF!,8,FALSE)&amp;""</f>
        <v>#REF!</v>
      </c>
    </row>
    <row r="152" spans="1:8" s="45" customFormat="1" ht="25.2" customHeight="1" x14ac:dyDescent="0.45">
      <c r="A152" s="50">
        <f>A151+1</f>
        <v>247</v>
      </c>
      <c r="B152" s="52" t="e">
        <f>VLOOKUP($A152,#REF!,5,FALSE)</f>
        <v>#REF!</v>
      </c>
      <c r="C152" s="64" t="e">
        <f>VLOOKUP($A152,#REF!,7,FALSE)&amp;""</f>
        <v>#REF!</v>
      </c>
      <c r="D152" s="64" t="e">
        <f>VLOOKUP($A152,#REF!,8,FALSE)&amp;""</f>
        <v>#REF!</v>
      </c>
      <c r="E152" s="50">
        <f t="shared" ref="E152:E166" si="8">E151+1</f>
        <v>268</v>
      </c>
      <c r="F152" s="71" t="e">
        <f>VLOOKUP($E152,#REF!,5,FALSE)</f>
        <v>#REF!</v>
      </c>
      <c r="G152" s="64" t="e">
        <f>VLOOKUP($E152,#REF!,7,FALSE)&amp;""</f>
        <v>#REF!</v>
      </c>
      <c r="H152" s="64" t="e">
        <f>VLOOKUP($E152,#REF!,8,FALSE)&amp;""</f>
        <v>#REF!</v>
      </c>
    </row>
    <row r="153" spans="1:8" s="45" customFormat="1" ht="25.2" customHeight="1" x14ac:dyDescent="0.45">
      <c r="A153" s="50">
        <f t="shared" ref="A153:A171" si="9">A152+1</f>
        <v>248</v>
      </c>
      <c r="B153" s="52" t="e">
        <f>VLOOKUP($A153,#REF!,5,FALSE)</f>
        <v>#REF!</v>
      </c>
      <c r="C153" s="64" t="e">
        <f>VLOOKUP($A153,#REF!,7,FALSE)&amp;""</f>
        <v>#REF!</v>
      </c>
      <c r="D153" s="64" t="e">
        <f>VLOOKUP($A153,#REF!,8,FALSE)&amp;""</f>
        <v>#REF!</v>
      </c>
      <c r="E153" s="50">
        <f t="shared" si="8"/>
        <v>269</v>
      </c>
      <c r="F153" s="52" t="e">
        <f>VLOOKUP($E153,#REF!,5,FALSE)</f>
        <v>#REF!</v>
      </c>
      <c r="G153" s="64" t="e">
        <f>VLOOKUP($E153,#REF!,7,FALSE)&amp;""</f>
        <v>#REF!</v>
      </c>
      <c r="H153" s="64" t="e">
        <f>VLOOKUP($E153,#REF!,8,FALSE)&amp;""</f>
        <v>#REF!</v>
      </c>
    </row>
    <row r="154" spans="1:8" s="45" customFormat="1" ht="25.2" customHeight="1" x14ac:dyDescent="0.45">
      <c r="A154" s="50">
        <f t="shared" si="9"/>
        <v>249</v>
      </c>
      <c r="B154" s="52" t="e">
        <f>VLOOKUP($A154,#REF!,5,FALSE)</f>
        <v>#REF!</v>
      </c>
      <c r="C154" s="64" t="e">
        <f>VLOOKUP($A154,#REF!,7,FALSE)&amp;""</f>
        <v>#REF!</v>
      </c>
      <c r="D154" s="64" t="e">
        <f>VLOOKUP($A154,#REF!,8,FALSE)&amp;""</f>
        <v>#REF!</v>
      </c>
      <c r="E154" s="50">
        <f t="shared" si="8"/>
        <v>270</v>
      </c>
      <c r="F154" s="52" t="e">
        <f>VLOOKUP($E154,#REF!,5,FALSE)</f>
        <v>#REF!</v>
      </c>
      <c r="G154" s="64" t="e">
        <f>VLOOKUP($E154,#REF!,7,FALSE)&amp;""</f>
        <v>#REF!</v>
      </c>
      <c r="H154" s="64" t="e">
        <f>VLOOKUP($E154,#REF!,8,FALSE)&amp;""</f>
        <v>#REF!</v>
      </c>
    </row>
    <row r="155" spans="1:8" s="45" customFormat="1" ht="25.2" customHeight="1" x14ac:dyDescent="0.45">
      <c r="A155" s="50">
        <f t="shared" si="9"/>
        <v>250</v>
      </c>
      <c r="B155" s="52" t="e">
        <f>VLOOKUP($A155,#REF!,5,FALSE)</f>
        <v>#REF!</v>
      </c>
      <c r="C155" s="64" t="e">
        <f>VLOOKUP($A155,#REF!,7,FALSE)&amp;""</f>
        <v>#REF!</v>
      </c>
      <c r="D155" s="64" t="e">
        <f>VLOOKUP($A155,#REF!,8,FALSE)&amp;""</f>
        <v>#REF!</v>
      </c>
      <c r="E155" s="50">
        <f t="shared" si="8"/>
        <v>271</v>
      </c>
      <c r="F155" s="52" t="e">
        <f>VLOOKUP($E155,#REF!,5,FALSE)</f>
        <v>#REF!</v>
      </c>
      <c r="G155" s="64" t="e">
        <f>VLOOKUP($E155,#REF!,7,FALSE)&amp;""</f>
        <v>#REF!</v>
      </c>
      <c r="H155" s="64" t="e">
        <f>VLOOKUP($E155,#REF!,8,FALSE)&amp;""</f>
        <v>#REF!</v>
      </c>
    </row>
    <row r="156" spans="1:8" s="45" customFormat="1" ht="25.2" customHeight="1" x14ac:dyDescent="0.45">
      <c r="A156" s="50">
        <f t="shared" si="9"/>
        <v>251</v>
      </c>
      <c r="B156" s="52" t="e">
        <f>VLOOKUP($A156,#REF!,5,FALSE)</f>
        <v>#REF!</v>
      </c>
      <c r="C156" s="64" t="e">
        <f>VLOOKUP($A156,#REF!,7,FALSE)&amp;""</f>
        <v>#REF!</v>
      </c>
      <c r="D156" s="64" t="e">
        <f>VLOOKUP($A156,#REF!,8,FALSE)&amp;""</f>
        <v>#REF!</v>
      </c>
      <c r="E156" s="50">
        <f t="shared" si="8"/>
        <v>272</v>
      </c>
      <c r="F156" s="52" t="e">
        <f>VLOOKUP($E156,#REF!,5,FALSE)</f>
        <v>#REF!</v>
      </c>
      <c r="G156" s="64" t="e">
        <f>VLOOKUP($E156,#REF!,7,FALSE)&amp;""</f>
        <v>#REF!</v>
      </c>
      <c r="H156" s="64" t="e">
        <f>VLOOKUP($E156,#REF!,8,FALSE)&amp;""</f>
        <v>#REF!</v>
      </c>
    </row>
    <row r="157" spans="1:8" s="45" customFormat="1" ht="25.2" customHeight="1" x14ac:dyDescent="0.45">
      <c r="A157" s="50">
        <f t="shared" si="9"/>
        <v>252</v>
      </c>
      <c r="B157" s="52" t="e">
        <f>VLOOKUP($A157,#REF!,5,FALSE)</f>
        <v>#REF!</v>
      </c>
      <c r="C157" s="64" t="e">
        <f>VLOOKUP($A157,#REF!,7,FALSE)&amp;""</f>
        <v>#REF!</v>
      </c>
      <c r="D157" s="64" t="e">
        <f>VLOOKUP($A157,#REF!,8,FALSE)&amp;""</f>
        <v>#REF!</v>
      </c>
      <c r="E157" s="50">
        <f t="shared" si="8"/>
        <v>273</v>
      </c>
      <c r="F157" s="52" t="e">
        <f>VLOOKUP($E157,#REF!,5,FALSE)</f>
        <v>#REF!</v>
      </c>
      <c r="G157" s="64" t="e">
        <f>VLOOKUP($E157,#REF!,7,FALSE)&amp;""</f>
        <v>#REF!</v>
      </c>
      <c r="H157" s="64" t="e">
        <f>VLOOKUP($E157,#REF!,8,FALSE)&amp;""</f>
        <v>#REF!</v>
      </c>
    </row>
    <row r="158" spans="1:8" s="45" customFormat="1" ht="25.2" customHeight="1" x14ac:dyDescent="0.45">
      <c r="A158" s="50">
        <f t="shared" si="9"/>
        <v>253</v>
      </c>
      <c r="B158" s="52" t="e">
        <f>VLOOKUP($A158,#REF!,5,FALSE)</f>
        <v>#REF!</v>
      </c>
      <c r="C158" s="64" t="e">
        <f>VLOOKUP($A158,#REF!,7,FALSE)&amp;""</f>
        <v>#REF!</v>
      </c>
      <c r="D158" s="64" t="e">
        <f>VLOOKUP($A158,#REF!,8,FALSE)&amp;""</f>
        <v>#REF!</v>
      </c>
      <c r="E158" s="50">
        <f t="shared" si="8"/>
        <v>274</v>
      </c>
      <c r="F158" s="52" t="e">
        <f>VLOOKUP($E158,#REF!,5,FALSE)</f>
        <v>#REF!</v>
      </c>
      <c r="G158" s="64" t="e">
        <f>VLOOKUP($E158,#REF!,7,FALSE)&amp;""</f>
        <v>#REF!</v>
      </c>
      <c r="H158" s="64" t="e">
        <f>VLOOKUP($E158,#REF!,8,FALSE)&amp;""</f>
        <v>#REF!</v>
      </c>
    </row>
    <row r="159" spans="1:8" s="45" customFormat="1" ht="25.2" customHeight="1" x14ac:dyDescent="0.45">
      <c r="A159" s="50">
        <f t="shared" si="9"/>
        <v>254</v>
      </c>
      <c r="B159" s="52" t="e">
        <f>VLOOKUP($A159,#REF!,5,FALSE)</f>
        <v>#REF!</v>
      </c>
      <c r="C159" s="64" t="e">
        <f>VLOOKUP($A159,#REF!,7,FALSE)&amp;""</f>
        <v>#REF!</v>
      </c>
      <c r="D159" s="64" t="e">
        <f>VLOOKUP($A159,#REF!,8,FALSE)&amp;""</f>
        <v>#REF!</v>
      </c>
      <c r="E159" s="50">
        <f t="shared" si="8"/>
        <v>275</v>
      </c>
      <c r="F159" s="52" t="e">
        <f>VLOOKUP($E159,#REF!,5,FALSE)</f>
        <v>#REF!</v>
      </c>
      <c r="G159" s="64" t="e">
        <f>VLOOKUP($E159,#REF!,7,FALSE)&amp;""</f>
        <v>#REF!</v>
      </c>
      <c r="H159" s="64" t="e">
        <f>VLOOKUP($E159,#REF!,8,FALSE)&amp;""</f>
        <v>#REF!</v>
      </c>
    </row>
    <row r="160" spans="1:8" s="45" customFormat="1" ht="25.2" customHeight="1" x14ac:dyDescent="0.45">
      <c r="A160" s="50">
        <f t="shared" si="9"/>
        <v>255</v>
      </c>
      <c r="B160" s="52" t="e">
        <f>VLOOKUP($A160,#REF!,5,FALSE)</f>
        <v>#REF!</v>
      </c>
      <c r="C160" s="64" t="e">
        <f>VLOOKUP($A160,#REF!,7,FALSE)&amp;""</f>
        <v>#REF!</v>
      </c>
      <c r="D160" s="64" t="e">
        <f>VLOOKUP($A160,#REF!,8,FALSE)&amp;""</f>
        <v>#REF!</v>
      </c>
      <c r="E160" s="50">
        <f t="shared" si="8"/>
        <v>276</v>
      </c>
      <c r="F160" s="52" t="e">
        <f>VLOOKUP($E160,#REF!,5,FALSE)</f>
        <v>#REF!</v>
      </c>
      <c r="G160" s="64" t="e">
        <f>VLOOKUP($E160,#REF!,7,FALSE)&amp;""</f>
        <v>#REF!</v>
      </c>
      <c r="H160" s="64" t="e">
        <f>VLOOKUP($E160,#REF!,8,FALSE)&amp;""</f>
        <v>#REF!</v>
      </c>
    </row>
    <row r="161" spans="1:8" s="45" customFormat="1" ht="25.2" customHeight="1" x14ac:dyDescent="0.45">
      <c r="A161" s="50">
        <f t="shared" si="9"/>
        <v>256</v>
      </c>
      <c r="B161" s="52" t="e">
        <f>VLOOKUP($A161,#REF!,5,FALSE)</f>
        <v>#REF!</v>
      </c>
      <c r="C161" s="64" t="e">
        <f>VLOOKUP($A161,#REF!,7,FALSE)&amp;""</f>
        <v>#REF!</v>
      </c>
      <c r="D161" s="64" t="e">
        <f>VLOOKUP($A161,#REF!,8,FALSE)&amp;""</f>
        <v>#REF!</v>
      </c>
      <c r="E161" s="50">
        <f t="shared" si="8"/>
        <v>277</v>
      </c>
      <c r="F161" s="52" t="e">
        <f>VLOOKUP($E161,#REF!,5,FALSE)</f>
        <v>#REF!</v>
      </c>
      <c r="G161" s="64" t="e">
        <f>VLOOKUP($E161,#REF!,7,FALSE)&amp;""</f>
        <v>#REF!</v>
      </c>
      <c r="H161" s="64" t="e">
        <f>VLOOKUP($E161,#REF!,8,FALSE)&amp;""</f>
        <v>#REF!</v>
      </c>
    </row>
    <row r="162" spans="1:8" s="45" customFormat="1" ht="25.2" customHeight="1" x14ac:dyDescent="0.45">
      <c r="A162" s="50">
        <f t="shared" si="9"/>
        <v>257</v>
      </c>
      <c r="B162" s="52" t="e">
        <f>VLOOKUP($A162,#REF!,5,FALSE)</f>
        <v>#REF!</v>
      </c>
      <c r="C162" s="64" t="e">
        <f>VLOOKUP($A162,#REF!,7,FALSE)&amp;""</f>
        <v>#REF!</v>
      </c>
      <c r="D162" s="64" t="e">
        <f>VLOOKUP($A162,#REF!,8,FALSE)&amp;""</f>
        <v>#REF!</v>
      </c>
      <c r="E162" s="50">
        <f t="shared" si="8"/>
        <v>278</v>
      </c>
      <c r="F162" s="52" t="e">
        <f>VLOOKUP($E162,#REF!,5,FALSE)</f>
        <v>#REF!</v>
      </c>
      <c r="G162" s="64" t="e">
        <f>VLOOKUP($E162,#REF!,7,FALSE)&amp;""</f>
        <v>#REF!</v>
      </c>
      <c r="H162" s="64" t="e">
        <f>VLOOKUP($E162,#REF!,8,FALSE)&amp;""</f>
        <v>#REF!</v>
      </c>
    </row>
    <row r="163" spans="1:8" s="45" customFormat="1" ht="25.2" customHeight="1" x14ac:dyDescent="0.45">
      <c r="A163" s="50">
        <f t="shared" si="9"/>
        <v>258</v>
      </c>
      <c r="B163" s="52" t="e">
        <f>VLOOKUP($A163,#REF!,5,FALSE)</f>
        <v>#REF!</v>
      </c>
      <c r="C163" s="64" t="e">
        <f>VLOOKUP($A163,#REF!,7,FALSE)&amp;""</f>
        <v>#REF!</v>
      </c>
      <c r="D163" s="64" t="e">
        <f>VLOOKUP($A163,#REF!,8,FALSE)&amp;""</f>
        <v>#REF!</v>
      </c>
      <c r="E163" s="50">
        <f t="shared" si="8"/>
        <v>279</v>
      </c>
      <c r="F163" s="52" t="e">
        <f>VLOOKUP($E163,#REF!,5,FALSE)</f>
        <v>#REF!</v>
      </c>
      <c r="G163" s="64" t="e">
        <f>VLOOKUP($E163,#REF!,7,FALSE)&amp;""</f>
        <v>#REF!</v>
      </c>
      <c r="H163" s="64" t="e">
        <f>VLOOKUP($E163,#REF!,8,FALSE)&amp;""</f>
        <v>#REF!</v>
      </c>
    </row>
    <row r="164" spans="1:8" s="45" customFormat="1" ht="25.2" customHeight="1" x14ac:dyDescent="0.45">
      <c r="A164" s="50">
        <f t="shared" si="9"/>
        <v>259</v>
      </c>
      <c r="B164" s="52" t="e">
        <f>VLOOKUP($A164,#REF!,5,FALSE)</f>
        <v>#REF!</v>
      </c>
      <c r="C164" s="64" t="e">
        <f>VLOOKUP($A164,#REF!,7,FALSE)&amp;""</f>
        <v>#REF!</v>
      </c>
      <c r="D164" s="64" t="e">
        <f>VLOOKUP($A164,#REF!,8,FALSE)&amp;""</f>
        <v>#REF!</v>
      </c>
      <c r="E164" s="50">
        <f t="shared" si="8"/>
        <v>280</v>
      </c>
      <c r="F164" s="52" t="e">
        <f>VLOOKUP($E164,#REF!,5,FALSE)</f>
        <v>#REF!</v>
      </c>
      <c r="G164" s="64" t="e">
        <f>VLOOKUP($E164,#REF!,7,FALSE)&amp;""</f>
        <v>#REF!</v>
      </c>
      <c r="H164" s="64" t="e">
        <f>VLOOKUP($E164,#REF!,8,FALSE)&amp;""</f>
        <v>#REF!</v>
      </c>
    </row>
    <row r="165" spans="1:8" s="45" customFormat="1" ht="25.2" customHeight="1" x14ac:dyDescent="0.45">
      <c r="A165" s="50">
        <f t="shared" si="9"/>
        <v>260</v>
      </c>
      <c r="B165" s="52" t="e">
        <f>VLOOKUP($A165,#REF!,5,FALSE)</f>
        <v>#REF!</v>
      </c>
      <c r="C165" s="64" t="e">
        <f>VLOOKUP($A165,#REF!,7,FALSE)&amp;""</f>
        <v>#REF!</v>
      </c>
      <c r="D165" s="64" t="e">
        <f>VLOOKUP($A165,#REF!,8,FALSE)&amp;""</f>
        <v>#REF!</v>
      </c>
      <c r="E165" s="50">
        <f t="shared" si="8"/>
        <v>281</v>
      </c>
      <c r="F165" s="52" t="e">
        <f>VLOOKUP($E165,#REF!,5,FALSE)</f>
        <v>#REF!</v>
      </c>
      <c r="G165" s="64" t="e">
        <f>VLOOKUP($E165,#REF!,7,FALSE)&amp;""</f>
        <v>#REF!</v>
      </c>
      <c r="H165" s="64" t="e">
        <f>VLOOKUP($E165,#REF!,8,FALSE)&amp;""</f>
        <v>#REF!</v>
      </c>
    </row>
    <row r="166" spans="1:8" s="45" customFormat="1" ht="25.2" customHeight="1" x14ac:dyDescent="0.45">
      <c r="A166" s="50">
        <f t="shared" si="9"/>
        <v>261</v>
      </c>
      <c r="B166" s="52" t="e">
        <f>VLOOKUP($A166,#REF!,5,FALSE)</f>
        <v>#REF!</v>
      </c>
      <c r="C166" s="64" t="e">
        <f>VLOOKUP($A166,#REF!,7,FALSE)&amp;""</f>
        <v>#REF!</v>
      </c>
      <c r="D166" s="64" t="e">
        <f>VLOOKUP($A166,#REF!,8,FALSE)&amp;""</f>
        <v>#REF!</v>
      </c>
      <c r="E166" s="50">
        <f t="shared" si="8"/>
        <v>282</v>
      </c>
      <c r="F166" s="52" t="e">
        <f>VLOOKUP($E166,#REF!,5,FALSE)</f>
        <v>#REF!</v>
      </c>
      <c r="G166" s="64" t="e">
        <f>VLOOKUP($E166,#REF!,7,FALSE)&amp;""</f>
        <v>#REF!</v>
      </c>
      <c r="H166" s="64" t="e">
        <f>VLOOKUP($E166,#REF!,8,FALSE)&amp;""</f>
        <v>#REF!</v>
      </c>
    </row>
    <row r="167" spans="1:8" s="45" customFormat="1" ht="25.2" customHeight="1" x14ac:dyDescent="0.45">
      <c r="A167" s="50">
        <f t="shared" si="9"/>
        <v>262</v>
      </c>
      <c r="B167" s="52" t="e">
        <f>VLOOKUP($A167,#REF!,5,FALSE)</f>
        <v>#REF!</v>
      </c>
      <c r="C167" s="64" t="e">
        <f>VLOOKUP($A167,#REF!,7,FALSE)&amp;""</f>
        <v>#REF!</v>
      </c>
      <c r="D167" s="64" t="e">
        <f>VLOOKUP($A167,#REF!,8,FALSE)&amp;""</f>
        <v>#REF!</v>
      </c>
      <c r="E167"/>
      <c r="F167"/>
      <c r="G167"/>
      <c r="H167"/>
    </row>
    <row r="168" spans="1:8" s="45" customFormat="1" ht="25.2" customHeight="1" x14ac:dyDescent="0.45">
      <c r="A168" s="50">
        <f t="shared" si="9"/>
        <v>263</v>
      </c>
      <c r="B168" s="52" t="e">
        <f>VLOOKUP($A168,#REF!,5,FALSE)</f>
        <v>#REF!</v>
      </c>
      <c r="C168" s="64" t="e">
        <f>VLOOKUP($A168,#REF!,7,FALSE)&amp;""</f>
        <v>#REF!</v>
      </c>
      <c r="D168" s="64" t="e">
        <f>VLOOKUP($A168,#REF!,8,FALSE)&amp;""</f>
        <v>#REF!</v>
      </c>
      <c r="E168"/>
      <c r="F168" s="76" t="s">
        <v>1603</v>
      </c>
      <c r="G168"/>
      <c r="H168"/>
    </row>
    <row r="169" spans="1:8" s="45" customFormat="1" ht="25.2" customHeight="1" x14ac:dyDescent="0.45">
      <c r="A169" s="50">
        <f t="shared" si="9"/>
        <v>264</v>
      </c>
      <c r="B169" s="52" t="e">
        <f>VLOOKUP($A169,#REF!,5,FALSE)</f>
        <v>#REF!</v>
      </c>
      <c r="C169" s="64" t="e">
        <f>VLOOKUP($A169,#REF!,7,FALSE)&amp;""</f>
        <v>#REF!</v>
      </c>
      <c r="D169" s="64" t="e">
        <f>VLOOKUP($A169,#REF!,8,FALSE)&amp;""</f>
        <v>#REF!</v>
      </c>
      <c r="E169" s="75"/>
      <c r="F169" s="76" t="s">
        <v>1206</v>
      </c>
      <c r="G169" s="75"/>
    </row>
    <row r="170" spans="1:8" s="45" customFormat="1" ht="25.2" customHeight="1" x14ac:dyDescent="0.45">
      <c r="A170" s="50">
        <f t="shared" si="9"/>
        <v>265</v>
      </c>
      <c r="B170" s="52" t="e">
        <f>VLOOKUP($A170,#REF!,5,FALSE)</f>
        <v>#REF!</v>
      </c>
      <c r="C170" s="64" t="e">
        <f>VLOOKUP($A170,#REF!,7,FALSE)&amp;""</f>
        <v>#REF!</v>
      </c>
      <c r="D170" s="64" t="e">
        <f>VLOOKUP($A170,#REF!,8,FALSE)&amp;""</f>
        <v>#REF!</v>
      </c>
      <c r="E170" s="75"/>
      <c r="F170" s="76" t="s">
        <v>1601</v>
      </c>
      <c r="G170" s="75"/>
    </row>
    <row r="171" spans="1:8" s="45" customFormat="1" ht="25.2" customHeight="1" x14ac:dyDescent="0.45">
      <c r="A171" s="50">
        <f t="shared" si="9"/>
        <v>266</v>
      </c>
      <c r="B171" s="52" t="e">
        <f>VLOOKUP($A171,#REF!,5,FALSE)</f>
        <v>#REF!</v>
      </c>
      <c r="C171" s="64" t="e">
        <f>VLOOKUP($A171,#REF!,7,FALSE)&amp;""</f>
        <v>#REF!</v>
      </c>
      <c r="D171" s="64" t="e">
        <f>VLOOKUP($A171,#REF!,8,FALSE)&amp;""</f>
        <v>#REF!</v>
      </c>
      <c r="E171" s="75"/>
      <c r="F171" s="76" t="s">
        <v>1446</v>
      </c>
      <c r="G171" s="75"/>
    </row>
    <row r="172" spans="1:8" ht="25.2" customHeight="1" x14ac:dyDescent="0.45"/>
    <row r="173" spans="1:8" ht="25.2" customHeight="1" x14ac:dyDescent="0.45">
      <c r="A173" s="100" t="s">
        <v>1600</v>
      </c>
      <c r="B173" s="101"/>
      <c r="C173" s="101"/>
      <c r="D173" s="101"/>
      <c r="E173" s="102"/>
      <c r="F173" s="101"/>
      <c r="G173" s="101"/>
      <c r="H173" s="113" t="s">
        <v>1579</v>
      </c>
    </row>
    <row r="174" spans="1:8" ht="25.2" customHeight="1" x14ac:dyDescent="0.45">
      <c r="A174" s="298" t="s">
        <v>0</v>
      </c>
      <c r="B174" s="300" t="s">
        <v>1516</v>
      </c>
      <c r="C174" s="309" t="s">
        <v>1298</v>
      </c>
      <c r="D174" s="310"/>
      <c r="E174" s="298" t="s">
        <v>0</v>
      </c>
      <c r="F174" s="311" t="s">
        <v>1516</v>
      </c>
      <c r="G174" s="309" t="s">
        <v>1298</v>
      </c>
      <c r="H174" s="310"/>
    </row>
    <row r="175" spans="1:8" ht="25.2" customHeight="1" x14ac:dyDescent="0.45">
      <c r="A175" s="299"/>
      <c r="B175" s="302"/>
      <c r="C175" s="104" t="s">
        <v>227</v>
      </c>
      <c r="D175" s="104" t="s">
        <v>1282</v>
      </c>
      <c r="E175" s="299"/>
      <c r="F175" s="312"/>
      <c r="G175" s="104" t="s">
        <v>227</v>
      </c>
      <c r="H175" s="104" t="s">
        <v>1282</v>
      </c>
    </row>
    <row r="176" spans="1:8" ht="25.2" customHeight="1" x14ac:dyDescent="0.45">
      <c r="A176" s="311">
        <v>1</v>
      </c>
      <c r="B176" s="315" t="s">
        <v>1573</v>
      </c>
      <c r="C176" s="313" t="s">
        <v>1297</v>
      </c>
      <c r="D176" s="313"/>
      <c r="E176" s="104">
        <v>26</v>
      </c>
      <c r="F176" s="105" t="s">
        <v>1524</v>
      </c>
      <c r="G176" s="106" t="s">
        <v>1297</v>
      </c>
      <c r="H176" s="106" t="s">
        <v>1297</v>
      </c>
    </row>
    <row r="177" spans="1:8" ht="25.2" customHeight="1" x14ac:dyDescent="0.45">
      <c r="A177" s="312"/>
      <c r="B177" s="317"/>
      <c r="C177" s="314"/>
      <c r="D177" s="314"/>
      <c r="E177" s="104">
        <v>27</v>
      </c>
      <c r="F177" s="105" t="s">
        <v>1526</v>
      </c>
      <c r="G177" s="106"/>
      <c r="H177" s="106" t="s">
        <v>1297</v>
      </c>
    </row>
    <row r="178" spans="1:8" ht="25.2" customHeight="1" x14ac:dyDescent="0.45">
      <c r="A178" s="104">
        <v>2</v>
      </c>
      <c r="B178" s="107" t="s">
        <v>1521</v>
      </c>
      <c r="C178" s="106" t="s">
        <v>1297</v>
      </c>
      <c r="D178" s="106"/>
      <c r="E178" s="104">
        <v>28</v>
      </c>
      <c r="F178" s="108" t="s">
        <v>1528</v>
      </c>
      <c r="G178" s="106" t="s">
        <v>1297</v>
      </c>
      <c r="H178" s="106"/>
    </row>
    <row r="179" spans="1:8" ht="25.2" customHeight="1" x14ac:dyDescent="0.45">
      <c r="A179" s="104">
        <v>3</v>
      </c>
      <c r="B179" s="107" t="s">
        <v>1572</v>
      </c>
      <c r="C179" s="106"/>
      <c r="D179" s="106" t="s">
        <v>1297</v>
      </c>
      <c r="E179" s="104">
        <v>29</v>
      </c>
      <c r="F179" s="105" t="s">
        <v>1530</v>
      </c>
      <c r="G179" s="106" t="s">
        <v>1297</v>
      </c>
      <c r="H179" s="106"/>
    </row>
    <row r="180" spans="1:8" ht="25.2" customHeight="1" x14ac:dyDescent="0.45">
      <c r="A180" s="104">
        <v>4</v>
      </c>
      <c r="B180" s="107" t="s">
        <v>1525</v>
      </c>
      <c r="C180" s="106"/>
      <c r="D180" s="106" t="s">
        <v>1297</v>
      </c>
      <c r="E180" s="104">
        <v>30</v>
      </c>
      <c r="F180" s="105" t="s">
        <v>1532</v>
      </c>
      <c r="G180" s="106" t="s">
        <v>1297</v>
      </c>
      <c r="H180" s="106"/>
    </row>
    <row r="181" spans="1:8" ht="25.2" customHeight="1" x14ac:dyDescent="0.45">
      <c r="A181" s="104">
        <v>5</v>
      </c>
      <c r="B181" s="107" t="s">
        <v>1527</v>
      </c>
      <c r="C181" s="106" t="s">
        <v>1297</v>
      </c>
      <c r="D181" s="106" t="s">
        <v>1297</v>
      </c>
      <c r="E181" s="104">
        <v>31</v>
      </c>
      <c r="F181" s="105" t="s">
        <v>1534</v>
      </c>
      <c r="G181" s="106" t="s">
        <v>1297</v>
      </c>
      <c r="H181" s="106"/>
    </row>
    <row r="182" spans="1:8" ht="25.2" customHeight="1" x14ac:dyDescent="0.45">
      <c r="A182" s="104">
        <v>6</v>
      </c>
      <c r="B182" s="107" t="s">
        <v>1529</v>
      </c>
      <c r="C182" s="106" t="s">
        <v>1297</v>
      </c>
      <c r="D182" s="106" t="s">
        <v>1297</v>
      </c>
      <c r="E182" s="104">
        <v>32</v>
      </c>
      <c r="F182" s="105" t="s">
        <v>1536</v>
      </c>
      <c r="G182" s="106" t="s">
        <v>1297</v>
      </c>
      <c r="H182" s="106"/>
    </row>
    <row r="183" spans="1:8" ht="25.2" customHeight="1" x14ac:dyDescent="0.45">
      <c r="A183" s="104">
        <v>7</v>
      </c>
      <c r="B183" s="107" t="s">
        <v>1531</v>
      </c>
      <c r="C183" s="106" t="s">
        <v>1297</v>
      </c>
      <c r="D183" s="106"/>
      <c r="E183" s="104">
        <v>33</v>
      </c>
      <c r="F183" s="105" t="s">
        <v>1538</v>
      </c>
      <c r="G183" s="106" t="s">
        <v>1297</v>
      </c>
      <c r="H183" s="106"/>
    </row>
    <row r="184" spans="1:8" ht="25.2" customHeight="1" x14ac:dyDescent="0.45">
      <c r="A184" s="104">
        <v>8</v>
      </c>
      <c r="B184" s="107" t="s">
        <v>1533</v>
      </c>
      <c r="C184" s="106" t="s">
        <v>1297</v>
      </c>
      <c r="D184" s="106" t="s">
        <v>1297</v>
      </c>
      <c r="E184" s="104">
        <v>34</v>
      </c>
      <c r="F184" s="108" t="s">
        <v>1540</v>
      </c>
      <c r="G184" s="106" t="s">
        <v>1297</v>
      </c>
      <c r="H184" s="106"/>
    </row>
    <row r="185" spans="1:8" ht="25.2" customHeight="1" x14ac:dyDescent="0.45">
      <c r="A185" s="104">
        <v>9</v>
      </c>
      <c r="B185" s="107" t="s">
        <v>1535</v>
      </c>
      <c r="C185" s="106" t="s">
        <v>1297</v>
      </c>
      <c r="D185" s="106" t="s">
        <v>1297</v>
      </c>
      <c r="E185" s="104">
        <v>35</v>
      </c>
      <c r="F185" s="105" t="s">
        <v>1542</v>
      </c>
      <c r="G185" s="106" t="s">
        <v>1297</v>
      </c>
      <c r="H185" s="106"/>
    </row>
    <row r="186" spans="1:8" ht="25.2" customHeight="1" x14ac:dyDescent="0.45">
      <c r="A186" s="104">
        <v>10</v>
      </c>
      <c r="B186" s="107" t="s">
        <v>1537</v>
      </c>
      <c r="C186" s="106"/>
      <c r="D186" s="106" t="s">
        <v>1297</v>
      </c>
      <c r="E186" s="104">
        <v>36</v>
      </c>
      <c r="F186" s="105" t="s">
        <v>1544</v>
      </c>
      <c r="G186" s="106" t="s">
        <v>1297</v>
      </c>
      <c r="H186" s="106"/>
    </row>
    <row r="187" spans="1:8" ht="25.2" customHeight="1" x14ac:dyDescent="0.45">
      <c r="A187" s="104">
        <v>11</v>
      </c>
      <c r="B187" s="107" t="s">
        <v>1539</v>
      </c>
      <c r="C187" s="106"/>
      <c r="D187" s="106" t="s">
        <v>1297</v>
      </c>
      <c r="E187" s="104">
        <v>37</v>
      </c>
      <c r="F187" s="105" t="s">
        <v>1546</v>
      </c>
      <c r="G187" s="106" t="s">
        <v>1297</v>
      </c>
      <c r="H187" s="106"/>
    </row>
    <row r="188" spans="1:8" ht="25.2" customHeight="1" x14ac:dyDescent="0.45">
      <c r="A188" s="104">
        <v>12</v>
      </c>
      <c r="B188" s="107" t="s">
        <v>1541</v>
      </c>
      <c r="C188" s="106"/>
      <c r="D188" s="106" t="s">
        <v>1297</v>
      </c>
      <c r="E188" s="104">
        <v>38</v>
      </c>
      <c r="F188" s="105" t="s">
        <v>1547</v>
      </c>
      <c r="G188" s="106" t="s">
        <v>1297</v>
      </c>
      <c r="H188" s="106"/>
    </row>
    <row r="189" spans="1:8" ht="25.2" customHeight="1" x14ac:dyDescent="0.45">
      <c r="A189" s="104">
        <v>13</v>
      </c>
      <c r="B189" s="107" t="s">
        <v>1543</v>
      </c>
      <c r="C189" s="106" t="s">
        <v>1297</v>
      </c>
      <c r="D189" s="106" t="s">
        <v>1297</v>
      </c>
      <c r="E189" s="104">
        <v>39</v>
      </c>
      <c r="F189" s="105" t="s">
        <v>1588</v>
      </c>
      <c r="G189" s="106"/>
      <c r="H189" s="106" t="s">
        <v>1297</v>
      </c>
    </row>
    <row r="190" spans="1:8" ht="25.2" customHeight="1" x14ac:dyDescent="0.45">
      <c r="A190" s="104">
        <v>14</v>
      </c>
      <c r="B190" s="107" t="s">
        <v>1545</v>
      </c>
      <c r="C190" s="106"/>
      <c r="D190" s="106" t="s">
        <v>1297</v>
      </c>
      <c r="E190" s="104">
        <v>40</v>
      </c>
      <c r="F190" s="105" t="s">
        <v>1550</v>
      </c>
      <c r="G190" s="106" t="s">
        <v>1297</v>
      </c>
      <c r="H190" s="106"/>
    </row>
    <row r="191" spans="1:8" ht="25.2" customHeight="1" x14ac:dyDescent="0.45">
      <c r="A191" s="104">
        <v>15</v>
      </c>
      <c r="B191" s="107" t="s">
        <v>1151</v>
      </c>
      <c r="C191" s="106"/>
      <c r="D191" s="106" t="s">
        <v>1297</v>
      </c>
      <c r="E191" s="104">
        <v>41</v>
      </c>
      <c r="F191" s="105" t="s">
        <v>1552</v>
      </c>
      <c r="G191" s="106" t="s">
        <v>1297</v>
      </c>
      <c r="H191" s="106"/>
    </row>
    <row r="192" spans="1:8" ht="25.2" customHeight="1" x14ac:dyDescent="0.45">
      <c r="A192" s="104">
        <v>16</v>
      </c>
      <c r="B192" s="107" t="s">
        <v>1167</v>
      </c>
      <c r="C192" s="106" t="s">
        <v>1297</v>
      </c>
      <c r="D192" s="106" t="s">
        <v>1297</v>
      </c>
      <c r="E192" s="104">
        <v>42</v>
      </c>
      <c r="F192" s="105" t="s">
        <v>1553</v>
      </c>
      <c r="G192" s="109" t="s">
        <v>1297</v>
      </c>
      <c r="H192" s="109"/>
    </row>
    <row r="193" spans="1:8" ht="25.2" customHeight="1" x14ac:dyDescent="0.45">
      <c r="A193" s="104">
        <v>17</v>
      </c>
      <c r="B193" s="107" t="s">
        <v>1549</v>
      </c>
      <c r="C193" s="106" t="s">
        <v>1297</v>
      </c>
      <c r="D193" s="106"/>
      <c r="E193" s="104">
        <v>43</v>
      </c>
      <c r="F193" s="105" t="s">
        <v>1555</v>
      </c>
      <c r="G193" s="106"/>
      <c r="H193" s="106" t="s">
        <v>1297</v>
      </c>
    </row>
    <row r="194" spans="1:8" ht="25.2" customHeight="1" x14ac:dyDescent="0.45">
      <c r="A194" s="311">
        <v>18</v>
      </c>
      <c r="B194" s="315" t="s">
        <v>1574</v>
      </c>
      <c r="C194" s="313" t="s">
        <v>1297</v>
      </c>
      <c r="D194" s="313"/>
      <c r="E194" s="104">
        <v>44</v>
      </c>
      <c r="F194" s="105" t="s">
        <v>1557</v>
      </c>
      <c r="G194" s="106" t="s">
        <v>1297</v>
      </c>
      <c r="H194" s="106"/>
    </row>
    <row r="195" spans="1:8" ht="25.2" customHeight="1" x14ac:dyDescent="0.45">
      <c r="A195" s="312"/>
      <c r="B195" s="317"/>
      <c r="C195" s="314"/>
      <c r="D195" s="314"/>
      <c r="E195" s="104">
        <v>45</v>
      </c>
      <c r="F195" s="105" t="s">
        <v>1559</v>
      </c>
      <c r="G195" s="106"/>
      <c r="H195" s="106" t="s">
        <v>1297</v>
      </c>
    </row>
    <row r="196" spans="1:8" ht="25.2" customHeight="1" x14ac:dyDescent="0.45">
      <c r="A196" s="103">
        <v>19</v>
      </c>
      <c r="B196" s="110" t="s">
        <v>1554</v>
      </c>
      <c r="C196" s="111" t="s">
        <v>1297</v>
      </c>
      <c r="D196" s="111"/>
      <c r="E196" s="104">
        <v>46</v>
      </c>
      <c r="F196" s="105" t="s">
        <v>1561</v>
      </c>
      <c r="G196" s="106"/>
      <c r="H196" s="106" t="s">
        <v>1297</v>
      </c>
    </row>
    <row r="197" spans="1:8" ht="25.2" customHeight="1" x14ac:dyDescent="0.45">
      <c r="A197" s="104">
        <v>20</v>
      </c>
      <c r="B197" s="107" t="s">
        <v>1556</v>
      </c>
      <c r="C197" s="106" t="s">
        <v>1297</v>
      </c>
      <c r="D197" s="106"/>
      <c r="E197" s="4"/>
    </row>
    <row r="198" spans="1:8" ht="25.2" customHeight="1" x14ac:dyDescent="0.45">
      <c r="A198" s="104">
        <v>21</v>
      </c>
      <c r="B198" s="107" t="s">
        <v>1558</v>
      </c>
      <c r="C198" s="106"/>
      <c r="D198" s="106" t="s">
        <v>1297</v>
      </c>
      <c r="E198" s="4"/>
      <c r="F198" s="342" t="s">
        <v>1577</v>
      </c>
      <c r="G198" s="342"/>
      <c r="H198" s="342"/>
    </row>
    <row r="199" spans="1:8" ht="25.2" customHeight="1" x14ac:dyDescent="0.45">
      <c r="A199" s="104">
        <v>22</v>
      </c>
      <c r="B199" s="107" t="s">
        <v>1560</v>
      </c>
      <c r="C199" s="106"/>
      <c r="D199" s="106" t="s">
        <v>1297</v>
      </c>
      <c r="E199" s="4"/>
      <c r="F199" s="342"/>
      <c r="G199" s="342"/>
      <c r="H199" s="342"/>
    </row>
    <row r="200" spans="1:8" ht="25.2" customHeight="1" x14ac:dyDescent="0.45">
      <c r="A200" s="104">
        <v>23</v>
      </c>
      <c r="B200" s="105" t="s">
        <v>1575</v>
      </c>
      <c r="C200" s="106"/>
      <c r="D200" s="106" t="s">
        <v>1297</v>
      </c>
      <c r="E200" s="4"/>
      <c r="F200" s="112" t="s">
        <v>1576</v>
      </c>
    </row>
    <row r="201" spans="1:8" ht="25.2" customHeight="1" x14ac:dyDescent="0.45">
      <c r="A201" s="104">
        <v>24</v>
      </c>
      <c r="B201" s="105" t="s">
        <v>1520</v>
      </c>
      <c r="C201" s="106" t="s">
        <v>1297</v>
      </c>
      <c r="D201" s="106"/>
      <c r="E201" s="4"/>
      <c r="F201" s="76" t="s">
        <v>1601</v>
      </c>
    </row>
    <row r="202" spans="1:8" ht="25.2" customHeight="1" x14ac:dyDescent="0.45">
      <c r="A202" s="104">
        <v>25</v>
      </c>
      <c r="B202" s="105" t="s">
        <v>1522</v>
      </c>
      <c r="C202" s="106" t="s">
        <v>1297</v>
      </c>
      <c r="D202" s="106"/>
      <c r="E202" s="4"/>
      <c r="F202" s="112" t="s">
        <v>1578</v>
      </c>
    </row>
    <row r="203" spans="1:8" ht="25.2" customHeight="1" x14ac:dyDescent="0.45"/>
    <row r="204" spans="1:8" ht="25.2" customHeight="1" x14ac:dyDescent="0.45"/>
    <row r="205" spans="1:8" ht="25.2" customHeight="1" x14ac:dyDescent="0.45"/>
    <row r="206" spans="1:8" ht="25.2" customHeight="1" x14ac:dyDescent="0.45"/>
    <row r="207" spans="1:8" ht="25.2" customHeight="1" x14ac:dyDescent="0.45"/>
    <row r="208" spans="1:8" ht="25.2" customHeight="1" x14ac:dyDescent="0.45"/>
    <row r="209" ht="25.2" customHeight="1" x14ac:dyDescent="0.45"/>
    <row r="210" ht="25.2" customHeight="1" x14ac:dyDescent="0.45"/>
    <row r="211" ht="25.2" customHeight="1" x14ac:dyDescent="0.45"/>
    <row r="212" ht="25.2" customHeight="1" x14ac:dyDescent="0.45"/>
    <row r="213" ht="25.2" customHeight="1" x14ac:dyDescent="0.45"/>
    <row r="214" ht="25.2" customHeight="1" x14ac:dyDescent="0.45"/>
    <row r="215" ht="25.2" customHeight="1" x14ac:dyDescent="0.45"/>
    <row r="216" ht="25.2" customHeight="1" x14ac:dyDescent="0.45"/>
    <row r="217" ht="25.2" customHeight="1" x14ac:dyDescent="0.45"/>
    <row r="218" ht="25.2" customHeight="1" x14ac:dyDescent="0.45"/>
    <row r="219" ht="25.2" customHeight="1" x14ac:dyDescent="0.45"/>
    <row r="220" ht="25.2" customHeight="1" x14ac:dyDescent="0.45"/>
    <row r="221" ht="25.2" customHeight="1" x14ac:dyDescent="0.45"/>
    <row r="222" ht="25.2" customHeight="1" x14ac:dyDescent="0.45"/>
    <row r="223" ht="25.2" customHeight="1" x14ac:dyDescent="0.45"/>
    <row r="224" ht="25.2" customHeight="1" x14ac:dyDescent="0.45"/>
    <row r="225" ht="25.2" customHeight="1" x14ac:dyDescent="0.45"/>
    <row r="226" ht="25.2" customHeight="1" x14ac:dyDescent="0.45"/>
    <row r="227" ht="25.2" customHeight="1" x14ac:dyDescent="0.45"/>
    <row r="228" ht="25.2" customHeight="1" x14ac:dyDescent="0.45"/>
    <row r="229" ht="25.2" customHeight="1" x14ac:dyDescent="0.45"/>
    <row r="230" ht="25.2" customHeight="1" x14ac:dyDescent="0.45"/>
    <row r="231" ht="25.2" customHeight="1" x14ac:dyDescent="0.45"/>
    <row r="232" ht="25.2" customHeight="1" x14ac:dyDescent="0.45"/>
    <row r="233" ht="25.2" customHeight="1" x14ac:dyDescent="0.45"/>
    <row r="234" ht="25.2" customHeight="1" x14ac:dyDescent="0.45"/>
    <row r="235" ht="25.2" customHeight="1" x14ac:dyDescent="0.45"/>
    <row r="236" ht="25.2" customHeight="1" x14ac:dyDescent="0.45"/>
    <row r="237" ht="25.2" customHeight="1" x14ac:dyDescent="0.45"/>
    <row r="238" ht="25.2" customHeight="1" x14ac:dyDescent="0.45"/>
    <row r="239" ht="25.2" customHeight="1" x14ac:dyDescent="0.45"/>
    <row r="240" ht="25.2" customHeight="1" x14ac:dyDescent="0.45"/>
    <row r="241" ht="25.2" customHeight="1" x14ac:dyDescent="0.45"/>
    <row r="242" ht="25.2" customHeight="1" x14ac:dyDescent="0.45"/>
    <row r="243" ht="25.2" customHeight="1" x14ac:dyDescent="0.45"/>
  </sheetData>
  <mergeCells count="72">
    <mergeCell ref="F198:H199"/>
    <mergeCell ref="A79:A80"/>
    <mergeCell ref="B79:B80"/>
    <mergeCell ref="C79:C80"/>
    <mergeCell ref="D79:D80"/>
    <mergeCell ref="E174:E175"/>
    <mergeCell ref="F174:F175"/>
    <mergeCell ref="G84:G85"/>
    <mergeCell ref="H84:H85"/>
    <mergeCell ref="A194:A195"/>
    <mergeCell ref="B194:B195"/>
    <mergeCell ref="C194:C195"/>
    <mergeCell ref="D194:D195"/>
    <mergeCell ref="G174:H174"/>
    <mergeCell ref="A176:A177"/>
    <mergeCell ref="B176:B177"/>
    <mergeCell ref="F74:H74"/>
    <mergeCell ref="C5:D5"/>
    <mergeCell ref="G5:H5"/>
    <mergeCell ref="C6:D6"/>
    <mergeCell ref="G6:H6"/>
    <mergeCell ref="C7:D7"/>
    <mergeCell ref="G7:H7"/>
    <mergeCell ref="D71:D72"/>
    <mergeCell ref="A1:H1"/>
    <mergeCell ref="F2:H2"/>
    <mergeCell ref="C3:D3"/>
    <mergeCell ref="G3:H3"/>
    <mergeCell ref="C4:D4"/>
    <mergeCell ref="G4:H4"/>
    <mergeCell ref="F75:H75"/>
    <mergeCell ref="C76:D76"/>
    <mergeCell ref="E76:E77"/>
    <mergeCell ref="G8:H8"/>
    <mergeCell ref="C9:D9"/>
    <mergeCell ref="G9:H9"/>
    <mergeCell ref="C10:D10"/>
    <mergeCell ref="B13:D13"/>
    <mergeCell ref="F13:H13"/>
    <mergeCell ref="F12:H12"/>
    <mergeCell ref="C8:D8"/>
    <mergeCell ref="B14:D14"/>
    <mergeCell ref="F14:H14"/>
    <mergeCell ref="B15:D15"/>
    <mergeCell ref="F15:H15"/>
    <mergeCell ref="G18:H18"/>
    <mergeCell ref="A18:A19"/>
    <mergeCell ref="B18:B19"/>
    <mergeCell ref="C18:D18"/>
    <mergeCell ref="E18:E19"/>
    <mergeCell ref="F18:F19"/>
    <mergeCell ref="A71:A72"/>
    <mergeCell ref="B71:B72"/>
    <mergeCell ref="G149:H149"/>
    <mergeCell ref="G76:H76"/>
    <mergeCell ref="F148:H148"/>
    <mergeCell ref="A149:A150"/>
    <mergeCell ref="B149:B150"/>
    <mergeCell ref="C149:D149"/>
    <mergeCell ref="E149:E150"/>
    <mergeCell ref="F149:F150"/>
    <mergeCell ref="A76:A77"/>
    <mergeCell ref="B76:B77"/>
    <mergeCell ref="F76:F77"/>
    <mergeCell ref="C71:C72"/>
    <mergeCell ref="E84:E85"/>
    <mergeCell ref="F84:F85"/>
    <mergeCell ref="C176:C177"/>
    <mergeCell ref="D176:D177"/>
    <mergeCell ref="A174:A175"/>
    <mergeCell ref="B174:B175"/>
    <mergeCell ref="C174:D174"/>
  </mergeCells>
  <phoneticPr fontId="2"/>
  <printOptions horizontalCentered="1" verticalCentered="1"/>
  <pageMargins left="0.70866141732283472" right="0.70866141732283472" top="0.62992125984251968" bottom="0.62992125984251968" header="0.31496062992125984" footer="0.31496062992125984"/>
  <pageSetup paperSize="9" scale="37" fitToWidth="0" fitToHeight="2" orientation="portrait" r:id="rId1"/>
  <headerFooter scaleWithDoc="0">
    <oddFooter>&amp;C&amp;"BIZ UDPゴシック,標準"&amp;P/&amp;N</oddFooter>
  </headerFooter>
  <rowBreaks count="2" manualBreakCount="2">
    <brk id="74" max="7" man="1"/>
    <brk id="147" max="7"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0B10-D144-441D-84E2-85870D308EDA}">
  <sheetPr codeName="Sheet6">
    <tabColor rgb="FFFFFF00"/>
  </sheetPr>
  <dimension ref="A1:R376"/>
  <sheetViews>
    <sheetView view="pageBreakPreview" topLeftCell="B342" zoomScale="40" zoomScaleNormal="55" zoomScaleSheetLayoutView="40" workbookViewId="0">
      <selection activeCell="I328" sqref="I328"/>
    </sheetView>
  </sheetViews>
  <sheetFormatPr defaultColWidth="8.69921875" defaultRowHeight="18.600000000000001" x14ac:dyDescent="0.45"/>
  <cols>
    <col min="1" max="1" width="12.3984375" style="75" hidden="1" customWidth="1"/>
    <col min="2" max="2" width="8.69921875" style="75"/>
    <col min="3" max="3" width="70.69921875" style="54" customWidth="1"/>
    <col min="4" max="4" width="19.8984375" style="75" bestFit="1" customWidth="1"/>
    <col min="5" max="5" width="21.09765625" style="76" customWidth="1"/>
    <col min="6" max="8" width="12.09765625" style="53" customWidth="1"/>
    <col min="9" max="9" width="56.69921875" style="98" customWidth="1"/>
    <col min="10" max="16384" width="8.69921875" style="75"/>
  </cols>
  <sheetData>
    <row r="1" spans="1:18" ht="39.6" customHeight="1" x14ac:dyDescent="0.45">
      <c r="B1" s="346" t="s">
        <v>1841</v>
      </c>
      <c r="C1" s="346"/>
      <c r="D1" s="346"/>
      <c r="E1" s="346"/>
      <c r="F1" s="346"/>
      <c r="G1" s="346"/>
      <c r="H1" s="346"/>
      <c r="I1" s="346"/>
      <c r="J1" s="138"/>
      <c r="K1" s="138"/>
      <c r="L1" s="138"/>
      <c r="N1" s="139"/>
      <c r="O1" s="139"/>
      <c r="P1" s="139"/>
      <c r="Q1" s="139"/>
      <c r="R1" s="139"/>
    </row>
    <row r="2" spans="1:18" ht="25.2" customHeight="1" x14ac:dyDescent="0.45">
      <c r="B2" s="114" t="s">
        <v>1831</v>
      </c>
      <c r="E2" s="75"/>
      <c r="I2" s="137" t="s">
        <v>1592</v>
      </c>
    </row>
    <row r="3" spans="1:18" s="53" customFormat="1" ht="25.2" customHeight="1" x14ac:dyDescent="0.45">
      <c r="A3" s="347"/>
      <c r="B3" s="330" t="s">
        <v>1842</v>
      </c>
      <c r="C3" s="343" t="s">
        <v>1</v>
      </c>
      <c r="D3" s="330" t="s">
        <v>1844</v>
      </c>
      <c r="E3" s="330" t="s">
        <v>1149</v>
      </c>
      <c r="F3" s="330" t="s">
        <v>1843</v>
      </c>
      <c r="G3" s="330"/>
      <c r="H3" s="330"/>
      <c r="I3" s="343" t="s">
        <v>1845</v>
      </c>
    </row>
    <row r="4" spans="1:18" s="53" customFormat="1" ht="48.6" customHeight="1" x14ac:dyDescent="0.45">
      <c r="A4" s="348"/>
      <c r="B4" s="330"/>
      <c r="C4" s="343"/>
      <c r="D4" s="330"/>
      <c r="E4" s="330"/>
      <c r="F4" s="50" t="s">
        <v>227</v>
      </c>
      <c r="G4" s="49" t="s">
        <v>1846</v>
      </c>
      <c r="H4" s="49" t="s">
        <v>1847</v>
      </c>
      <c r="I4" s="343"/>
    </row>
    <row r="5" spans="1:18" ht="25.2" customHeight="1" x14ac:dyDescent="0.45">
      <c r="A5" s="146">
        <v>1</v>
      </c>
      <c r="B5" s="140">
        <v>1</v>
      </c>
      <c r="C5" s="52" t="str">
        <f>VLOOKUP($A5,【複数行】企業・団体・個人リスト!$A:$M,5,FALSE)&amp;""</f>
        <v>アース製薬株式会社</v>
      </c>
      <c r="D5" s="52" t="str">
        <f>VLOOKUP($A5,【複数行】企業・団体・個人リスト!$A:$M,4,FALSE)&amp;""</f>
        <v/>
      </c>
      <c r="E5" s="151" t="str">
        <f>VLOOKUP($A5,【複数行】企業・団体・個人リスト!$A:$M,7,FALSE)&amp;VLOOKUP($A5,【複数行】企業・団体・個人リスト!$A:$M,8,FALSE)</f>
        <v>東京都千代田区</v>
      </c>
      <c r="F5" s="64" t="str">
        <f>VLOOKUP($A5,【複数行】企業・団体・個人リスト!$A:$M,10,FALSE)&amp;""</f>
        <v/>
      </c>
      <c r="G5" s="64" t="str">
        <f>VLOOKUP($A5,【複数行】企業・団体・個人リスト!$A:$M,11,FALSE)&amp;""</f>
        <v/>
      </c>
      <c r="H5" s="64" t="str">
        <f>VLOOKUP($A5,【複数行】企業・団体・個人リスト!$A:$M,12,FALSE)&amp;""</f>
        <v>①</v>
      </c>
      <c r="I5" s="52" t="str">
        <f>VLOOKUP($A5,【複数行】企業・団体・個人リスト!$A:$M,13,FALSE)&amp;""</f>
        <v/>
      </c>
    </row>
    <row r="6" spans="1:18" ht="25.2" customHeight="1" x14ac:dyDescent="0.45">
      <c r="A6" s="146">
        <v>2</v>
      </c>
      <c r="B6" s="140">
        <v>2</v>
      </c>
      <c r="C6" s="52" t="str">
        <f>VLOOKUP($A6,【複数行】企業・団体・個人リスト!$A:$M,5,FALSE)&amp;""</f>
        <v>アーティフィシャルフラワーズ協会</v>
      </c>
      <c r="D6" s="52" t="str">
        <f>VLOOKUP($A6,【複数行】企業・団体・個人リスト!$A:$M,4,FALSE)&amp;""</f>
        <v/>
      </c>
      <c r="E6" s="151" t="str">
        <f>VLOOKUP($A6,【複数行】企業・団体・個人リスト!$A:$M,7,FALSE)&amp;VLOOKUP($A6,【複数行】企業・団体・個人リスト!$A:$M,8,FALSE)</f>
        <v>神奈川県横浜市</v>
      </c>
      <c r="F6" s="64" t="str">
        <f>VLOOKUP($A6,【複数行】企業・団体・個人リスト!$A:$M,10,FALSE)&amp;""</f>
        <v/>
      </c>
      <c r="G6" s="64" t="str">
        <f>VLOOKUP($A6,【複数行】企業・団体・個人リスト!$A:$M,11,FALSE)&amp;""</f>
        <v/>
      </c>
      <c r="H6" s="64" t="str">
        <f>VLOOKUP($A6,【複数行】企業・団体・個人リスト!$A:$M,12,FALSE)&amp;""</f>
        <v>①</v>
      </c>
      <c r="I6" s="52" t="str">
        <f>VLOOKUP($A6,【複数行】企業・団体・個人リスト!$A:$M,13,FALSE)&amp;""</f>
        <v/>
      </c>
    </row>
    <row r="7" spans="1:18" ht="25.2" customHeight="1" x14ac:dyDescent="0.45">
      <c r="A7" s="146">
        <v>3</v>
      </c>
      <c r="B7" s="140">
        <v>3</v>
      </c>
      <c r="C7" s="52" t="str">
        <f>VLOOKUP($A7,【複数行】企業・団体・個人リスト!$A:$M,5,FALSE)&amp;""</f>
        <v>愛知豊明花き流通協同組合</v>
      </c>
      <c r="D7" s="52" t="str">
        <f>VLOOKUP($A7,【複数行】企業・団体・個人リスト!$A:$M,4,FALSE)&amp;""</f>
        <v/>
      </c>
      <c r="E7" s="151" t="str">
        <f>VLOOKUP($A7,【複数行】企業・団体・個人リスト!$A:$M,7,FALSE)&amp;VLOOKUP($A7,【複数行】企業・団体・個人リスト!$A:$M,8,FALSE)</f>
        <v>愛知県豊明市</v>
      </c>
      <c r="F7" s="64" t="str">
        <f>VLOOKUP($A7,【複数行】企業・団体・個人リスト!$A:$M,10,FALSE)&amp;""</f>
        <v/>
      </c>
      <c r="G7" s="64" t="str">
        <f>VLOOKUP($A7,【複数行】企業・団体・個人リスト!$A:$M,11,FALSE)&amp;""</f>
        <v>①</v>
      </c>
      <c r="H7" s="64" t="str">
        <f>VLOOKUP($A7,【複数行】企業・団体・個人リスト!$A:$M,12,FALSE)&amp;""</f>
        <v/>
      </c>
      <c r="I7" s="52" t="str">
        <f>VLOOKUP($A7,【複数行】企業・団体・個人リスト!$A:$M,13,FALSE)&amp;""</f>
        <v/>
      </c>
    </row>
    <row r="8" spans="1:18" ht="25.2" customHeight="1" x14ac:dyDescent="0.45">
      <c r="A8" s="146">
        <v>4</v>
      </c>
      <c r="B8" s="140">
        <v>4</v>
      </c>
      <c r="C8" s="52" t="str">
        <f>VLOOKUP($A8,【複数行】企業・団体・個人リスト!$A:$M,5,FALSE)&amp;""</f>
        <v>アイバルブ・ジャパン</v>
      </c>
      <c r="D8" s="52" t="str">
        <f>VLOOKUP($A8,【複数行】企業・団体・個人リスト!$A:$M,4,FALSE)&amp;""</f>
        <v/>
      </c>
      <c r="E8" s="151" t="str">
        <f>VLOOKUP($A8,【複数行】企業・団体・個人リスト!$A:$M,7,FALSE)&amp;VLOOKUP($A8,【複数行】企業・団体・個人リスト!$A:$M,8,FALSE)</f>
        <v>東京都稲城市</v>
      </c>
      <c r="F8" s="64" t="str">
        <f>VLOOKUP($A8,【複数行】企業・団体・個人リスト!$A:$M,10,FALSE)&amp;""</f>
        <v/>
      </c>
      <c r="G8" s="64" t="str">
        <f>VLOOKUP($A8,【複数行】企業・団体・個人リスト!$A:$M,11,FALSE)&amp;""</f>
        <v/>
      </c>
      <c r="H8" s="64" t="str">
        <f>VLOOKUP($A8,【複数行】企業・団体・個人リスト!$A:$M,12,FALSE)&amp;""</f>
        <v>①</v>
      </c>
      <c r="I8" s="52" t="str">
        <f>VLOOKUP($A8,【複数行】企業・団体・個人リスト!$A:$M,13,FALSE)&amp;""</f>
        <v/>
      </c>
    </row>
    <row r="9" spans="1:18" ht="25.2" customHeight="1" x14ac:dyDescent="0.45">
      <c r="A9" s="146">
        <v>5</v>
      </c>
      <c r="B9" s="140">
        <v>5</v>
      </c>
      <c r="C9" s="52" t="str">
        <f>VLOOKUP($A9,【複数行】企業・団体・個人リスト!$A:$M,5,FALSE)&amp;""</f>
        <v>有限会社　アオキ・グリーン</v>
      </c>
      <c r="D9" s="52" t="str">
        <f>VLOOKUP($A9,【複数行】企業・団体・個人リスト!$A:$M,4,FALSE)&amp;""</f>
        <v/>
      </c>
      <c r="E9" s="151" t="str">
        <f>VLOOKUP($A9,【複数行】企業・団体・個人リスト!$A:$M,7,FALSE)&amp;VLOOKUP($A9,【複数行】企業・団体・個人リスト!$A:$M,8,FALSE)</f>
        <v>神奈川県横浜市</v>
      </c>
      <c r="F9" s="64" t="str">
        <f>VLOOKUP($A9,【複数行】企業・団体・個人リスト!$A:$M,10,FALSE)&amp;""</f>
        <v>①</v>
      </c>
      <c r="G9" s="64" t="str">
        <f>VLOOKUP($A9,【複数行】企業・団体・個人リスト!$A:$M,11,FALSE)&amp;""</f>
        <v/>
      </c>
      <c r="H9" s="64" t="str">
        <f>VLOOKUP($A9,【複数行】企業・団体・個人リスト!$A:$M,12,FALSE)&amp;""</f>
        <v/>
      </c>
      <c r="I9" s="52" t="str">
        <f>VLOOKUP($A9,【複数行】企業・団体・個人リスト!$A:$M,13,FALSE)&amp;""</f>
        <v/>
      </c>
    </row>
    <row r="10" spans="1:18" ht="25.2" customHeight="1" x14ac:dyDescent="0.45">
      <c r="A10" s="146" t="s">
        <v>1896</v>
      </c>
      <c r="B10" s="344">
        <v>6</v>
      </c>
      <c r="C10" s="52" t="str">
        <f>VLOOKUP($A10,【複数行】企業・団体・個人リスト!$A:$M,5,FALSE)&amp;""</f>
        <v>株式会社　赤塚植物園</v>
      </c>
      <c r="D10" s="52" t="str">
        <f>VLOOKUP($A10,【複数行】企業・団体・個人リスト!$A:$M,4,FALSE)&amp;""</f>
        <v/>
      </c>
      <c r="E10" s="151" t="str">
        <f>VLOOKUP($A10,【複数行】企業・団体・個人リスト!$A:$M,7,FALSE)&amp;VLOOKUP($A10,【複数行】企業・団体・個人リスト!$A:$M,8,FALSE)</f>
        <v>三重県津市</v>
      </c>
      <c r="F10" s="64" t="str">
        <f>VLOOKUP($A10,【複数行】企業・団体・個人リスト!$A:$M,10,FALSE)&amp;""</f>
        <v>①</v>
      </c>
      <c r="G10" s="64" t="str">
        <f>VLOOKUP($A10,【複数行】企業・団体・個人リスト!$A:$M,11,FALSE)&amp;""</f>
        <v/>
      </c>
      <c r="H10" s="64" t="str">
        <f>VLOOKUP($A10,【複数行】企業・団体・個人リスト!$A:$M,12,FALSE)&amp;""</f>
        <v/>
      </c>
      <c r="I10" s="52" t="str">
        <f>VLOOKUP($A10,【複数行】企業・団体・個人リスト!$A:$M,13,FALSE)&amp;""</f>
        <v/>
      </c>
    </row>
    <row r="11" spans="1:18" ht="25.2" customHeight="1" x14ac:dyDescent="0.45">
      <c r="A11" s="146" t="s">
        <v>1897</v>
      </c>
      <c r="B11" s="345"/>
      <c r="C11" s="52" t="str">
        <f>VLOOKUP($A11,【複数行】企業・団体・個人リスト!$A:$M,5,FALSE)&amp;""</f>
        <v>株式会社　赤塚植物園</v>
      </c>
      <c r="D11" s="52" t="str">
        <f>VLOOKUP($A11,【複数行】企業・団体・個人リスト!$A:$M,4,FALSE)&amp;""</f>
        <v/>
      </c>
      <c r="E11" s="151" t="str">
        <f>VLOOKUP($A11,【複数行】企業・団体・個人リスト!$A:$M,7,FALSE)&amp;VLOOKUP($A11,【複数行】企業・団体・個人リスト!$A:$M,8,FALSE)</f>
        <v>三重県津市</v>
      </c>
      <c r="F11" s="64" t="str">
        <f>VLOOKUP($A11,【複数行】企業・団体・個人リスト!$A:$M,10,FALSE)&amp;""</f>
        <v/>
      </c>
      <c r="G11" s="64" t="str">
        <f>VLOOKUP($A11,【複数行】企業・団体・個人リスト!$A:$M,11,FALSE)&amp;""</f>
        <v/>
      </c>
      <c r="H11" s="64" t="str">
        <f>VLOOKUP($A11,【複数行】企業・団体・個人リスト!$A:$M,12,FALSE)&amp;""</f>
        <v>①</v>
      </c>
      <c r="I11" s="52" t="str">
        <f>VLOOKUP($A11,【複数行】企業・団体・個人リスト!$A:$M,13,FALSE)&amp;""</f>
        <v/>
      </c>
    </row>
    <row r="12" spans="1:18" ht="25.2" customHeight="1" x14ac:dyDescent="0.45">
      <c r="A12" s="146">
        <v>7</v>
      </c>
      <c r="B12" s="140">
        <v>7</v>
      </c>
      <c r="C12" s="52" t="str">
        <f>VLOOKUP($A12,【複数行】企業・団体・個人リスト!$A:$M,5,FALSE)&amp;""</f>
        <v>株式会社　アジャイルエナジーＸ</v>
      </c>
      <c r="D12" s="52" t="str">
        <f>VLOOKUP($A12,【複数行】企業・団体・個人リスト!$A:$M,4,FALSE)&amp;""</f>
        <v/>
      </c>
      <c r="E12" s="151" t="str">
        <f>VLOOKUP($A12,【複数行】企業・団体・個人リスト!$A:$M,7,FALSE)&amp;VLOOKUP($A12,【複数行】企業・団体・個人リスト!$A:$M,8,FALSE)</f>
        <v>東京都港区</v>
      </c>
      <c r="F12" s="64" t="str">
        <f>VLOOKUP($A12,【複数行】企業・団体・個人リスト!$A:$M,10,FALSE)&amp;""</f>
        <v/>
      </c>
      <c r="G12" s="64" t="str">
        <f>VLOOKUP($A12,【複数行】企業・団体・個人リスト!$A:$M,11,FALSE)&amp;""</f>
        <v/>
      </c>
      <c r="H12" s="64" t="str">
        <f>VLOOKUP($A12,【複数行】企業・団体・個人リスト!$A:$M,12,FALSE)&amp;""</f>
        <v>①</v>
      </c>
      <c r="I12" s="52" t="str">
        <f>VLOOKUP($A12,【複数行】企業・団体・個人リスト!$A:$M,13,FALSE)&amp;""</f>
        <v/>
      </c>
    </row>
    <row r="13" spans="1:18" ht="25.2" customHeight="1" x14ac:dyDescent="0.45">
      <c r="A13" s="146">
        <v>8</v>
      </c>
      <c r="B13" s="140">
        <v>8</v>
      </c>
      <c r="C13" s="52" t="str">
        <f>VLOOKUP($A13,【複数行】企業・団体・個人リスト!$A:$M,5,FALSE)&amp;""</f>
        <v>足立原造園土木株式会社</v>
      </c>
      <c r="D13" s="52" t="str">
        <f>VLOOKUP($A13,【複数行】企業・団体・個人リスト!$A:$M,4,FALSE)&amp;""</f>
        <v/>
      </c>
      <c r="E13" s="151" t="str">
        <f>VLOOKUP($A13,【複数行】企業・団体・個人リスト!$A:$M,7,FALSE)&amp;VLOOKUP($A13,【複数行】企業・団体・個人リスト!$A:$M,8,FALSE)</f>
        <v>神奈川県大和市</v>
      </c>
      <c r="F13" s="64" t="str">
        <f>VLOOKUP($A13,【複数行】企業・団体・個人リスト!$A:$M,10,FALSE)&amp;""</f>
        <v>①</v>
      </c>
      <c r="G13" s="64" t="str">
        <f>VLOOKUP($A13,【複数行】企業・団体・個人リスト!$A:$M,11,FALSE)&amp;""</f>
        <v/>
      </c>
      <c r="H13" s="64" t="str">
        <f>VLOOKUP($A13,【複数行】企業・団体・個人リスト!$A:$M,12,FALSE)&amp;""</f>
        <v/>
      </c>
      <c r="I13" s="52" t="str">
        <f>VLOOKUP($A13,【複数行】企業・団体・個人リスト!$A:$M,13,FALSE)&amp;""</f>
        <v/>
      </c>
    </row>
    <row r="14" spans="1:18" ht="25.2" customHeight="1" x14ac:dyDescent="0.45">
      <c r="A14" s="146">
        <v>9</v>
      </c>
      <c r="B14" s="140">
        <v>9</v>
      </c>
      <c r="C14" s="52" t="str">
        <f>VLOOKUP($A14,【複数行】企業・団体・個人リスト!$A:$M,5,FALSE)&amp;""</f>
        <v>アトリエ十色　</v>
      </c>
      <c r="D14" s="52" t="str">
        <f>VLOOKUP($A14,【複数行】企業・団体・個人リスト!$A:$M,4,FALSE)&amp;""</f>
        <v>　※共同出展</v>
      </c>
      <c r="E14" s="151" t="str">
        <f>VLOOKUP($A14,【複数行】企業・団体・個人リスト!$A:$M,7,FALSE)&amp;VLOOKUP($A14,【複数行】企業・団体・個人リスト!$A:$M,8,FALSE)</f>
        <v>神奈川県横浜市</v>
      </c>
      <c r="F14" s="64" t="str">
        <f>VLOOKUP($A14,【複数行】企業・団体・個人リスト!$A:$M,10,FALSE)&amp;""</f>
        <v/>
      </c>
      <c r="G14" s="64" t="str">
        <f>VLOOKUP($A14,【複数行】企業・団体・個人リスト!$A:$M,11,FALSE)&amp;""</f>
        <v/>
      </c>
      <c r="H14" s="64" t="str">
        <f>VLOOKUP($A14,【複数行】企業・団体・個人リスト!$A:$M,12,FALSE)&amp;""</f>
        <v>①</v>
      </c>
      <c r="I14" s="52" t="str">
        <f>VLOOKUP($A14,【複数行】企業・団体・個人リスト!$A:$M,13,FALSE)&amp;""</f>
        <v/>
      </c>
    </row>
    <row r="15" spans="1:18" ht="25.2" customHeight="1" x14ac:dyDescent="0.45">
      <c r="A15" s="146">
        <v>10</v>
      </c>
      <c r="B15" s="140">
        <v>10</v>
      </c>
      <c r="C15" s="52" t="str">
        <f>VLOOKUP($A15,【複数行】企業・団体・個人リスト!$A:$M,5,FALSE)&amp;""</f>
        <v>有限会社　アミノ　</v>
      </c>
      <c r="D15" s="52" t="str">
        <f>VLOOKUP($A15,【複数行】企業・団体・個人リスト!$A:$M,4,FALSE)&amp;""</f>
        <v>　※共同出展</v>
      </c>
      <c r="E15" s="151" t="str">
        <f>VLOOKUP($A15,【複数行】企業・団体・個人リスト!$A:$M,7,FALSE)&amp;VLOOKUP($A15,【複数行】企業・団体・個人リスト!$A:$M,8,FALSE)</f>
        <v>神奈川県横浜市</v>
      </c>
      <c r="F15" s="64" t="str">
        <f>VLOOKUP($A15,【複数行】企業・団体・個人リスト!$A:$M,10,FALSE)&amp;""</f>
        <v>①</v>
      </c>
      <c r="G15" s="64" t="str">
        <f>VLOOKUP($A15,【複数行】企業・団体・個人リスト!$A:$M,11,FALSE)&amp;""</f>
        <v/>
      </c>
      <c r="H15" s="64" t="str">
        <f>VLOOKUP($A15,【複数行】企業・団体・個人リスト!$A:$M,12,FALSE)&amp;""</f>
        <v/>
      </c>
      <c r="I15" s="52" t="str">
        <f>VLOOKUP($A15,【複数行】企業・団体・個人リスト!$A:$M,13,FALSE)&amp;""</f>
        <v/>
      </c>
    </row>
    <row r="16" spans="1:18" ht="25.2" customHeight="1" x14ac:dyDescent="0.45">
      <c r="A16" s="146">
        <v>11</v>
      </c>
      <c r="B16" s="140">
        <v>11</v>
      </c>
      <c r="C16" s="52" t="str">
        <f>VLOOKUP($A16,【複数行】企業・団体・個人リスト!$A:$M,5,FALSE)&amp;""</f>
        <v>アライグリーン株式会社</v>
      </c>
      <c r="D16" s="52" t="str">
        <f>VLOOKUP($A16,【複数行】企業・団体・個人リスト!$A:$M,4,FALSE)&amp;""</f>
        <v/>
      </c>
      <c r="E16" s="151" t="str">
        <f>VLOOKUP($A16,【複数行】企業・団体・個人リスト!$A:$M,7,FALSE)&amp;VLOOKUP($A16,【複数行】企業・団体・個人リスト!$A:$M,8,FALSE)</f>
        <v>神奈川県横浜市</v>
      </c>
      <c r="F16" s="64" t="str">
        <f>VLOOKUP($A16,【複数行】企業・団体・個人リスト!$A:$M,10,FALSE)&amp;""</f>
        <v>①</v>
      </c>
      <c r="G16" s="64" t="str">
        <f>VLOOKUP($A16,【複数行】企業・団体・個人リスト!$A:$M,11,FALSE)&amp;""</f>
        <v/>
      </c>
      <c r="H16" s="64" t="str">
        <f>VLOOKUP($A16,【複数行】企業・団体・個人リスト!$A:$M,12,FALSE)&amp;""</f>
        <v/>
      </c>
      <c r="I16" s="52" t="str">
        <f>VLOOKUP($A16,【複数行】企業・団体・個人リスト!$A:$M,13,FALSE)&amp;""</f>
        <v/>
      </c>
    </row>
    <row r="17" spans="1:9" ht="25.2" customHeight="1" x14ac:dyDescent="0.45">
      <c r="A17" s="146">
        <v>12</v>
      </c>
      <c r="B17" s="140">
        <v>12</v>
      </c>
      <c r="C17" s="52" t="str">
        <f>VLOOKUP($A17,【複数行】企業・団体・個人リスト!$A:$M,5,FALSE)&amp;""</f>
        <v>Anti kukka　</v>
      </c>
      <c r="D17" s="52" t="str">
        <f>VLOOKUP($A17,【複数行】企業・団体・個人リスト!$A:$M,4,FALSE)&amp;""</f>
        <v>　※共同出展</v>
      </c>
      <c r="E17" s="151" t="str">
        <f>VLOOKUP($A17,【複数行】企業・団体・個人リスト!$A:$M,7,FALSE)&amp;VLOOKUP($A17,【複数行】企業・団体・個人リスト!$A:$M,8,FALSE)</f>
        <v>神奈川県横浜市</v>
      </c>
      <c r="F17" s="64" t="str">
        <f>VLOOKUP($A17,【複数行】企業・団体・個人リスト!$A:$M,10,FALSE)&amp;""</f>
        <v/>
      </c>
      <c r="G17" s="64" t="str">
        <f>VLOOKUP($A17,【複数行】企業・団体・個人リスト!$A:$M,11,FALSE)&amp;""</f>
        <v/>
      </c>
      <c r="H17" s="64" t="str">
        <f>VLOOKUP($A17,【複数行】企業・団体・個人リスト!$A:$M,12,FALSE)&amp;""</f>
        <v>①</v>
      </c>
      <c r="I17" s="52" t="str">
        <f>VLOOKUP($A17,【複数行】企業・団体・個人リスト!$A:$M,13,FALSE)&amp;""</f>
        <v/>
      </c>
    </row>
    <row r="18" spans="1:9" ht="25.2" customHeight="1" x14ac:dyDescent="0.45">
      <c r="A18" s="146">
        <v>13</v>
      </c>
      <c r="B18" s="140">
        <v>13</v>
      </c>
      <c r="C18" s="52" t="str">
        <f>VLOOKUP($A18,【複数行】企業・団体・個人リスト!$A:$M,5,FALSE)&amp;""</f>
        <v>and now合同会社</v>
      </c>
      <c r="D18" s="52" t="str">
        <f>VLOOKUP($A18,【複数行】企業・団体・個人リスト!$A:$M,4,FALSE)&amp;""</f>
        <v/>
      </c>
      <c r="E18" s="151" t="str">
        <f>VLOOKUP($A18,【複数行】企業・団体・個人リスト!$A:$M,7,FALSE)&amp;VLOOKUP($A18,【複数行】企業・団体・個人リスト!$A:$M,8,FALSE)</f>
        <v>東京都武蔵野市</v>
      </c>
      <c r="F18" s="64" t="str">
        <f>VLOOKUP($A18,【複数行】企業・団体・個人リスト!$A:$M,10,FALSE)&amp;""</f>
        <v/>
      </c>
      <c r="G18" s="64" t="str">
        <f>VLOOKUP($A18,【複数行】企業・団体・個人リスト!$A:$M,11,FALSE)&amp;""</f>
        <v/>
      </c>
      <c r="H18" s="64" t="str">
        <f>VLOOKUP($A18,【複数行】企業・団体・個人リスト!$A:$M,12,FALSE)&amp;""</f>
        <v>①</v>
      </c>
      <c r="I18" s="52" t="str">
        <f>VLOOKUP($A18,【複数行】企業・団体・個人リスト!$A:$M,13,FALSE)&amp;""</f>
        <v/>
      </c>
    </row>
    <row r="19" spans="1:9" ht="25.2" customHeight="1" x14ac:dyDescent="0.45">
      <c r="A19" s="146">
        <v>14</v>
      </c>
      <c r="B19" s="140">
        <v>14</v>
      </c>
      <c r="C19" s="52" t="str">
        <f>VLOOKUP($A19,【複数行】企業・団体・個人リスト!$A:$M,5,FALSE)&amp;""</f>
        <v>EPFD協会</v>
      </c>
      <c r="D19" s="52" t="str">
        <f>VLOOKUP($A19,【複数行】企業・団体・個人リスト!$A:$M,4,FALSE)&amp;""</f>
        <v/>
      </c>
      <c r="E19" s="151" t="str">
        <f>VLOOKUP($A19,【複数行】企業・団体・個人リスト!$A:$M,7,FALSE)&amp;VLOOKUP($A19,【複数行】企業・団体・個人リスト!$A:$M,8,FALSE)</f>
        <v>神奈川県横浜市</v>
      </c>
      <c r="F19" s="64" t="str">
        <f>VLOOKUP($A19,【複数行】企業・団体・個人リスト!$A:$M,10,FALSE)&amp;""</f>
        <v/>
      </c>
      <c r="G19" s="64" t="str">
        <f>VLOOKUP($A19,【複数行】企業・団体・個人リスト!$A:$M,11,FALSE)&amp;""</f>
        <v/>
      </c>
      <c r="H19" s="64" t="str">
        <f>VLOOKUP($A19,【複数行】企業・団体・個人リスト!$A:$M,12,FALSE)&amp;""</f>
        <v>①</v>
      </c>
      <c r="I19" s="52" t="str">
        <f>VLOOKUP($A19,【複数行】企業・団体・個人リスト!$A:$M,13,FALSE)&amp;""</f>
        <v/>
      </c>
    </row>
    <row r="20" spans="1:9" ht="25.2" customHeight="1" x14ac:dyDescent="0.45">
      <c r="A20" s="146">
        <v>15</v>
      </c>
      <c r="B20" s="140">
        <v>15</v>
      </c>
      <c r="C20" s="52" t="str">
        <f>VLOOKUP($A20,【複数行】企業・団体・個人リスト!$A:$M,5,FALSE)&amp;""</f>
        <v>生きる庭</v>
      </c>
      <c r="D20" s="52" t="str">
        <f>VLOOKUP($A20,【複数行】企業・団体・個人リスト!$A:$M,4,FALSE)&amp;""</f>
        <v/>
      </c>
      <c r="E20" s="151" t="str">
        <f>VLOOKUP($A20,【複数行】企業・団体・個人リスト!$A:$M,7,FALSE)&amp;VLOOKUP($A20,【複数行】企業・団体・個人リスト!$A:$M,8,FALSE)</f>
        <v>神奈川県鎌倉市</v>
      </c>
      <c r="F20" s="64" t="str">
        <f>VLOOKUP($A20,【複数行】企業・団体・個人リスト!$A:$M,10,FALSE)&amp;""</f>
        <v>①</v>
      </c>
      <c r="G20" s="64" t="str">
        <f>VLOOKUP($A20,【複数行】企業・団体・個人リスト!$A:$M,11,FALSE)&amp;""</f>
        <v/>
      </c>
      <c r="H20" s="64" t="str">
        <f>VLOOKUP($A20,【複数行】企業・団体・個人リスト!$A:$M,12,FALSE)&amp;""</f>
        <v/>
      </c>
      <c r="I20" s="52" t="str">
        <f>VLOOKUP($A20,【複数行】企業・団体・個人リスト!$A:$M,13,FALSE)&amp;""</f>
        <v/>
      </c>
    </row>
    <row r="21" spans="1:9" ht="25.2" customHeight="1" x14ac:dyDescent="0.45">
      <c r="A21" s="146">
        <v>16</v>
      </c>
      <c r="B21" s="140">
        <v>16</v>
      </c>
      <c r="C21" s="52" t="str">
        <f>VLOOKUP($A21,【複数行】企業・団体・個人リスト!$A:$M,5,FALSE)&amp;""</f>
        <v>イクエトコウリョク　</v>
      </c>
      <c r="D21" s="52" t="str">
        <f>VLOOKUP($A21,【複数行】企業・団体・個人リスト!$A:$M,4,FALSE)&amp;""</f>
        <v>　※共同出展</v>
      </c>
      <c r="E21" s="151" t="str">
        <f>VLOOKUP($A21,【複数行】企業・団体・個人リスト!$A:$M,7,FALSE)&amp;VLOOKUP($A21,【複数行】企業・団体・個人リスト!$A:$M,8,FALSE)</f>
        <v>岐阜県羽島市</v>
      </c>
      <c r="F21" s="64" t="str">
        <f>VLOOKUP($A21,【複数行】企業・団体・個人リスト!$A:$M,10,FALSE)&amp;""</f>
        <v>②</v>
      </c>
      <c r="G21" s="64" t="str">
        <f>VLOOKUP($A21,【複数行】企業・団体・個人リスト!$A:$M,11,FALSE)&amp;""</f>
        <v/>
      </c>
      <c r="H21" s="64" t="str">
        <f>VLOOKUP($A21,【複数行】企業・団体・個人リスト!$A:$M,12,FALSE)&amp;""</f>
        <v/>
      </c>
      <c r="I21" s="52" t="str">
        <f>VLOOKUP($A21,【複数行】企業・団体・個人リスト!$A:$M,13,FALSE)&amp;""</f>
        <v/>
      </c>
    </row>
    <row r="22" spans="1:9" ht="25.2" customHeight="1" x14ac:dyDescent="0.45">
      <c r="A22" s="146">
        <v>17</v>
      </c>
      <c r="B22" s="140">
        <v>17</v>
      </c>
      <c r="C22" s="52" t="str">
        <f>VLOOKUP($A22,【複数行】企業・団体・個人リスト!$A:$M,5,FALSE)&amp;""</f>
        <v>池坊のいけばなを魅せる会「咲ら-SAKURA-」　</v>
      </c>
      <c r="D22" s="52" t="str">
        <f>VLOOKUP($A22,【複数行】企業・団体・個人リスト!$A:$M,4,FALSE)&amp;""</f>
        <v>　※共同出展</v>
      </c>
      <c r="E22" s="151" t="str">
        <f>VLOOKUP($A22,【複数行】企業・団体・個人リスト!$A:$M,7,FALSE)&amp;VLOOKUP($A22,【複数行】企業・団体・個人リスト!$A:$M,8,FALSE)</f>
        <v>東京都国分寺市</v>
      </c>
      <c r="F22" s="64" t="str">
        <f>VLOOKUP($A22,【複数行】企業・団体・個人リスト!$A:$M,10,FALSE)&amp;""</f>
        <v/>
      </c>
      <c r="G22" s="64" t="str">
        <f>VLOOKUP($A22,【複数行】企業・団体・個人リスト!$A:$M,11,FALSE)&amp;""</f>
        <v/>
      </c>
      <c r="H22" s="64" t="str">
        <f>VLOOKUP($A22,【複数行】企業・団体・個人リスト!$A:$M,12,FALSE)&amp;""</f>
        <v>①</v>
      </c>
      <c r="I22" s="52" t="str">
        <f>VLOOKUP($A22,【複数行】企業・団体・個人リスト!$A:$M,13,FALSE)&amp;""</f>
        <v/>
      </c>
    </row>
    <row r="23" spans="1:9" ht="25.2" customHeight="1" x14ac:dyDescent="0.45">
      <c r="A23" s="146">
        <v>18</v>
      </c>
      <c r="B23" s="140">
        <v>18</v>
      </c>
      <c r="C23" s="52" t="str">
        <f>VLOOKUP($A23,【複数行】企業・団体・個人リスト!$A:$M,5,FALSE)&amp;""</f>
        <v>一般社団法人　いけばな協会</v>
      </c>
      <c r="D23" s="52" t="str">
        <f>VLOOKUP($A23,【複数行】企業・団体・個人リスト!$A:$M,4,FALSE)&amp;""</f>
        <v/>
      </c>
      <c r="E23" s="151" t="str">
        <f>VLOOKUP($A23,【複数行】企業・団体・個人リスト!$A:$M,7,FALSE)&amp;VLOOKUP($A23,【複数行】企業・団体・個人リスト!$A:$M,8,FALSE)</f>
        <v>東京都豊島区</v>
      </c>
      <c r="F23" s="64" t="str">
        <f>VLOOKUP($A23,【複数行】企業・団体・個人リスト!$A:$M,10,FALSE)&amp;""</f>
        <v/>
      </c>
      <c r="G23" s="64" t="str">
        <f>VLOOKUP($A23,【複数行】企業・団体・個人リスト!$A:$M,11,FALSE)&amp;""</f>
        <v/>
      </c>
      <c r="H23" s="64" t="str">
        <f>VLOOKUP($A23,【複数行】企業・団体・個人リスト!$A:$M,12,FALSE)&amp;""</f>
        <v>①</v>
      </c>
      <c r="I23" s="52" t="str">
        <f>VLOOKUP($A23,【複数行】企業・団体・個人リスト!$A:$M,13,FALSE)&amp;""</f>
        <v/>
      </c>
    </row>
    <row r="24" spans="1:9" ht="25.2" customHeight="1" x14ac:dyDescent="0.45">
      <c r="A24" s="146">
        <v>19</v>
      </c>
      <c r="B24" s="140">
        <v>19</v>
      </c>
      <c r="C24" s="52" t="str">
        <f>VLOOKUP($A24,【複数行】企業・団体・個人リスト!$A:$M,5,FALSE)&amp;""</f>
        <v>いけばな文化振興普及協會　いけはなｗｏｒｋｓ</v>
      </c>
      <c r="D24" s="52" t="str">
        <f>VLOOKUP($A24,【複数行】企業・団体・個人リスト!$A:$M,4,FALSE)&amp;""</f>
        <v/>
      </c>
      <c r="E24" s="151" t="str">
        <f>VLOOKUP($A24,【複数行】企業・団体・個人リスト!$A:$M,7,FALSE)&amp;VLOOKUP($A24,【複数行】企業・団体・個人リスト!$A:$M,8,FALSE)</f>
        <v>東京都東久留米市</v>
      </c>
      <c r="F24" s="64" t="str">
        <f>VLOOKUP($A24,【複数行】企業・団体・個人リスト!$A:$M,10,FALSE)&amp;""</f>
        <v/>
      </c>
      <c r="G24" s="64" t="str">
        <f>VLOOKUP($A24,【複数行】企業・団体・個人リスト!$A:$M,11,FALSE)&amp;""</f>
        <v/>
      </c>
      <c r="H24" s="64" t="str">
        <f>VLOOKUP($A24,【複数行】企業・団体・個人リスト!$A:$M,12,FALSE)&amp;""</f>
        <v>①</v>
      </c>
      <c r="I24" s="52" t="str">
        <f>VLOOKUP($A24,【複数行】企業・団体・個人リスト!$A:$M,13,FALSE)&amp;""</f>
        <v/>
      </c>
    </row>
    <row r="25" spans="1:9" ht="25.2" customHeight="1" x14ac:dyDescent="0.45">
      <c r="A25" s="146">
        <v>20</v>
      </c>
      <c r="B25" s="140">
        <v>20</v>
      </c>
      <c r="C25" s="52" t="str">
        <f>VLOOKUP($A25,【複数行】企業・団体・個人リスト!$A:$M,5,FALSE)&amp;""</f>
        <v>生駒造園土木株式会社</v>
      </c>
      <c r="D25" s="52" t="str">
        <f>VLOOKUP($A25,【複数行】企業・団体・個人リスト!$A:$M,4,FALSE)&amp;""</f>
        <v/>
      </c>
      <c r="E25" s="151" t="str">
        <f>VLOOKUP($A25,【複数行】企業・団体・個人リスト!$A:$M,7,FALSE)&amp;VLOOKUP($A25,【複数行】企業・団体・個人リスト!$A:$M,8,FALSE)</f>
        <v>神奈川県横浜市</v>
      </c>
      <c r="F25" s="64" t="str">
        <f>VLOOKUP($A25,【複数行】企業・団体・個人リスト!$A:$M,10,FALSE)&amp;""</f>
        <v>①</v>
      </c>
      <c r="G25" s="64" t="str">
        <f>VLOOKUP($A25,【複数行】企業・団体・個人リスト!$A:$M,11,FALSE)&amp;""</f>
        <v/>
      </c>
      <c r="H25" s="64" t="str">
        <f>VLOOKUP($A25,【複数行】企業・団体・個人リスト!$A:$M,12,FALSE)&amp;""</f>
        <v/>
      </c>
      <c r="I25" s="52" t="str">
        <f>VLOOKUP($A25,【複数行】企業・団体・個人リスト!$A:$M,13,FALSE)&amp;""</f>
        <v/>
      </c>
    </row>
    <row r="26" spans="1:9" ht="25.2" customHeight="1" x14ac:dyDescent="0.45">
      <c r="A26" s="146">
        <v>21</v>
      </c>
      <c r="B26" s="140">
        <v>21</v>
      </c>
      <c r="C26" s="52" t="str">
        <f>VLOOKUP($A26,【複数行】企業・団体・個人リスト!$A:$M,5,FALSE)&amp;""</f>
        <v>石井造園株式会社</v>
      </c>
      <c r="D26" s="52" t="str">
        <f>VLOOKUP($A26,【複数行】企業・団体・個人リスト!$A:$M,4,FALSE)&amp;""</f>
        <v/>
      </c>
      <c r="E26" s="151" t="str">
        <f>VLOOKUP($A26,【複数行】企業・団体・個人リスト!$A:$M,7,FALSE)&amp;VLOOKUP($A26,【複数行】企業・団体・個人リスト!$A:$M,8,FALSE)</f>
        <v>神奈川県横浜市</v>
      </c>
      <c r="F26" s="64" t="str">
        <f>VLOOKUP($A26,【複数行】企業・団体・個人リスト!$A:$M,10,FALSE)&amp;""</f>
        <v/>
      </c>
      <c r="G26" s="64" t="str">
        <f>VLOOKUP($A26,【複数行】企業・団体・個人リスト!$A:$M,11,FALSE)&amp;""</f>
        <v>①</v>
      </c>
      <c r="H26" s="64" t="str">
        <f>VLOOKUP($A26,【複数行】企業・団体・個人リスト!$A:$M,12,FALSE)&amp;""</f>
        <v/>
      </c>
      <c r="I26" s="52" t="str">
        <f>VLOOKUP($A26,【複数行】企業・団体・個人リスト!$A:$M,13,FALSE)&amp;""</f>
        <v/>
      </c>
    </row>
    <row r="27" spans="1:9" ht="25.2" customHeight="1" x14ac:dyDescent="0.45">
      <c r="A27" s="146">
        <v>22</v>
      </c>
      <c r="B27" s="140">
        <v>22</v>
      </c>
      <c r="C27" s="52" t="str">
        <f>VLOOKUP($A27,【複数行】企業・団体・個人リスト!$A:$M,5,FALSE)&amp;""</f>
        <v>イシキナ　ユウ</v>
      </c>
      <c r="D27" s="52" t="str">
        <f>VLOOKUP($A27,【複数行】企業・団体・個人リスト!$A:$M,4,FALSE)&amp;""</f>
        <v/>
      </c>
      <c r="E27" s="151" t="str">
        <f>VLOOKUP($A27,【複数行】企業・団体・個人リスト!$A:$M,7,FALSE)&amp;VLOOKUP($A27,【複数行】企業・団体・個人リスト!$A:$M,8,FALSE)</f>
        <v>神奈川県横浜市</v>
      </c>
      <c r="F27" s="64" t="str">
        <f>VLOOKUP($A27,【複数行】企業・団体・個人リスト!$A:$M,10,FALSE)&amp;""</f>
        <v/>
      </c>
      <c r="G27" s="64" t="str">
        <f>VLOOKUP($A27,【複数行】企業・団体・個人リスト!$A:$M,11,FALSE)&amp;""</f>
        <v/>
      </c>
      <c r="H27" s="64" t="str">
        <f>VLOOKUP($A27,【複数行】企業・団体・個人リスト!$A:$M,12,FALSE)&amp;""</f>
        <v>②</v>
      </c>
      <c r="I27" s="52" t="str">
        <f>VLOOKUP($A27,【複数行】企業・団体・個人リスト!$A:$M,13,FALSE)&amp;""</f>
        <v/>
      </c>
    </row>
    <row r="28" spans="1:9" ht="25.2" customHeight="1" x14ac:dyDescent="0.45">
      <c r="A28" s="146">
        <v>23</v>
      </c>
      <c r="B28" s="140">
        <v>23</v>
      </c>
      <c r="C28" s="52" t="str">
        <f>VLOOKUP($A28,【複数行】企業・団体・個人リスト!$A:$M,5,FALSE)&amp;""</f>
        <v>石原産業株式会社</v>
      </c>
      <c r="D28" s="52" t="str">
        <f>VLOOKUP($A28,【複数行】企業・団体・個人リスト!$A:$M,4,FALSE)&amp;""</f>
        <v/>
      </c>
      <c r="E28" s="151" t="str">
        <f>VLOOKUP($A28,【複数行】企業・団体・個人リスト!$A:$M,7,FALSE)&amp;VLOOKUP($A28,【複数行】企業・団体・個人リスト!$A:$M,8,FALSE)</f>
        <v>大阪府大阪市</v>
      </c>
      <c r="F28" s="64" t="str">
        <f>VLOOKUP($A28,【複数行】企業・団体・個人リスト!$A:$M,10,FALSE)&amp;""</f>
        <v/>
      </c>
      <c r="G28" s="64" t="str">
        <f>VLOOKUP($A28,【複数行】企業・団体・個人リスト!$A:$M,11,FALSE)&amp;""</f>
        <v/>
      </c>
      <c r="H28" s="64" t="str">
        <f>VLOOKUP($A28,【複数行】企業・団体・個人リスト!$A:$M,12,FALSE)&amp;""</f>
        <v>①</v>
      </c>
      <c r="I28" s="52" t="str">
        <f>VLOOKUP($A28,【複数行】企業・団体・個人リスト!$A:$M,13,FALSE)&amp;""</f>
        <v/>
      </c>
    </row>
    <row r="29" spans="1:9" ht="25.2" customHeight="1" x14ac:dyDescent="0.45">
      <c r="A29" s="146">
        <v>24</v>
      </c>
      <c r="B29" s="140">
        <v>24</v>
      </c>
      <c r="C29" s="52" t="str">
        <f>VLOOKUP($A29,【複数行】企業・団体・個人リスト!$A:$M,5,FALSE)&amp;""</f>
        <v>株式会社　伊藤商事　</v>
      </c>
      <c r="D29" s="52" t="str">
        <f>VLOOKUP($A29,【複数行】企業・団体・個人リスト!$A:$M,4,FALSE)&amp;""</f>
        <v>　※共同出展</v>
      </c>
      <c r="E29" s="151" t="str">
        <f>VLOOKUP($A29,【複数行】企業・団体・個人リスト!$A:$M,7,FALSE)&amp;VLOOKUP($A29,【複数行】企業・団体・個人リスト!$A:$M,8,FALSE)</f>
        <v>愛知県瀬戸市</v>
      </c>
      <c r="F29" s="64" t="str">
        <f>VLOOKUP($A29,【複数行】企業・団体・個人リスト!$A:$M,10,FALSE)&amp;""</f>
        <v/>
      </c>
      <c r="G29" s="64" t="str">
        <f>VLOOKUP($A29,【複数行】企業・団体・個人リスト!$A:$M,11,FALSE)&amp;""</f>
        <v>①</v>
      </c>
      <c r="H29" s="64" t="str">
        <f>VLOOKUP($A29,【複数行】企業・団体・個人リスト!$A:$M,12,FALSE)&amp;""</f>
        <v/>
      </c>
      <c r="I29" s="52" t="str">
        <f>VLOOKUP($A29,【複数行】企業・団体・個人リスト!$A:$M,13,FALSE)&amp;""</f>
        <v/>
      </c>
    </row>
    <row r="30" spans="1:9" ht="25.2" customHeight="1" x14ac:dyDescent="0.45">
      <c r="A30" s="146">
        <v>25</v>
      </c>
      <c r="B30" s="140">
        <v>25</v>
      </c>
      <c r="C30" s="52" t="str">
        <f>VLOOKUP($A30,【複数行】企業・団体・個人リスト!$A:$M,5,FALSE)&amp;""</f>
        <v>イノチオ精興園株式会社</v>
      </c>
      <c r="D30" s="52" t="str">
        <f>VLOOKUP($A30,【複数行】企業・団体・個人リスト!$A:$M,4,FALSE)&amp;""</f>
        <v>　※共同出展</v>
      </c>
      <c r="E30" s="151" t="str">
        <f>VLOOKUP($A30,【複数行】企業・団体・個人リスト!$A:$M,7,FALSE)&amp;VLOOKUP($A30,【複数行】企業・団体・個人リスト!$A:$M,8,FALSE)</f>
        <v>広島県府中市</v>
      </c>
      <c r="F30" s="64" t="str">
        <f>VLOOKUP($A30,【複数行】企業・団体・個人リスト!$A:$M,10,FALSE)&amp;""</f>
        <v/>
      </c>
      <c r="G30" s="64" t="str">
        <f>VLOOKUP($A30,【複数行】企業・団体・個人リスト!$A:$M,11,FALSE)&amp;""</f>
        <v/>
      </c>
      <c r="H30" s="64" t="str">
        <f>VLOOKUP($A30,【複数行】企業・団体・個人リスト!$A:$M,12,FALSE)&amp;""</f>
        <v>①</v>
      </c>
      <c r="I30" s="52" t="str">
        <f>VLOOKUP($A30,【複数行】企業・団体・個人リスト!$A:$M,13,FALSE)&amp;""</f>
        <v/>
      </c>
    </row>
    <row r="31" spans="1:9" ht="25.2" customHeight="1" x14ac:dyDescent="0.45">
      <c r="A31" s="146">
        <v>26</v>
      </c>
      <c r="B31" s="140">
        <v>26</v>
      </c>
      <c r="C31" s="52" t="str">
        <f>VLOOKUP($A31,【複数行】企業・団体・個人リスト!$A:$M,5,FALSE)&amp;""</f>
        <v>イビデングリーンテック株式会社</v>
      </c>
      <c r="D31" s="52" t="str">
        <f>VLOOKUP($A31,【複数行】企業・団体・個人リスト!$A:$M,4,FALSE)&amp;""</f>
        <v/>
      </c>
      <c r="E31" s="151" t="str">
        <f>VLOOKUP($A31,【複数行】企業・団体・個人リスト!$A:$M,7,FALSE)&amp;VLOOKUP($A31,【複数行】企業・団体・個人リスト!$A:$M,8,FALSE)</f>
        <v>岐阜県大垣市</v>
      </c>
      <c r="F31" s="64" t="str">
        <f>VLOOKUP($A31,【複数行】企業・団体・個人リスト!$A:$M,10,FALSE)&amp;""</f>
        <v>①</v>
      </c>
      <c r="G31" s="64" t="str">
        <f>VLOOKUP($A31,【複数行】企業・団体・個人リスト!$A:$M,11,FALSE)&amp;""</f>
        <v/>
      </c>
      <c r="H31" s="64" t="str">
        <f>VLOOKUP($A31,【複数行】企業・団体・個人リスト!$A:$M,12,FALSE)&amp;""</f>
        <v/>
      </c>
      <c r="I31" s="52" t="str">
        <f>VLOOKUP($A31,【複数行】企業・団体・個人リスト!$A:$M,13,FALSE)&amp;""</f>
        <v/>
      </c>
    </row>
    <row r="32" spans="1:9" ht="25.2" customHeight="1" x14ac:dyDescent="0.45">
      <c r="A32" s="146">
        <v>27</v>
      </c>
      <c r="B32" s="140">
        <v>27</v>
      </c>
      <c r="C32" s="52" t="str">
        <f>VLOOKUP($A32,【複数行】企業・団体・個人リスト!$A:$M,5,FALSE)&amp;""</f>
        <v>有限会社　今井ナーセリー　</v>
      </c>
      <c r="D32" s="52" t="str">
        <f>VLOOKUP($A32,【複数行】企業・団体・個人リスト!$A:$M,4,FALSE)&amp;""</f>
        <v>　※共同出展</v>
      </c>
      <c r="E32" s="151" t="str">
        <f>VLOOKUP($A32,【複数行】企業・団体・個人リスト!$A:$M,7,FALSE)&amp;VLOOKUP($A32,【複数行】企業・団体・個人リスト!$A:$M,8,FALSE)</f>
        <v>神奈川県横浜市</v>
      </c>
      <c r="F32" s="64" t="str">
        <f>VLOOKUP($A32,【複数行】企業・団体・個人リスト!$A:$M,10,FALSE)&amp;""</f>
        <v/>
      </c>
      <c r="G32" s="64" t="str">
        <f>VLOOKUP($A32,【複数行】企業・団体・個人リスト!$A:$M,11,FALSE)&amp;""</f>
        <v>①</v>
      </c>
      <c r="H32" s="64" t="str">
        <f>VLOOKUP($A32,【複数行】企業・団体・個人リスト!$A:$M,12,FALSE)&amp;""</f>
        <v/>
      </c>
      <c r="I32" s="52" t="str">
        <f>VLOOKUP($A32,【複数行】企業・団体・個人リスト!$A:$M,13,FALSE)&amp;""</f>
        <v/>
      </c>
    </row>
    <row r="33" spans="1:9" ht="25.2" customHeight="1" x14ac:dyDescent="0.45">
      <c r="A33" s="146">
        <v>28</v>
      </c>
      <c r="B33" s="140">
        <v>28</v>
      </c>
      <c r="C33" s="52" t="str">
        <f>VLOOKUP($A33,【複数行】企業・団体・個人リスト!$A:$M,5,FALSE)&amp;""</f>
        <v>岩間造園株式会社</v>
      </c>
      <c r="D33" s="52" t="str">
        <f>VLOOKUP($A33,【複数行】企業・団体・個人リスト!$A:$M,4,FALSE)&amp;""</f>
        <v/>
      </c>
      <c r="E33" s="151" t="str">
        <f>VLOOKUP($A33,【複数行】企業・団体・個人リスト!$A:$M,7,FALSE)&amp;VLOOKUP($A33,【複数行】企業・団体・個人リスト!$A:$M,8,FALSE)</f>
        <v>愛知県名古屋市</v>
      </c>
      <c r="F33" s="64" t="str">
        <f>VLOOKUP($A33,【複数行】企業・団体・個人リスト!$A:$M,10,FALSE)&amp;""</f>
        <v>①</v>
      </c>
      <c r="G33" s="64" t="str">
        <f>VLOOKUP($A33,【複数行】企業・団体・個人リスト!$A:$M,11,FALSE)&amp;""</f>
        <v/>
      </c>
      <c r="H33" s="64" t="str">
        <f>VLOOKUP($A33,【複数行】企業・団体・個人リスト!$A:$M,12,FALSE)&amp;""</f>
        <v/>
      </c>
      <c r="I33" s="52" t="str">
        <f>VLOOKUP($A33,【複数行】企業・団体・個人リスト!$A:$M,13,FALSE)&amp;""</f>
        <v/>
      </c>
    </row>
    <row r="34" spans="1:9" ht="25.2" customHeight="1" x14ac:dyDescent="0.45">
      <c r="A34" s="146">
        <v>29</v>
      </c>
      <c r="B34" s="140">
        <v>29</v>
      </c>
      <c r="C34" s="52" t="str">
        <f>VLOOKUP($A34,【複数行】企業・団体・個人リスト!$A:$M,5,FALSE)&amp;""</f>
        <v>インターフローラルデザイナー協会</v>
      </c>
      <c r="D34" s="52" t="str">
        <f>VLOOKUP($A34,【複数行】企業・団体・個人リスト!$A:$M,4,FALSE)&amp;""</f>
        <v/>
      </c>
      <c r="E34" s="151" t="str">
        <f>VLOOKUP($A34,【複数行】企業・団体・個人リスト!$A:$M,7,FALSE)&amp;VLOOKUP($A34,【複数行】企業・団体・個人リスト!$A:$M,8,FALSE)</f>
        <v>神奈川県横浜市</v>
      </c>
      <c r="F34" s="64" t="str">
        <f>VLOOKUP($A34,【複数行】企業・団体・個人リスト!$A:$M,10,FALSE)&amp;""</f>
        <v/>
      </c>
      <c r="G34" s="64" t="str">
        <f>VLOOKUP($A34,【複数行】企業・団体・個人リスト!$A:$M,11,FALSE)&amp;""</f>
        <v/>
      </c>
      <c r="H34" s="64" t="str">
        <f>VLOOKUP($A34,【複数行】企業・団体・個人リスト!$A:$M,12,FALSE)&amp;""</f>
        <v>①</v>
      </c>
      <c r="I34" s="52" t="str">
        <f>VLOOKUP($A34,【複数行】企業・団体・個人リスト!$A:$M,13,FALSE)&amp;""</f>
        <v/>
      </c>
    </row>
    <row r="35" spans="1:9" ht="25.2" customHeight="1" x14ac:dyDescent="0.45">
      <c r="A35" s="146">
        <v>30</v>
      </c>
      <c r="B35" s="140">
        <v>30</v>
      </c>
      <c r="C35" s="52" t="str">
        <f>VLOOKUP($A35,【複数行】企業・団体・個人リスト!$A:$M,5,FALSE)&amp;""</f>
        <v>WOOTANG／中島大輔</v>
      </c>
      <c r="D35" s="52" t="str">
        <f>VLOOKUP($A35,【複数行】企業・団体・個人リスト!$A:$M,4,FALSE)&amp;""</f>
        <v/>
      </c>
      <c r="E35" s="151" t="str">
        <f>VLOOKUP($A35,【複数行】企業・団体・個人リスト!$A:$M,7,FALSE)&amp;VLOOKUP($A35,【複数行】企業・団体・個人リスト!$A:$M,8,FALSE)</f>
        <v>神奈川県横浜市</v>
      </c>
      <c r="F35" s="64" t="str">
        <f>VLOOKUP($A35,【複数行】企業・団体・個人リスト!$A:$M,10,FALSE)&amp;""</f>
        <v/>
      </c>
      <c r="G35" s="64" t="str">
        <f>VLOOKUP($A35,【複数行】企業・団体・個人リスト!$A:$M,11,FALSE)&amp;""</f>
        <v/>
      </c>
      <c r="H35" s="64" t="str">
        <f>VLOOKUP($A35,【複数行】企業・団体・個人リスト!$A:$M,12,FALSE)&amp;""</f>
        <v>①</v>
      </c>
      <c r="I35" s="52" t="str">
        <f>VLOOKUP($A35,【複数行】企業・団体・個人リスト!$A:$M,13,FALSE)&amp;""</f>
        <v/>
      </c>
    </row>
    <row r="36" spans="1:9" ht="25.2" customHeight="1" x14ac:dyDescent="0.45">
      <c r="A36" s="146">
        <v>31</v>
      </c>
      <c r="B36" s="140">
        <v>31</v>
      </c>
      <c r="C36" s="52" t="str">
        <f>VLOOKUP($A36,【複数行】企業・団体・個人リスト!$A:$M,5,FALSE)&amp;""</f>
        <v>株式会社　ヴェルデ</v>
      </c>
      <c r="D36" s="52" t="str">
        <f>VLOOKUP($A36,【複数行】企業・団体・個人リスト!$A:$M,4,FALSE)&amp;""</f>
        <v/>
      </c>
      <c r="E36" s="151" t="str">
        <f>VLOOKUP($A36,【複数行】企業・団体・個人リスト!$A:$M,7,FALSE)&amp;VLOOKUP($A36,【複数行】企業・団体・個人リスト!$A:$M,8,FALSE)</f>
        <v>東京都新宿区</v>
      </c>
      <c r="F36" s="64" t="str">
        <f>VLOOKUP($A36,【複数行】企業・団体・個人リスト!$A:$M,10,FALSE)&amp;""</f>
        <v/>
      </c>
      <c r="G36" s="64" t="str">
        <f>VLOOKUP($A36,【複数行】企業・団体・個人リスト!$A:$M,11,FALSE)&amp;""</f>
        <v/>
      </c>
      <c r="H36" s="64" t="str">
        <f>VLOOKUP($A36,【複数行】企業・団体・個人リスト!$A:$M,12,FALSE)&amp;""</f>
        <v>①</v>
      </c>
      <c r="I36" s="52" t="str">
        <f>VLOOKUP($A36,【複数行】企業・団体・個人リスト!$A:$M,13,FALSE)&amp;""</f>
        <v/>
      </c>
    </row>
    <row r="37" spans="1:9" ht="25.2" customHeight="1" x14ac:dyDescent="0.45">
      <c r="A37" s="146">
        <v>32</v>
      </c>
      <c r="B37" s="140">
        <v>32</v>
      </c>
      <c r="C37" s="52" t="str">
        <f>VLOOKUP($A37,【複数行】企業・団体・個人リスト!$A:$M,5,FALSE)&amp;""</f>
        <v>株式会社　内田造園</v>
      </c>
      <c r="D37" s="52" t="str">
        <f>VLOOKUP($A37,【複数行】企業・団体・個人リスト!$A:$M,4,FALSE)&amp;""</f>
        <v/>
      </c>
      <c r="E37" s="151" t="str">
        <f>VLOOKUP($A37,【複数行】企業・団体・個人リスト!$A:$M,7,FALSE)&amp;VLOOKUP($A37,【複数行】企業・団体・個人リスト!$A:$M,8,FALSE)</f>
        <v>神奈川県厚木市</v>
      </c>
      <c r="F37" s="64" t="str">
        <f>VLOOKUP($A37,【複数行】企業・団体・個人リスト!$A:$M,10,FALSE)&amp;""</f>
        <v>①</v>
      </c>
      <c r="G37" s="64" t="str">
        <f>VLOOKUP($A37,【複数行】企業・団体・個人リスト!$A:$M,11,FALSE)&amp;""</f>
        <v/>
      </c>
      <c r="H37" s="64" t="str">
        <f>VLOOKUP($A37,【複数行】企業・団体・個人リスト!$A:$M,12,FALSE)&amp;""</f>
        <v/>
      </c>
      <c r="I37" s="52" t="str">
        <f>VLOOKUP($A37,【複数行】企業・団体・個人リスト!$A:$M,13,FALSE)&amp;""</f>
        <v/>
      </c>
    </row>
    <row r="38" spans="1:9" ht="25.2" customHeight="1" x14ac:dyDescent="0.45">
      <c r="A38" s="146" t="s">
        <v>1898</v>
      </c>
      <c r="B38" s="344">
        <v>33</v>
      </c>
      <c r="C38" s="52" t="str">
        <f>VLOOKUP($A38,【複数行】企業・団体・個人リスト!$A:$M,5,FALSE)&amp;""</f>
        <v>株式会社　内田緑化興業</v>
      </c>
      <c r="D38" s="52" t="str">
        <f>VLOOKUP($A38,【複数行】企業・団体・個人リスト!$A:$M,4,FALSE)&amp;""</f>
        <v/>
      </c>
      <c r="E38" s="151" t="str">
        <f>VLOOKUP($A38,【複数行】企業・団体・個人リスト!$A:$M,7,FALSE)&amp;VLOOKUP($A38,【複数行】企業・団体・個人リスト!$A:$M,8,FALSE)</f>
        <v>埼玉県さいたま市</v>
      </c>
      <c r="F38" s="64" t="str">
        <f>VLOOKUP($A38,【複数行】企業・団体・個人リスト!$A:$M,10,FALSE)&amp;""</f>
        <v>②</v>
      </c>
      <c r="G38" s="64" t="str">
        <f>VLOOKUP($A38,【複数行】企業・団体・個人リスト!$A:$M,11,FALSE)&amp;""</f>
        <v/>
      </c>
      <c r="H38" s="64" t="str">
        <f>VLOOKUP($A38,【複数行】企業・団体・個人リスト!$A:$M,12,FALSE)&amp;""</f>
        <v/>
      </c>
      <c r="I38" s="52" t="str">
        <f>VLOOKUP($A38,【複数行】企業・団体・個人リスト!$A:$M,13,FALSE)&amp;""</f>
        <v/>
      </c>
    </row>
    <row r="39" spans="1:9" ht="25.2" customHeight="1" x14ac:dyDescent="0.45">
      <c r="A39" s="146" t="s">
        <v>1899</v>
      </c>
      <c r="B39" s="345"/>
      <c r="C39" s="52" t="str">
        <f>VLOOKUP($A39,【複数行】企業・団体・個人リスト!$A:$M,5,FALSE)&amp;""</f>
        <v>株式会社　内田緑化興業</v>
      </c>
      <c r="D39" s="52" t="str">
        <f>VLOOKUP($A39,【複数行】企業・団体・個人リスト!$A:$M,4,FALSE)&amp;""</f>
        <v/>
      </c>
      <c r="E39" s="151" t="str">
        <f>VLOOKUP($A39,【複数行】企業・団体・個人リスト!$A:$M,7,FALSE)&amp;VLOOKUP($A39,【複数行】企業・団体・個人リスト!$A:$M,8,FALSE)</f>
        <v>埼玉県さいたま市</v>
      </c>
      <c r="F39" s="64" t="str">
        <f>VLOOKUP($A39,【複数行】企業・団体・個人リスト!$A:$M,10,FALSE)&amp;""</f>
        <v/>
      </c>
      <c r="G39" s="64" t="str">
        <f>VLOOKUP($A39,【複数行】企業・団体・個人リスト!$A:$M,11,FALSE)&amp;""</f>
        <v/>
      </c>
      <c r="H39" s="64" t="str">
        <f>VLOOKUP($A39,【複数行】企業・団体・個人リスト!$A:$M,12,FALSE)&amp;""</f>
        <v>②</v>
      </c>
      <c r="I39" s="52" t="str">
        <f>VLOOKUP($A39,【複数行】企業・団体・個人リスト!$A:$M,13,FALSE)&amp;""</f>
        <v/>
      </c>
    </row>
    <row r="40" spans="1:9" ht="25.2" customHeight="1" x14ac:dyDescent="0.45">
      <c r="A40" s="146">
        <v>34</v>
      </c>
      <c r="B40" s="140">
        <v>34</v>
      </c>
      <c r="C40" s="52" t="str">
        <f>VLOOKUP($A40,【複数行】企業・団体・個人リスト!$A:$M,5,FALSE)&amp;""</f>
        <v>内山緑地建設株式会社・東京農業大学　/　内山緑地建設株式会社・東京都市大学　</v>
      </c>
      <c r="D40" s="52" t="str">
        <f>VLOOKUP($A40,【複数行】企業・団体・個人リスト!$A:$M,4,FALSE)&amp;""</f>
        <v>　※共同出展</v>
      </c>
      <c r="E40" s="151" t="str">
        <f>VLOOKUP($A40,【複数行】企業・団体・個人リスト!$A:$M,7,FALSE)&amp;VLOOKUP($A40,【複数行】企業・団体・個人リスト!$A:$M,8,FALSE)</f>
        <v>福岡県久留米市</v>
      </c>
      <c r="F40" s="64" t="str">
        <f>VLOOKUP($A40,【複数行】企業・団体・個人リスト!$A:$M,10,FALSE)&amp;""</f>
        <v>①</v>
      </c>
      <c r="G40" s="64" t="str">
        <f>VLOOKUP($A40,【複数行】企業・団体・個人リスト!$A:$M,11,FALSE)&amp;""</f>
        <v/>
      </c>
      <c r="H40" s="64" t="str">
        <f>VLOOKUP($A40,【複数行】企業・団体・個人リスト!$A:$M,12,FALSE)&amp;""</f>
        <v/>
      </c>
      <c r="I40" s="52" t="str">
        <f>VLOOKUP($A40,【複数行】企業・団体・個人リスト!$A:$M,13,FALSE)&amp;""</f>
        <v/>
      </c>
    </row>
    <row r="41" spans="1:9" ht="25.2" customHeight="1" x14ac:dyDescent="0.45">
      <c r="A41" s="146">
        <v>35</v>
      </c>
      <c r="B41" s="140">
        <v>35</v>
      </c>
      <c r="C41" s="52" t="str">
        <f>VLOOKUP($A41,【複数行】企業・団体・個人リスト!$A:$M,5,FALSE)&amp;""</f>
        <v>株式会社　エコ・ファーム鳥取</v>
      </c>
      <c r="D41" s="52" t="str">
        <f>VLOOKUP($A41,【複数行】企業・団体・個人リスト!$A:$M,4,FALSE)&amp;""</f>
        <v/>
      </c>
      <c r="E41" s="151" t="str">
        <f>VLOOKUP($A41,【複数行】企業・団体・個人リスト!$A:$M,7,FALSE)&amp;VLOOKUP($A41,【複数行】企業・団体・個人リスト!$A:$M,8,FALSE)</f>
        <v>鳥取県鳥取市</v>
      </c>
      <c r="F41" s="64" t="str">
        <f>VLOOKUP($A41,【複数行】企業・団体・個人リスト!$A:$M,10,FALSE)&amp;""</f>
        <v/>
      </c>
      <c r="G41" s="64" t="str">
        <f>VLOOKUP($A41,【複数行】企業・団体・個人リスト!$A:$M,11,FALSE)&amp;""</f>
        <v/>
      </c>
      <c r="H41" s="64" t="str">
        <f>VLOOKUP($A41,【複数行】企業・団体・個人リスト!$A:$M,12,FALSE)&amp;""</f>
        <v>①</v>
      </c>
      <c r="I41" s="52" t="str">
        <f>VLOOKUP($A41,【複数行】企業・団体・個人リスト!$A:$M,13,FALSE)&amp;""</f>
        <v/>
      </c>
    </row>
    <row r="42" spans="1:9" ht="25.2" customHeight="1" x14ac:dyDescent="0.45">
      <c r="A42" s="146" t="s">
        <v>1900</v>
      </c>
      <c r="B42" s="344">
        <v>36</v>
      </c>
      <c r="C42" s="52" t="str">
        <f>VLOOKUP($A42,【複数行】企業・団体・個人リスト!$A:$M,5,FALSE)&amp;""</f>
        <v>江崎真吾　グリーンプラザみやま</v>
      </c>
      <c r="D42" s="52" t="str">
        <f>VLOOKUP($A42,【複数行】企業・団体・個人リスト!$A:$M,4,FALSE)&amp;""</f>
        <v/>
      </c>
      <c r="E42" s="151" t="str">
        <f>VLOOKUP($A42,【複数行】企業・団体・個人リスト!$A:$M,7,FALSE)&amp;VLOOKUP($A42,【複数行】企業・団体・個人リスト!$A:$M,8,FALSE)</f>
        <v>岐阜県山県市</v>
      </c>
      <c r="F42" s="64" t="str">
        <f>VLOOKUP($A42,【複数行】企業・団体・個人リスト!$A:$M,10,FALSE)&amp;""</f>
        <v>①</v>
      </c>
      <c r="G42" s="64" t="str">
        <f>VLOOKUP($A42,【複数行】企業・団体・個人リスト!$A:$M,11,FALSE)&amp;""</f>
        <v/>
      </c>
      <c r="H42" s="64" t="str">
        <f>VLOOKUP($A42,【複数行】企業・団体・個人リスト!$A:$M,12,FALSE)&amp;""</f>
        <v/>
      </c>
      <c r="I42" s="52" t="str">
        <f>VLOOKUP($A42,【複数行】企業・団体・個人リスト!$A:$M,13,FALSE)&amp;""</f>
        <v/>
      </c>
    </row>
    <row r="43" spans="1:9" ht="25.2" customHeight="1" x14ac:dyDescent="0.45">
      <c r="A43" s="146" t="s">
        <v>1901</v>
      </c>
      <c r="B43" s="345"/>
      <c r="C43" s="52" t="str">
        <f>VLOOKUP($A43,【複数行】企業・団体・個人リスト!$A:$M,5,FALSE)&amp;""</f>
        <v>江崎真吾　グリーンプラザみやま</v>
      </c>
      <c r="D43" s="52" t="str">
        <f>VLOOKUP($A43,【複数行】企業・団体・個人リスト!$A:$M,4,FALSE)&amp;""</f>
        <v/>
      </c>
      <c r="E43" s="151" t="str">
        <f>VLOOKUP($A43,【複数行】企業・団体・個人リスト!$A:$M,7,FALSE)&amp;VLOOKUP($A43,【複数行】企業・団体・個人リスト!$A:$M,8,FALSE)</f>
        <v>岐阜県山県市</v>
      </c>
      <c r="F43" s="64" t="str">
        <f>VLOOKUP($A43,【複数行】企業・団体・個人リスト!$A:$M,10,FALSE)&amp;""</f>
        <v/>
      </c>
      <c r="G43" s="64" t="str">
        <f>VLOOKUP($A43,【複数行】企業・団体・個人リスト!$A:$M,11,FALSE)&amp;""</f>
        <v>①</v>
      </c>
      <c r="H43" s="64" t="str">
        <f>VLOOKUP($A43,【複数行】企業・団体・個人リスト!$A:$M,12,FALSE)&amp;""</f>
        <v/>
      </c>
      <c r="I43" s="52" t="str">
        <f>VLOOKUP($A43,【複数行】企業・団体・個人リスト!$A:$M,13,FALSE)&amp;""</f>
        <v/>
      </c>
    </row>
    <row r="44" spans="1:9" ht="25.2" customHeight="1" x14ac:dyDescent="0.45">
      <c r="A44" s="146">
        <v>37</v>
      </c>
      <c r="B44" s="140">
        <v>37</v>
      </c>
      <c r="C44" s="52" t="str">
        <f>VLOOKUP($A44,【複数行】企業・団体・個人リスト!$A:$M,5,FALSE)&amp;""</f>
        <v>ENEGGO株式会社</v>
      </c>
      <c r="D44" s="52" t="str">
        <f>VLOOKUP($A44,【複数行】企業・団体・個人リスト!$A:$M,4,FALSE)&amp;""</f>
        <v/>
      </c>
      <c r="E44" s="151" t="str">
        <f>VLOOKUP($A44,【複数行】企業・団体・個人リスト!$A:$M,7,FALSE)&amp;VLOOKUP($A44,【複数行】企業・団体・個人リスト!$A:$M,8,FALSE)</f>
        <v>佐賀県西松浦郡</v>
      </c>
      <c r="F44" s="64" t="str">
        <f>VLOOKUP($A44,【複数行】企業・団体・個人リスト!$A:$M,10,FALSE)&amp;""</f>
        <v/>
      </c>
      <c r="G44" s="64" t="str">
        <f>VLOOKUP($A44,【複数行】企業・団体・個人リスト!$A:$M,11,FALSE)&amp;""</f>
        <v/>
      </c>
      <c r="H44" s="64" t="str">
        <f>VLOOKUP($A44,【複数行】企業・団体・個人リスト!$A:$M,12,FALSE)&amp;""</f>
        <v>①</v>
      </c>
      <c r="I44" s="52" t="str">
        <f>VLOOKUP($A44,【複数行】企業・団体・個人リスト!$A:$M,13,FALSE)&amp;""</f>
        <v/>
      </c>
    </row>
    <row r="45" spans="1:9" ht="25.2" customHeight="1" x14ac:dyDescent="0.45">
      <c r="A45" s="146">
        <v>38</v>
      </c>
      <c r="B45" s="140">
        <v>38</v>
      </c>
      <c r="C45" s="52" t="str">
        <f>VLOOKUP($A45,【複数行】企業・団体・個人リスト!$A:$M,5,FALSE)&amp;""</f>
        <v>FSブルーム株式会社</v>
      </c>
      <c r="D45" s="52" t="str">
        <f>VLOOKUP($A45,【複数行】企業・団体・個人リスト!$A:$M,4,FALSE)&amp;""</f>
        <v/>
      </c>
      <c r="E45" s="151" t="str">
        <f>VLOOKUP($A45,【複数行】企業・団体・個人リスト!$A:$M,7,FALSE)&amp;VLOOKUP($A45,【複数行】企業・団体・個人リスト!$A:$M,8,FALSE)</f>
        <v>東京都千代田区</v>
      </c>
      <c r="F45" s="64" t="str">
        <f>VLOOKUP($A45,【複数行】企業・団体・個人リスト!$A:$M,10,FALSE)&amp;""</f>
        <v>①</v>
      </c>
      <c r="G45" s="64" t="str">
        <f>VLOOKUP($A45,【複数行】企業・団体・個人リスト!$A:$M,11,FALSE)&amp;""</f>
        <v/>
      </c>
      <c r="H45" s="64" t="str">
        <f>VLOOKUP($A45,【複数行】企業・団体・個人リスト!$A:$M,12,FALSE)&amp;""</f>
        <v/>
      </c>
      <c r="I45" s="52" t="str">
        <f>VLOOKUP($A45,【複数行】企業・団体・個人リスト!$A:$M,13,FALSE)&amp;""</f>
        <v/>
      </c>
    </row>
    <row r="46" spans="1:9" ht="25.2" customHeight="1" x14ac:dyDescent="0.45">
      <c r="A46" s="146">
        <v>39</v>
      </c>
      <c r="B46" s="140">
        <v>39</v>
      </c>
      <c r="C46" s="52" t="str">
        <f>VLOOKUP($A46,【複数行】企業・団体・個人リスト!$A:$M,5,FALSE)&amp;""</f>
        <v>合同会社　FGL</v>
      </c>
      <c r="D46" s="52" t="str">
        <f>VLOOKUP($A46,【複数行】企業・団体・個人リスト!$A:$M,4,FALSE)&amp;""</f>
        <v/>
      </c>
      <c r="E46" s="151" t="str">
        <f>VLOOKUP($A46,【複数行】企業・団体・個人リスト!$A:$M,7,FALSE)&amp;VLOOKUP($A46,【複数行】企業・団体・個人リスト!$A:$M,8,FALSE)</f>
        <v>神奈川県横浜市</v>
      </c>
      <c r="F46" s="64" t="str">
        <f>VLOOKUP($A46,【複数行】企業・団体・個人リスト!$A:$M,10,FALSE)&amp;""</f>
        <v/>
      </c>
      <c r="G46" s="64" t="str">
        <f>VLOOKUP($A46,【複数行】企業・団体・個人リスト!$A:$M,11,FALSE)&amp;""</f>
        <v/>
      </c>
      <c r="H46" s="64" t="str">
        <f>VLOOKUP($A46,【複数行】企業・団体・個人リスト!$A:$M,12,FALSE)&amp;""</f>
        <v>②</v>
      </c>
      <c r="I46" s="52" t="str">
        <f>VLOOKUP($A46,【複数行】企業・団体・個人リスト!$A:$M,13,FALSE)&amp;""</f>
        <v/>
      </c>
    </row>
    <row r="47" spans="1:9" ht="25.2" customHeight="1" x14ac:dyDescent="0.45">
      <c r="A47" s="146">
        <v>40</v>
      </c>
      <c r="B47" s="140">
        <v>40</v>
      </c>
      <c r="C47" s="52" t="str">
        <f>VLOOKUP($A47,【複数行】企業・団体・個人リスト!$A:$M,5,FALSE)&amp;""</f>
        <v>一般社団法人　園芸学会</v>
      </c>
      <c r="D47" s="52" t="str">
        <f>VLOOKUP($A47,【複数行】企業・団体・個人リスト!$A:$M,4,FALSE)&amp;""</f>
        <v/>
      </c>
      <c r="E47" s="151" t="str">
        <f>VLOOKUP($A47,【複数行】企業・団体・個人リスト!$A:$M,7,FALSE)&amp;VLOOKUP($A47,【複数行】企業・団体・個人リスト!$A:$M,8,FALSE)</f>
        <v>京都府京都市</v>
      </c>
      <c r="F47" s="64" t="str">
        <f>VLOOKUP($A47,【複数行】企業・団体・個人リスト!$A:$M,10,FALSE)&amp;""</f>
        <v/>
      </c>
      <c r="G47" s="64" t="str">
        <f>VLOOKUP($A47,【複数行】企業・団体・個人リスト!$A:$M,11,FALSE)&amp;""</f>
        <v/>
      </c>
      <c r="H47" s="64" t="str">
        <f>VLOOKUP($A47,【複数行】企業・団体・個人リスト!$A:$M,12,FALSE)&amp;""</f>
        <v>②</v>
      </c>
      <c r="I47" s="52" t="str">
        <f>VLOOKUP($A47,【複数行】企業・団体・個人リスト!$A:$M,13,FALSE)&amp;""</f>
        <v/>
      </c>
    </row>
    <row r="48" spans="1:9" ht="25.2" customHeight="1" x14ac:dyDescent="0.45">
      <c r="A48" s="146">
        <v>41</v>
      </c>
      <c r="B48" s="140">
        <v>41</v>
      </c>
      <c r="C48" s="52" t="str">
        <f>VLOOKUP($A48,【複数行】企業・団体・個人リスト!$A:$M,5,FALSE)&amp;""</f>
        <v>圓修造園</v>
      </c>
      <c r="D48" s="52" t="str">
        <f>VLOOKUP($A48,【複数行】企業・団体・個人リスト!$A:$M,4,FALSE)&amp;""</f>
        <v/>
      </c>
      <c r="E48" s="151" t="str">
        <f>VLOOKUP($A48,【複数行】企業・団体・個人リスト!$A:$M,7,FALSE)&amp;VLOOKUP($A48,【複数行】企業・団体・個人リスト!$A:$M,8,FALSE)</f>
        <v>神奈川県大和市</v>
      </c>
      <c r="F48" s="64" t="str">
        <f>VLOOKUP($A48,【複数行】企業・団体・個人リスト!$A:$M,10,FALSE)&amp;""</f>
        <v>①</v>
      </c>
      <c r="G48" s="64" t="str">
        <f>VLOOKUP($A48,【複数行】企業・団体・個人リスト!$A:$M,11,FALSE)&amp;""</f>
        <v/>
      </c>
      <c r="H48" s="64" t="str">
        <f>VLOOKUP($A48,【複数行】企業・団体・個人リスト!$A:$M,12,FALSE)&amp;""</f>
        <v/>
      </c>
      <c r="I48" s="52" t="str">
        <f>VLOOKUP($A48,【複数行】企業・団体・個人リスト!$A:$M,13,FALSE)&amp;""</f>
        <v/>
      </c>
    </row>
    <row r="49" spans="1:9" ht="25.2" customHeight="1" x14ac:dyDescent="0.45">
      <c r="A49" s="146">
        <v>42</v>
      </c>
      <c r="B49" s="140">
        <v>42</v>
      </c>
      <c r="C49" s="52" t="str">
        <f>VLOOKUP($A49,【複数行】企業・団体・個人リスト!$A:$M,5,FALSE)&amp;""</f>
        <v>欧風花インスティテュート</v>
      </c>
      <c r="D49" s="52" t="str">
        <f>VLOOKUP($A49,【複数行】企業・団体・個人リスト!$A:$M,4,FALSE)&amp;""</f>
        <v/>
      </c>
      <c r="E49" s="151" t="str">
        <f>VLOOKUP($A49,【複数行】企業・団体・個人リスト!$A:$M,7,FALSE)&amp;VLOOKUP($A49,【複数行】企業・団体・個人リスト!$A:$M,8,FALSE)</f>
        <v>東京都目黒区</v>
      </c>
      <c r="F49" s="64" t="str">
        <f>VLOOKUP($A49,【複数行】企業・団体・個人リスト!$A:$M,10,FALSE)&amp;""</f>
        <v/>
      </c>
      <c r="G49" s="64" t="str">
        <f>VLOOKUP($A49,【複数行】企業・団体・個人リスト!$A:$M,11,FALSE)&amp;""</f>
        <v/>
      </c>
      <c r="H49" s="64" t="str">
        <f>VLOOKUP($A49,【複数行】企業・団体・個人リスト!$A:$M,12,FALSE)&amp;""</f>
        <v>①</v>
      </c>
      <c r="I49" s="52" t="str">
        <f>VLOOKUP($A49,【複数行】企業・団体・個人リスト!$A:$M,13,FALSE)&amp;""</f>
        <v/>
      </c>
    </row>
    <row r="50" spans="1:9" ht="25.2" customHeight="1" x14ac:dyDescent="0.45">
      <c r="A50" s="146">
        <v>43</v>
      </c>
      <c r="B50" s="140">
        <v>43</v>
      </c>
      <c r="C50" s="52" t="str">
        <f>VLOOKUP($A50,【複数行】企業・団体・個人リスト!$A:$M,5,FALSE)&amp;""</f>
        <v>OATアグリオ株式会社</v>
      </c>
      <c r="D50" s="52" t="str">
        <f>VLOOKUP($A50,【複数行】企業・団体・個人リスト!$A:$M,4,FALSE)&amp;""</f>
        <v/>
      </c>
      <c r="E50" s="151" t="str">
        <f>VLOOKUP($A50,【複数行】企業・団体・個人リスト!$A:$M,7,FALSE)&amp;VLOOKUP($A50,【複数行】企業・団体・個人リスト!$A:$M,8,FALSE)</f>
        <v>徳島県鳴門市</v>
      </c>
      <c r="F50" s="64" t="str">
        <f>VLOOKUP($A50,【複数行】企業・団体・個人リスト!$A:$M,10,FALSE)&amp;""</f>
        <v/>
      </c>
      <c r="G50" s="64" t="str">
        <f>VLOOKUP($A50,【複数行】企業・団体・個人リスト!$A:$M,11,FALSE)&amp;""</f>
        <v/>
      </c>
      <c r="H50" s="64" t="str">
        <f>VLOOKUP($A50,【複数行】企業・団体・個人リスト!$A:$M,12,FALSE)&amp;""</f>
        <v>②</v>
      </c>
      <c r="I50" s="52" t="str">
        <f>VLOOKUP($A50,【複数行】企業・団体・個人リスト!$A:$M,13,FALSE)&amp;""</f>
        <v/>
      </c>
    </row>
    <row r="51" spans="1:9" ht="25.2" customHeight="1" x14ac:dyDescent="0.45">
      <c r="A51" s="146">
        <v>44</v>
      </c>
      <c r="B51" s="140">
        <v>44</v>
      </c>
      <c r="C51" s="52" t="str">
        <f>VLOOKUP($A51,【複数行】企業・団体・個人リスト!$A:$M,5,FALSE)&amp;""</f>
        <v>大島造園土木株式会社</v>
      </c>
      <c r="D51" s="52" t="str">
        <f>VLOOKUP($A51,【複数行】企業・団体・個人リスト!$A:$M,4,FALSE)&amp;""</f>
        <v/>
      </c>
      <c r="E51" s="151" t="str">
        <f>VLOOKUP($A51,【複数行】企業・団体・個人リスト!$A:$M,7,FALSE)&amp;VLOOKUP($A51,【複数行】企業・団体・個人リスト!$A:$M,8,FALSE)</f>
        <v>愛知県名古屋市</v>
      </c>
      <c r="F51" s="64" t="str">
        <f>VLOOKUP($A51,【複数行】企業・団体・個人リスト!$A:$M,10,FALSE)&amp;""</f>
        <v>①</v>
      </c>
      <c r="G51" s="64" t="str">
        <f>VLOOKUP($A51,【複数行】企業・団体・個人リスト!$A:$M,11,FALSE)&amp;""</f>
        <v/>
      </c>
      <c r="H51" s="64" t="str">
        <f>VLOOKUP($A51,【複数行】企業・団体・個人リスト!$A:$M,12,FALSE)&amp;""</f>
        <v/>
      </c>
      <c r="I51" s="52" t="str">
        <f>VLOOKUP($A51,【複数行】企業・団体・個人リスト!$A:$M,13,FALSE)&amp;""</f>
        <v/>
      </c>
    </row>
    <row r="52" spans="1:9" ht="25.2" customHeight="1" x14ac:dyDescent="0.45">
      <c r="A52" s="146">
        <v>45</v>
      </c>
      <c r="B52" s="140">
        <v>45</v>
      </c>
      <c r="C52" s="52" t="str">
        <f>VLOOKUP($A52,【複数行】企業・団体・個人リスト!$A:$M,5,FALSE)&amp;""</f>
        <v>オーストラリアプリザーブドフラワー協会（APA）</v>
      </c>
      <c r="D52" s="52" t="str">
        <f>VLOOKUP($A52,【複数行】企業・団体・個人リスト!$A:$M,4,FALSE)&amp;""</f>
        <v/>
      </c>
      <c r="E52" s="151" t="str">
        <f>VLOOKUP($A52,【複数行】企業・団体・個人リスト!$A:$M,7,FALSE)&amp;VLOOKUP($A52,【複数行】企業・団体・個人リスト!$A:$M,8,FALSE)</f>
        <v>東京都新宿区</v>
      </c>
      <c r="F52" s="64" t="str">
        <f>VLOOKUP($A52,【複数行】企業・団体・個人リスト!$A:$M,10,FALSE)&amp;""</f>
        <v/>
      </c>
      <c r="G52" s="64" t="str">
        <f>VLOOKUP($A52,【複数行】企業・団体・個人リスト!$A:$M,11,FALSE)&amp;""</f>
        <v/>
      </c>
      <c r="H52" s="64" t="str">
        <f>VLOOKUP($A52,【複数行】企業・団体・個人リスト!$A:$M,12,FALSE)&amp;""</f>
        <v>①</v>
      </c>
      <c r="I52" s="52" t="str">
        <f>VLOOKUP($A52,【複数行】企業・団体・個人リスト!$A:$M,13,FALSE)&amp;""</f>
        <v/>
      </c>
    </row>
    <row r="53" spans="1:9" ht="25.2" customHeight="1" x14ac:dyDescent="0.45">
      <c r="A53" s="146">
        <v>46</v>
      </c>
      <c r="B53" s="140">
        <v>46</v>
      </c>
      <c r="C53" s="52" t="str">
        <f>VLOOKUP($A53,【複数行】企業・団体・個人リスト!$A:$M,5,FALSE)&amp;""</f>
        <v>大田市場花き部代表者会　</v>
      </c>
      <c r="D53" s="52" t="str">
        <f>VLOOKUP($A53,【複数行】企業・団体・個人リスト!$A:$M,4,FALSE)&amp;""</f>
        <v>　※共同出展</v>
      </c>
      <c r="E53" s="151" t="str">
        <f>VLOOKUP($A53,【複数行】企業・団体・個人リスト!$A:$M,7,FALSE)&amp;VLOOKUP($A53,【複数行】企業・団体・個人リスト!$A:$M,8,FALSE)</f>
        <v>東京都大田区</v>
      </c>
      <c r="F53" s="64" t="str">
        <f>VLOOKUP($A53,【複数行】企業・団体・個人リスト!$A:$M,10,FALSE)&amp;""</f>
        <v/>
      </c>
      <c r="G53" s="64" t="str">
        <f>VLOOKUP($A53,【複数行】企業・団体・個人リスト!$A:$M,11,FALSE)&amp;""</f>
        <v/>
      </c>
      <c r="H53" s="64" t="str">
        <f>VLOOKUP($A53,【複数行】企業・団体・個人リスト!$A:$M,12,FALSE)&amp;""</f>
        <v>①</v>
      </c>
      <c r="I53" s="52" t="str">
        <f>VLOOKUP($A53,【複数行】企業・団体・個人リスト!$A:$M,13,FALSE)&amp;""</f>
        <v/>
      </c>
    </row>
    <row r="54" spans="1:9" ht="25.2" customHeight="1" x14ac:dyDescent="0.45">
      <c r="A54" s="146">
        <v>47</v>
      </c>
      <c r="B54" s="140">
        <v>47</v>
      </c>
      <c r="C54" s="52" t="str">
        <f>VLOOKUP($A54,【複数行】企業・団体・個人リスト!$A:$M,5,FALSE)&amp;""</f>
        <v>岡田茂吉美術文化財団　神奈川支部</v>
      </c>
      <c r="D54" s="52" t="str">
        <f>VLOOKUP($A54,【複数行】企業・団体・個人リスト!$A:$M,4,FALSE)&amp;""</f>
        <v/>
      </c>
      <c r="E54" s="151" t="str">
        <f>VLOOKUP($A54,【複数行】企業・団体・個人リスト!$A:$M,7,FALSE)&amp;VLOOKUP($A54,【複数行】企業・団体・個人リスト!$A:$M,8,FALSE)</f>
        <v>神奈川県横浜市</v>
      </c>
      <c r="F54" s="64" t="str">
        <f>VLOOKUP($A54,【複数行】企業・団体・個人リスト!$A:$M,10,FALSE)&amp;""</f>
        <v/>
      </c>
      <c r="G54" s="64" t="str">
        <f>VLOOKUP($A54,【複数行】企業・団体・個人リスト!$A:$M,11,FALSE)&amp;""</f>
        <v/>
      </c>
      <c r="H54" s="64" t="str">
        <f>VLOOKUP($A54,【複数行】企業・団体・個人リスト!$A:$M,12,FALSE)&amp;""</f>
        <v>①</v>
      </c>
      <c r="I54" s="52" t="str">
        <f>VLOOKUP($A54,【複数行】企業・団体・個人リスト!$A:$M,13,FALSE)&amp;""</f>
        <v/>
      </c>
    </row>
    <row r="55" spans="1:9" ht="25.2" customHeight="1" x14ac:dyDescent="0.45">
      <c r="A55" s="146">
        <v>48</v>
      </c>
      <c r="B55" s="140">
        <v>48</v>
      </c>
      <c r="C55" s="52" t="str">
        <f>VLOOKUP($A55,【複数行】企業・団体・個人リスト!$A:$M,5,FALSE)&amp;""</f>
        <v>一般財団法人　沖縄美ら島財団</v>
      </c>
      <c r="D55" s="52" t="str">
        <f>VLOOKUP($A55,【複数行】企業・団体・個人リスト!$A:$M,4,FALSE)&amp;""</f>
        <v/>
      </c>
      <c r="E55" s="151" t="str">
        <f>VLOOKUP($A55,【複数行】企業・団体・個人リスト!$A:$M,7,FALSE)&amp;VLOOKUP($A55,【複数行】企業・団体・個人リスト!$A:$M,8,FALSE)</f>
        <v>沖縄県国頭郡</v>
      </c>
      <c r="F55" s="64" t="str">
        <f>VLOOKUP($A55,【複数行】企業・団体・個人リスト!$A:$M,10,FALSE)&amp;""</f>
        <v>①</v>
      </c>
      <c r="G55" s="64" t="str">
        <f>VLOOKUP($A55,【複数行】企業・団体・個人リスト!$A:$M,11,FALSE)&amp;""</f>
        <v/>
      </c>
      <c r="H55" s="64" t="str">
        <f>VLOOKUP($A55,【複数行】企業・団体・個人リスト!$A:$M,12,FALSE)&amp;""</f>
        <v/>
      </c>
      <c r="I55" s="52" t="str">
        <f>VLOOKUP($A55,【複数行】企業・団体・個人リスト!$A:$M,13,FALSE)&amp;""</f>
        <v/>
      </c>
    </row>
    <row r="56" spans="1:9" ht="25.2" customHeight="1" x14ac:dyDescent="0.45">
      <c r="A56" s="146">
        <v>49</v>
      </c>
      <c r="B56" s="140">
        <v>49</v>
      </c>
      <c r="C56" s="52" t="str">
        <f>VLOOKUP($A56,【複数行】企業・団体・個人リスト!$A:$M,5,FALSE)&amp;""</f>
        <v>屋内緑化推進協議会</v>
      </c>
      <c r="D56" s="52" t="str">
        <f>VLOOKUP($A56,【複数行】企業・団体・個人リスト!$A:$M,4,FALSE)&amp;""</f>
        <v/>
      </c>
      <c r="E56" s="151" t="str">
        <f>VLOOKUP($A56,【複数行】企業・団体・個人リスト!$A:$M,7,FALSE)&amp;VLOOKUP($A56,【複数行】企業・団体・個人リスト!$A:$M,8,FALSE)</f>
        <v>東京都台東区</v>
      </c>
      <c r="F56" s="64" t="str">
        <f>VLOOKUP($A56,【複数行】企業・団体・個人リスト!$A:$M,10,FALSE)&amp;""</f>
        <v/>
      </c>
      <c r="G56" s="64" t="str">
        <f>VLOOKUP($A56,【複数行】企業・団体・個人リスト!$A:$M,11,FALSE)&amp;""</f>
        <v/>
      </c>
      <c r="H56" s="64" t="str">
        <f>VLOOKUP($A56,【複数行】企業・団体・個人リスト!$A:$M,12,FALSE)&amp;""</f>
        <v>①</v>
      </c>
      <c r="I56" s="52" t="str">
        <f>VLOOKUP($A56,【複数行】企業・団体・個人リスト!$A:$M,13,FALSE)&amp;""</f>
        <v/>
      </c>
    </row>
    <row r="57" spans="1:9" ht="25.2" customHeight="1" x14ac:dyDescent="0.45">
      <c r="A57" s="146">
        <v>50</v>
      </c>
      <c r="B57" s="140">
        <v>50</v>
      </c>
      <c r="C57" s="52" t="str">
        <f>VLOOKUP($A57,【複数行】企業・団体・個人リスト!$A:$M,5,FALSE)&amp;""</f>
        <v>一般財団法人　小原流　横浜支部</v>
      </c>
      <c r="D57" s="52" t="str">
        <f>VLOOKUP($A57,【複数行】企業・団体・個人リスト!$A:$M,4,FALSE)&amp;""</f>
        <v/>
      </c>
      <c r="E57" s="151" t="str">
        <f>VLOOKUP($A57,【複数行】企業・団体・個人リスト!$A:$M,7,FALSE)&amp;VLOOKUP($A57,【複数行】企業・団体・個人リスト!$A:$M,8,FALSE)</f>
        <v>神奈川県横浜市</v>
      </c>
      <c r="F57" s="64" t="str">
        <f>VLOOKUP($A57,【複数行】企業・団体・個人リスト!$A:$M,10,FALSE)&amp;""</f>
        <v/>
      </c>
      <c r="G57" s="64" t="str">
        <f>VLOOKUP($A57,【複数行】企業・団体・個人リスト!$A:$M,11,FALSE)&amp;""</f>
        <v/>
      </c>
      <c r="H57" s="64" t="str">
        <f>VLOOKUP($A57,【複数行】企業・団体・個人リスト!$A:$M,12,FALSE)&amp;""</f>
        <v>①</v>
      </c>
      <c r="I57" s="52" t="str">
        <f>VLOOKUP($A57,【複数行】企業・団体・個人リスト!$A:$M,13,FALSE)&amp;""</f>
        <v/>
      </c>
    </row>
    <row r="58" spans="1:9" ht="25.2" customHeight="1" x14ac:dyDescent="0.45">
      <c r="B58" s="46" t="s">
        <v>1204</v>
      </c>
      <c r="I58" s="137" t="s">
        <v>1592</v>
      </c>
    </row>
    <row r="59" spans="1:9" s="53" customFormat="1" ht="25.2" customHeight="1" x14ac:dyDescent="0.45">
      <c r="A59" s="347"/>
      <c r="B59" s="330" t="s">
        <v>1842</v>
      </c>
      <c r="C59" s="343" t="s">
        <v>1</v>
      </c>
      <c r="D59" s="330" t="s">
        <v>1844</v>
      </c>
      <c r="E59" s="330" t="s">
        <v>1149</v>
      </c>
      <c r="F59" s="330" t="s">
        <v>1843</v>
      </c>
      <c r="G59" s="330"/>
      <c r="H59" s="330"/>
      <c r="I59" s="343" t="s">
        <v>1845</v>
      </c>
    </row>
    <row r="60" spans="1:9" s="53" customFormat="1" ht="48.6" customHeight="1" x14ac:dyDescent="0.45">
      <c r="A60" s="348"/>
      <c r="B60" s="330"/>
      <c r="C60" s="343"/>
      <c r="D60" s="330"/>
      <c r="E60" s="330"/>
      <c r="F60" s="50" t="s">
        <v>227</v>
      </c>
      <c r="G60" s="49" t="s">
        <v>1846</v>
      </c>
      <c r="H60" s="49" t="s">
        <v>1847</v>
      </c>
      <c r="I60" s="343"/>
    </row>
    <row r="61" spans="1:9" ht="25.2" customHeight="1" x14ac:dyDescent="0.45">
      <c r="A61" s="146">
        <v>51</v>
      </c>
      <c r="B61" s="140">
        <v>51</v>
      </c>
      <c r="C61" s="52" t="str">
        <f>VLOOKUP($A61,【複数行】企業・団体・個人リスト!$A:$M,5,FALSE)&amp;""</f>
        <v>合同会社　オリビアス</v>
      </c>
      <c r="D61" s="52" t="str">
        <f>VLOOKUP($A61,【複数行】企業・団体・個人リスト!$A:$M,4,FALSE)&amp;""</f>
        <v/>
      </c>
      <c r="E61" s="151" t="str">
        <f>VLOOKUP($A61,【複数行】企業・団体・個人リスト!$A:$M,7,FALSE)&amp;VLOOKUP($A61,【複数行】企業・団体・個人リスト!$A:$M,8,FALSE)</f>
        <v>東京都杉並区</v>
      </c>
      <c r="F61" s="64" t="str">
        <f>VLOOKUP($A61,【複数行】企業・団体・個人リスト!$A:$M,10,FALSE)&amp;""</f>
        <v/>
      </c>
      <c r="G61" s="64" t="str">
        <f>VLOOKUP($A61,【複数行】企業・団体・個人リスト!$A:$M,11,FALSE)&amp;""</f>
        <v/>
      </c>
      <c r="H61" s="64" t="str">
        <f>VLOOKUP($A61,【複数行】企業・団体・個人リスト!$A:$M,12,FALSE)&amp;""</f>
        <v>②</v>
      </c>
      <c r="I61" s="52" t="str">
        <f>VLOOKUP($A61,【複数行】企業・団体・個人リスト!$A:$M,13,FALSE)&amp;""</f>
        <v/>
      </c>
    </row>
    <row r="62" spans="1:9" ht="25.2" customHeight="1" x14ac:dyDescent="0.45">
      <c r="A62" s="146">
        <v>52</v>
      </c>
      <c r="B62" s="140">
        <v>52</v>
      </c>
      <c r="C62" s="52" t="str">
        <f>VLOOKUP($A62,【複数行】企業・団体・個人リスト!$A:$M,5,FALSE)&amp;""</f>
        <v>NPO法人　ガーデンを考える会</v>
      </c>
      <c r="D62" s="52" t="str">
        <f>VLOOKUP($A62,【複数行】企業・団体・個人リスト!$A:$M,4,FALSE)&amp;""</f>
        <v/>
      </c>
      <c r="E62" s="151" t="str">
        <f>VLOOKUP($A62,【複数行】企業・団体・個人リスト!$A:$M,7,FALSE)&amp;VLOOKUP($A62,【複数行】企業・団体・個人リスト!$A:$M,8,FALSE)</f>
        <v>愛知県名古屋市</v>
      </c>
      <c r="F62" s="64" t="str">
        <f>VLOOKUP($A62,【複数行】企業・団体・個人リスト!$A:$M,10,FALSE)&amp;""</f>
        <v/>
      </c>
      <c r="G62" s="64" t="str">
        <f>VLOOKUP($A62,【複数行】企業・団体・個人リスト!$A:$M,11,FALSE)&amp;""</f>
        <v/>
      </c>
      <c r="H62" s="64" t="str">
        <f>VLOOKUP($A62,【複数行】企業・団体・個人リスト!$A:$M,12,FALSE)&amp;""</f>
        <v>①</v>
      </c>
      <c r="I62" s="52" t="str">
        <f>VLOOKUP($A62,【複数行】企業・団体・個人リスト!$A:$M,13,FALSE)&amp;""</f>
        <v/>
      </c>
    </row>
    <row r="63" spans="1:9" ht="25.2" customHeight="1" x14ac:dyDescent="0.45">
      <c r="A63" s="146">
        <v>53</v>
      </c>
      <c r="B63" s="140">
        <v>53</v>
      </c>
      <c r="C63" s="52" t="str">
        <f>VLOOKUP($A63,【複数行】企業・団体・個人リスト!$A:$M,5,FALSE)&amp;""</f>
        <v>株式会社　カインズ</v>
      </c>
      <c r="D63" s="52" t="str">
        <f>VLOOKUP($A63,【複数行】企業・団体・個人リスト!$A:$M,4,FALSE)&amp;""</f>
        <v/>
      </c>
      <c r="E63" s="151" t="str">
        <f>VLOOKUP($A63,【複数行】企業・団体・個人リスト!$A:$M,7,FALSE)&amp;VLOOKUP($A63,【複数行】企業・団体・個人リスト!$A:$M,8,FALSE)</f>
        <v>埼玉県本庄市</v>
      </c>
      <c r="F63" s="64" t="str">
        <f>VLOOKUP($A63,【複数行】企業・団体・個人リスト!$A:$M,10,FALSE)&amp;""</f>
        <v/>
      </c>
      <c r="G63" s="64" t="str">
        <f>VLOOKUP($A63,【複数行】企業・団体・個人リスト!$A:$M,11,FALSE)&amp;""</f>
        <v/>
      </c>
      <c r="H63" s="64" t="str">
        <f>VLOOKUP($A63,【複数行】企業・団体・個人リスト!$A:$M,12,FALSE)&amp;""</f>
        <v>②</v>
      </c>
      <c r="I63" s="52" t="str">
        <f>VLOOKUP($A63,【複数行】企業・団体・個人リスト!$A:$M,13,FALSE)&amp;""</f>
        <v/>
      </c>
    </row>
    <row r="64" spans="1:9" ht="25.2" customHeight="1" x14ac:dyDescent="0.45">
      <c r="A64" s="146">
        <v>54</v>
      </c>
      <c r="B64" s="140">
        <v>54</v>
      </c>
      <c r="C64" s="52" t="str">
        <f>VLOOKUP($A64,【複数行】企業・団体・個人リスト!$A:$M,5,FALSE)&amp;""</f>
        <v>一般社団法人　神奈川県園芸協会</v>
      </c>
      <c r="D64" s="52" t="str">
        <f>VLOOKUP($A64,【複数行】企業・団体・個人リスト!$A:$M,4,FALSE)&amp;""</f>
        <v>　※共同出展</v>
      </c>
      <c r="E64" s="151" t="str">
        <f>VLOOKUP($A64,【複数行】企業・団体・個人リスト!$A:$M,7,FALSE)&amp;VLOOKUP($A64,【複数行】企業・団体・個人リスト!$A:$M,8,FALSE)</f>
        <v>神奈川県横浜市</v>
      </c>
      <c r="F64" s="64" t="str">
        <f>VLOOKUP($A64,【複数行】企業・団体・個人リスト!$A:$M,10,FALSE)&amp;""</f>
        <v/>
      </c>
      <c r="G64" s="64" t="str">
        <f>VLOOKUP($A64,【複数行】企業・団体・個人リスト!$A:$M,11,FALSE)&amp;""</f>
        <v/>
      </c>
      <c r="H64" s="64" t="str">
        <f>VLOOKUP($A64,【複数行】企業・団体・個人リスト!$A:$M,12,FALSE)&amp;""</f>
        <v>①</v>
      </c>
      <c r="I64" s="52" t="str">
        <f>VLOOKUP($A64,【複数行】企業・団体・個人リスト!$A:$M,13,FALSE)&amp;""</f>
        <v/>
      </c>
    </row>
    <row r="65" spans="1:9" ht="25.2" customHeight="1" x14ac:dyDescent="0.45">
      <c r="A65" s="146">
        <v>55</v>
      </c>
      <c r="B65" s="140">
        <v>55</v>
      </c>
      <c r="C65" s="52" t="str">
        <f>VLOOKUP($A65,【複数行】企業・団体・個人リスト!$A:$M,5,FALSE)&amp;""</f>
        <v>一般社団法人　神奈川県造園業協会</v>
      </c>
      <c r="D65" s="52" t="str">
        <f>VLOOKUP($A65,【複数行】企業・団体・個人リスト!$A:$M,4,FALSE)&amp;""</f>
        <v/>
      </c>
      <c r="E65" s="151" t="str">
        <f>VLOOKUP($A65,【複数行】企業・団体・個人リスト!$A:$M,7,FALSE)&amp;VLOOKUP($A65,【複数行】企業・団体・個人リスト!$A:$M,8,FALSE)</f>
        <v>神奈川県横浜市</v>
      </c>
      <c r="F65" s="64" t="str">
        <f>VLOOKUP($A65,【複数行】企業・団体・個人リスト!$A:$M,10,FALSE)&amp;""</f>
        <v>①</v>
      </c>
      <c r="G65" s="64" t="str">
        <f>VLOOKUP($A65,【複数行】企業・団体・個人リスト!$A:$M,11,FALSE)&amp;""</f>
        <v/>
      </c>
      <c r="H65" s="64" t="str">
        <f>VLOOKUP($A65,【複数行】企業・団体・個人リスト!$A:$M,12,FALSE)&amp;""</f>
        <v/>
      </c>
      <c r="I65" s="52" t="str">
        <f>VLOOKUP($A65,【複数行】企業・団体・個人リスト!$A:$M,13,FALSE)&amp;""</f>
        <v/>
      </c>
    </row>
    <row r="66" spans="1:9" ht="25.2" customHeight="1" x14ac:dyDescent="0.45">
      <c r="A66" s="146">
        <v>56</v>
      </c>
      <c r="B66" s="140">
        <v>56</v>
      </c>
      <c r="C66" s="52" t="str">
        <f>VLOOKUP($A66,【複数行】企業・団体・個人リスト!$A:$M,5,FALSE)&amp;""</f>
        <v>神奈川県立横浜瀬谷高校</v>
      </c>
      <c r="D66" s="52" t="str">
        <f>VLOOKUP($A66,【複数行】企業・団体・個人リスト!$A:$M,4,FALSE)&amp;""</f>
        <v/>
      </c>
      <c r="E66" s="151" t="str">
        <f>VLOOKUP($A66,【複数行】企業・団体・個人リスト!$A:$M,7,FALSE)&amp;VLOOKUP($A66,【複数行】企業・団体・個人リスト!$A:$M,8,FALSE)</f>
        <v>神奈川県横浜市</v>
      </c>
      <c r="F66" s="64" t="str">
        <f>VLOOKUP($A66,【複数行】企業・団体・個人リスト!$A:$M,10,FALSE)&amp;""</f>
        <v/>
      </c>
      <c r="G66" s="64" t="str">
        <f>VLOOKUP($A66,【複数行】企業・団体・個人リスト!$A:$M,11,FALSE)&amp;""</f>
        <v/>
      </c>
      <c r="H66" s="64" t="str">
        <f>VLOOKUP($A66,【複数行】企業・団体・個人リスト!$A:$M,12,FALSE)&amp;""</f>
        <v>②</v>
      </c>
      <c r="I66" s="52" t="str">
        <f>VLOOKUP($A66,【複数行】企業・団体・個人リスト!$A:$M,13,FALSE)&amp;""</f>
        <v/>
      </c>
    </row>
    <row r="67" spans="1:9" ht="25.2" customHeight="1" x14ac:dyDescent="0.45">
      <c r="A67" s="146">
        <v>57</v>
      </c>
      <c r="B67" s="140">
        <v>57</v>
      </c>
      <c r="C67" s="52" t="str">
        <f>VLOOKUP($A67,【複数行】企業・団体・個人リスト!$A:$M,5,FALSE)&amp;""</f>
        <v>学校法人　神奈川大学</v>
      </c>
      <c r="D67" s="52" t="str">
        <f>VLOOKUP($A67,【複数行】企業・団体・個人リスト!$A:$M,4,FALSE)&amp;""</f>
        <v/>
      </c>
      <c r="E67" s="151" t="str">
        <f>VLOOKUP($A67,【複数行】企業・団体・個人リスト!$A:$M,7,FALSE)&amp;VLOOKUP($A67,【複数行】企業・団体・個人リスト!$A:$M,8,FALSE)</f>
        <v>神奈川県横浜市</v>
      </c>
      <c r="F67" s="64" t="str">
        <f>VLOOKUP($A67,【複数行】企業・団体・個人リスト!$A:$M,10,FALSE)&amp;""</f>
        <v/>
      </c>
      <c r="G67" s="64" t="str">
        <f>VLOOKUP($A67,【複数行】企業・団体・個人リスト!$A:$M,11,FALSE)&amp;""</f>
        <v/>
      </c>
      <c r="H67" s="64" t="str">
        <f>VLOOKUP($A67,【複数行】企業・団体・個人リスト!$A:$M,12,FALSE)&amp;""</f>
        <v>②</v>
      </c>
      <c r="I67" s="52" t="str">
        <f>VLOOKUP($A67,【複数行】企業・団体・個人リスト!$A:$M,13,FALSE)&amp;""</f>
        <v/>
      </c>
    </row>
    <row r="68" spans="1:9" ht="25.2" customHeight="1" x14ac:dyDescent="0.45">
      <c r="A68" s="146">
        <v>58</v>
      </c>
      <c r="B68" s="140">
        <v>58</v>
      </c>
      <c r="C68" s="52" t="str">
        <f>VLOOKUP($A68,【複数行】企業・団体・個人リスト!$A:$M,5,FALSE)&amp;""</f>
        <v>株式会社　金沢臨海サービス</v>
      </c>
      <c r="D68" s="52" t="str">
        <f>VLOOKUP($A68,【複数行】企業・団体・個人リスト!$A:$M,4,FALSE)&amp;""</f>
        <v/>
      </c>
      <c r="E68" s="151" t="str">
        <f>VLOOKUP($A68,【複数行】企業・団体・個人リスト!$A:$M,7,FALSE)&amp;VLOOKUP($A68,【複数行】企業・団体・個人リスト!$A:$M,8,FALSE)</f>
        <v>神奈川県横浜市</v>
      </c>
      <c r="F68" s="64" t="str">
        <f>VLOOKUP($A68,【複数行】企業・団体・個人リスト!$A:$M,10,FALSE)&amp;""</f>
        <v>①</v>
      </c>
      <c r="G68" s="64" t="str">
        <f>VLOOKUP($A68,【複数行】企業・団体・個人リスト!$A:$M,11,FALSE)&amp;""</f>
        <v/>
      </c>
      <c r="H68" s="64" t="str">
        <f>VLOOKUP($A68,【複数行】企業・団体・個人リスト!$A:$M,12,FALSE)&amp;""</f>
        <v/>
      </c>
      <c r="I68" s="52" t="str">
        <f>VLOOKUP($A68,【複数行】企業・団体・個人リスト!$A:$M,13,FALSE)&amp;""</f>
        <v/>
      </c>
    </row>
    <row r="69" spans="1:9" ht="25.2" customHeight="1" x14ac:dyDescent="0.45">
      <c r="A69" s="146">
        <v>59</v>
      </c>
      <c r="B69" s="140">
        <v>59</v>
      </c>
      <c r="C69" s="52" t="str">
        <f>VLOOKUP($A69,【複数行】企業・団体・個人リスト!$A:$M,5,FALSE)&amp;""</f>
        <v>株式会社　Kam's YOSHIDA</v>
      </c>
      <c r="D69" s="52" t="str">
        <f>VLOOKUP($A69,【複数行】企業・団体・個人リスト!$A:$M,4,FALSE)&amp;""</f>
        <v/>
      </c>
      <c r="E69" s="151" t="str">
        <f>VLOOKUP($A69,【複数行】企業・団体・個人リスト!$A:$M,7,FALSE)&amp;VLOOKUP($A69,【複数行】企業・団体・個人リスト!$A:$M,8,FALSE)</f>
        <v>神奈川県横浜市</v>
      </c>
      <c r="F69" s="64" t="str">
        <f>VLOOKUP($A69,【複数行】企業・団体・個人リスト!$A:$M,10,FALSE)&amp;""</f>
        <v/>
      </c>
      <c r="G69" s="64" t="str">
        <f>VLOOKUP($A69,【複数行】企業・団体・個人リスト!$A:$M,11,FALSE)&amp;""</f>
        <v/>
      </c>
      <c r="H69" s="64" t="str">
        <f>VLOOKUP($A69,【複数行】企業・団体・個人リスト!$A:$M,12,FALSE)&amp;""</f>
        <v>②</v>
      </c>
      <c r="I69" s="52" t="str">
        <f>VLOOKUP($A69,【複数行】企業・団体・個人リスト!$A:$M,13,FALSE)&amp;""</f>
        <v/>
      </c>
    </row>
    <row r="70" spans="1:9" ht="25.2" customHeight="1" x14ac:dyDescent="0.45">
      <c r="A70" s="146">
        <v>60</v>
      </c>
      <c r="B70" s="140">
        <v>60</v>
      </c>
      <c r="C70" s="52" t="str">
        <f>VLOOKUP($A70,【複数行】企業・団体・個人リスト!$A:$M,5,FALSE)&amp;""</f>
        <v>カレンフジ株式会社（おにわさん）</v>
      </c>
      <c r="D70" s="52" t="str">
        <f>VLOOKUP($A70,【複数行】企業・団体・個人リスト!$A:$M,4,FALSE)&amp;""</f>
        <v/>
      </c>
      <c r="E70" s="151" t="str">
        <f>VLOOKUP($A70,【複数行】企業・団体・個人リスト!$A:$M,7,FALSE)&amp;VLOOKUP($A70,【複数行】企業・団体・個人リスト!$A:$M,8,FALSE)</f>
        <v>静岡県富士市</v>
      </c>
      <c r="F70" s="64" t="str">
        <f>VLOOKUP($A70,【複数行】企業・団体・個人リスト!$A:$M,10,FALSE)&amp;""</f>
        <v>①</v>
      </c>
      <c r="G70" s="64" t="str">
        <f>VLOOKUP($A70,【複数行】企業・団体・個人リスト!$A:$M,11,FALSE)&amp;""</f>
        <v/>
      </c>
      <c r="H70" s="64" t="str">
        <f>VLOOKUP($A70,【複数行】企業・団体・個人リスト!$A:$M,12,FALSE)&amp;""</f>
        <v/>
      </c>
      <c r="I70" s="52" t="str">
        <f>VLOOKUP($A70,【複数行】企業・団体・個人リスト!$A:$M,13,FALSE)&amp;""</f>
        <v/>
      </c>
    </row>
    <row r="71" spans="1:9" ht="25.2" customHeight="1" x14ac:dyDescent="0.45">
      <c r="A71" s="146">
        <v>61</v>
      </c>
      <c r="B71" s="140">
        <v>61</v>
      </c>
      <c r="C71" s="52" t="str">
        <f>VLOOKUP($A71,【複数行】企業・団体・個人リスト!$A:$M,5,FALSE)&amp;""</f>
        <v>有限会社　季織苑</v>
      </c>
      <c r="D71" s="52" t="str">
        <f>VLOOKUP($A71,【複数行】企業・団体・個人リスト!$A:$M,4,FALSE)&amp;""</f>
        <v/>
      </c>
      <c r="E71" s="151" t="str">
        <f>VLOOKUP($A71,【複数行】企業・団体・個人リスト!$A:$M,7,FALSE)&amp;VLOOKUP($A71,【複数行】企業・団体・個人リスト!$A:$M,8,FALSE)</f>
        <v>千葉県千葉市</v>
      </c>
      <c r="F71" s="64" t="str">
        <f>VLOOKUP($A71,【複数行】企業・団体・個人リスト!$A:$M,10,FALSE)&amp;""</f>
        <v/>
      </c>
      <c r="G71" s="64" t="str">
        <f>VLOOKUP($A71,【複数行】企業・団体・個人リスト!$A:$M,11,FALSE)&amp;""</f>
        <v>①</v>
      </c>
      <c r="H71" s="64" t="str">
        <f>VLOOKUP($A71,【複数行】企業・団体・個人リスト!$A:$M,12,FALSE)&amp;""</f>
        <v/>
      </c>
      <c r="I71" s="52" t="str">
        <f>VLOOKUP($A71,【複数行】企業・団体・個人リスト!$A:$M,13,FALSE)&amp;""</f>
        <v/>
      </c>
    </row>
    <row r="72" spans="1:9" ht="25.2" customHeight="1" x14ac:dyDescent="0.45">
      <c r="A72" s="146">
        <v>62</v>
      </c>
      <c r="B72" s="140">
        <v>62</v>
      </c>
      <c r="C72" s="52" t="str">
        <f>VLOOKUP($A72,【複数行】企業・団体・個人リスト!$A:$M,5,FALSE)&amp;""</f>
        <v>岸田園芸株式会社</v>
      </c>
      <c r="D72" s="52" t="str">
        <f>VLOOKUP($A72,【複数行】企業・団体・個人リスト!$A:$M,4,FALSE)&amp;""</f>
        <v/>
      </c>
      <c r="E72" s="151" t="str">
        <f>VLOOKUP($A72,【複数行】企業・団体・個人リスト!$A:$M,7,FALSE)&amp;VLOOKUP($A72,【複数行】企業・団体・個人リスト!$A:$M,8,FALSE)</f>
        <v>神奈川県藤沢市</v>
      </c>
      <c r="F72" s="64" t="str">
        <f>VLOOKUP($A72,【複数行】企業・団体・個人リスト!$A:$M,10,FALSE)&amp;""</f>
        <v>①</v>
      </c>
      <c r="G72" s="64" t="str">
        <f>VLOOKUP($A72,【複数行】企業・団体・個人リスト!$A:$M,11,FALSE)&amp;""</f>
        <v/>
      </c>
      <c r="H72" s="64" t="str">
        <f>VLOOKUP($A72,【複数行】企業・団体・個人リスト!$A:$M,12,FALSE)&amp;""</f>
        <v/>
      </c>
      <c r="I72" s="52" t="str">
        <f>VLOOKUP($A72,【複数行】企業・団体・個人リスト!$A:$M,13,FALSE)&amp;""</f>
        <v/>
      </c>
    </row>
    <row r="73" spans="1:9" ht="25.2" customHeight="1" x14ac:dyDescent="0.45">
      <c r="A73" s="146" t="s">
        <v>1902</v>
      </c>
      <c r="B73" s="344">
        <v>63</v>
      </c>
      <c r="C73" s="52" t="str">
        <f>VLOOKUP($A73,【複数行】企業・団体・個人リスト!$A:$M,5,FALSE)&amp;""</f>
        <v>株式会社　kinoiro</v>
      </c>
      <c r="D73" s="52" t="str">
        <f>VLOOKUP($A73,【複数行】企業・団体・個人リスト!$A:$M,4,FALSE)&amp;""</f>
        <v/>
      </c>
      <c r="E73" s="151" t="str">
        <f>VLOOKUP($A73,【複数行】企業・団体・個人リスト!$A:$M,7,FALSE)&amp;VLOOKUP($A73,【複数行】企業・団体・個人リスト!$A:$M,8,FALSE)</f>
        <v>神奈川県厚木市</v>
      </c>
      <c r="F73" s="64" t="str">
        <f>VLOOKUP($A73,【複数行】企業・団体・個人リスト!$A:$M,10,FALSE)&amp;""</f>
        <v>①</v>
      </c>
      <c r="G73" s="64" t="str">
        <f>VLOOKUP($A73,【複数行】企業・団体・個人リスト!$A:$M,11,FALSE)&amp;""</f>
        <v/>
      </c>
      <c r="H73" s="64" t="str">
        <f>VLOOKUP($A73,【複数行】企業・団体・個人リスト!$A:$M,12,FALSE)&amp;""</f>
        <v/>
      </c>
      <c r="I73" s="52" t="str">
        <f>VLOOKUP($A73,【複数行】企業・団体・個人リスト!$A:$M,13,FALSE)&amp;""</f>
        <v/>
      </c>
    </row>
    <row r="74" spans="1:9" ht="25.2" customHeight="1" x14ac:dyDescent="0.45">
      <c r="A74" s="146" t="s">
        <v>1903</v>
      </c>
      <c r="B74" s="345"/>
      <c r="C74" s="52" t="str">
        <f>VLOOKUP($A74,【複数行】企業・団体・個人リスト!$A:$M,5,FALSE)&amp;""</f>
        <v>株式会社　kinoiro</v>
      </c>
      <c r="D74" s="52" t="str">
        <f>VLOOKUP($A74,【複数行】企業・団体・個人リスト!$A:$M,4,FALSE)&amp;""</f>
        <v/>
      </c>
      <c r="E74" s="151" t="str">
        <f>VLOOKUP($A74,【複数行】企業・団体・個人リスト!$A:$M,7,FALSE)&amp;VLOOKUP($A74,【複数行】企業・団体・個人リスト!$A:$M,8,FALSE)</f>
        <v>神奈川県厚木市</v>
      </c>
      <c r="F74" s="64" t="str">
        <f>VLOOKUP($A74,【複数行】企業・団体・個人リスト!$A:$M,10,FALSE)&amp;""</f>
        <v/>
      </c>
      <c r="G74" s="64" t="str">
        <f>VLOOKUP($A74,【複数行】企業・団体・個人リスト!$A:$M,11,FALSE)&amp;""</f>
        <v/>
      </c>
      <c r="H74" s="64" t="str">
        <f>VLOOKUP($A74,【複数行】企業・団体・個人リスト!$A:$M,12,FALSE)&amp;""</f>
        <v>①</v>
      </c>
      <c r="I74" s="52" t="str">
        <f>VLOOKUP($A74,【複数行】企業・団体・個人リスト!$A:$M,13,FALSE)&amp;""</f>
        <v/>
      </c>
    </row>
    <row r="75" spans="1:9" ht="25.2" customHeight="1" x14ac:dyDescent="0.45">
      <c r="A75" s="146">
        <v>64</v>
      </c>
      <c r="B75" s="140">
        <v>64</v>
      </c>
      <c r="C75" s="52" t="str">
        <f>VLOOKUP($A75,【複数行】企業・団体・個人リスト!$A:$M,5,FALSE)&amp;""</f>
        <v>株式会社　岐阜造園</v>
      </c>
      <c r="D75" s="52" t="str">
        <f>VLOOKUP($A75,【複数行】企業・団体・個人リスト!$A:$M,4,FALSE)&amp;""</f>
        <v/>
      </c>
      <c r="E75" s="151" t="str">
        <f>VLOOKUP($A75,【複数行】企業・団体・個人リスト!$A:$M,7,FALSE)&amp;VLOOKUP($A75,【複数行】企業・団体・個人リスト!$A:$M,8,FALSE)</f>
        <v>岐阜県岐阜市</v>
      </c>
      <c r="F75" s="64" t="str">
        <f>VLOOKUP($A75,【複数行】企業・団体・個人リスト!$A:$M,10,FALSE)&amp;""</f>
        <v>①</v>
      </c>
      <c r="G75" s="64" t="str">
        <f>VLOOKUP($A75,【複数行】企業・団体・個人リスト!$A:$M,11,FALSE)&amp;""</f>
        <v/>
      </c>
      <c r="H75" s="64" t="str">
        <f>VLOOKUP($A75,【複数行】企業・団体・個人リスト!$A:$M,12,FALSE)&amp;""</f>
        <v/>
      </c>
      <c r="I75" s="52" t="str">
        <f>VLOOKUP($A75,【複数行】企業・団体・個人リスト!$A:$M,13,FALSE)&amp;""</f>
        <v/>
      </c>
    </row>
    <row r="76" spans="1:9" ht="25.2" customHeight="1" x14ac:dyDescent="0.45">
      <c r="A76" s="146">
        <v>65</v>
      </c>
      <c r="B76" s="140">
        <v>65</v>
      </c>
      <c r="C76" s="52" t="str">
        <f>VLOOKUP($A76,【複数行】企業・団体・個人リスト!$A:$M,5,FALSE)&amp;""</f>
        <v>近畿花き振興協議会　</v>
      </c>
      <c r="D76" s="52" t="str">
        <f>VLOOKUP($A76,【複数行】企業・団体・個人リスト!$A:$M,4,FALSE)&amp;""</f>
        <v>　※共同出展</v>
      </c>
      <c r="E76" s="151" t="str">
        <f>VLOOKUP($A76,【複数行】企業・団体・個人リスト!$A:$M,7,FALSE)&amp;VLOOKUP($A76,【複数行】企業・団体・個人リスト!$A:$M,8,FALSE)</f>
        <v>京都府京都市</v>
      </c>
      <c r="F76" s="64" t="str">
        <f>VLOOKUP($A76,【複数行】企業・団体・個人リスト!$A:$M,10,FALSE)&amp;""</f>
        <v/>
      </c>
      <c r="G76" s="64" t="str">
        <f>VLOOKUP($A76,【複数行】企業・団体・個人リスト!$A:$M,11,FALSE)&amp;""</f>
        <v/>
      </c>
      <c r="H76" s="64" t="str">
        <f>VLOOKUP($A76,【複数行】企業・団体・個人リスト!$A:$M,12,FALSE)&amp;""</f>
        <v>②</v>
      </c>
      <c r="I76" s="52" t="str">
        <f>VLOOKUP($A76,【複数行】企業・団体・個人リスト!$A:$M,13,FALSE)&amp;""</f>
        <v/>
      </c>
    </row>
    <row r="77" spans="1:9" ht="25.2" customHeight="1" x14ac:dyDescent="0.45">
      <c r="A77" s="146">
        <v>66</v>
      </c>
      <c r="B77" s="140">
        <v>66</v>
      </c>
      <c r="C77" s="52" t="str">
        <f>VLOOKUP($A77,【複数行】企業・団体・個人リスト!$A:$M,5,FALSE)&amp;""</f>
        <v>KINCHO園芸株式会社</v>
      </c>
      <c r="D77" s="52" t="str">
        <f>VLOOKUP($A77,【複数行】企業・団体・個人リスト!$A:$M,4,FALSE)&amp;""</f>
        <v/>
      </c>
      <c r="E77" s="151" t="str">
        <f>VLOOKUP($A77,【複数行】企業・団体・個人リスト!$A:$M,7,FALSE)&amp;VLOOKUP($A77,【複数行】企業・団体・個人リスト!$A:$M,8,FALSE)</f>
        <v>東京都中央区</v>
      </c>
      <c r="F77" s="64" t="str">
        <f>VLOOKUP($A77,【複数行】企業・団体・個人リスト!$A:$M,10,FALSE)&amp;""</f>
        <v/>
      </c>
      <c r="G77" s="64" t="str">
        <f>VLOOKUP($A77,【複数行】企業・団体・個人リスト!$A:$M,11,FALSE)&amp;""</f>
        <v/>
      </c>
      <c r="H77" s="64" t="str">
        <f>VLOOKUP($A77,【複数行】企業・団体・個人リスト!$A:$M,12,FALSE)&amp;""</f>
        <v>①</v>
      </c>
      <c r="I77" s="52" t="str">
        <f>VLOOKUP($A77,【複数行】企業・団体・個人リスト!$A:$M,13,FALSE)&amp;""</f>
        <v/>
      </c>
    </row>
    <row r="78" spans="1:9" ht="25.2" customHeight="1" x14ac:dyDescent="0.45">
      <c r="A78" s="146">
        <v>67</v>
      </c>
      <c r="B78" s="140">
        <v>67</v>
      </c>
      <c r="C78" s="52" t="str">
        <f>VLOOKUP($A78,【複数行】企業・団体・個人リスト!$A:$M,5,FALSE)&amp;""</f>
        <v>株式会社　クォンタムフラワーズ＆フーズ</v>
      </c>
      <c r="D78" s="52" t="str">
        <f>VLOOKUP($A78,【複数行】企業・団体・個人リスト!$A:$M,4,FALSE)&amp;""</f>
        <v/>
      </c>
      <c r="E78" s="151" t="str">
        <f>VLOOKUP($A78,【複数行】企業・団体・個人リスト!$A:$M,7,FALSE)&amp;VLOOKUP($A78,【複数行】企業・団体・個人リスト!$A:$M,8,FALSE)</f>
        <v>茨城県水戸市</v>
      </c>
      <c r="F78" s="64" t="str">
        <f>VLOOKUP($A78,【複数行】企業・団体・個人リスト!$A:$M,10,FALSE)&amp;""</f>
        <v/>
      </c>
      <c r="G78" s="64" t="str">
        <f>VLOOKUP($A78,【複数行】企業・団体・個人リスト!$A:$M,11,FALSE)&amp;""</f>
        <v>①</v>
      </c>
      <c r="H78" s="64" t="str">
        <f>VLOOKUP($A78,【複数行】企業・団体・個人リスト!$A:$M,12,FALSE)&amp;""</f>
        <v/>
      </c>
      <c r="I78" s="52" t="str">
        <f>VLOOKUP($A78,【複数行】企業・団体・個人リスト!$A:$M,13,FALSE)&amp;""</f>
        <v/>
      </c>
    </row>
    <row r="79" spans="1:9" ht="25.2" customHeight="1" x14ac:dyDescent="0.45">
      <c r="A79" s="146">
        <v>68</v>
      </c>
      <c r="B79" s="140">
        <v>68</v>
      </c>
      <c r="C79" s="52" t="str">
        <f>VLOOKUP($A79,【複数行】企業・団体・個人リスト!$A:$M,5,FALSE)&amp;""</f>
        <v>有限会社　グラスハウス　</v>
      </c>
      <c r="D79" s="52" t="str">
        <f>VLOOKUP($A79,【複数行】企業・団体・個人リスト!$A:$M,4,FALSE)&amp;""</f>
        <v>　※共同出展</v>
      </c>
      <c r="E79" s="151" t="str">
        <f>VLOOKUP($A79,【複数行】企業・団体・個人リスト!$A:$M,7,FALSE)&amp;VLOOKUP($A79,【複数行】企業・団体・個人リスト!$A:$M,8,FALSE)</f>
        <v>香川県高松市</v>
      </c>
      <c r="F79" s="64" t="str">
        <f>VLOOKUP($A79,【複数行】企業・団体・個人リスト!$A:$M,10,FALSE)&amp;""</f>
        <v>①</v>
      </c>
      <c r="G79" s="64" t="str">
        <f>VLOOKUP($A79,【複数行】企業・団体・個人リスト!$A:$M,11,FALSE)&amp;""</f>
        <v/>
      </c>
      <c r="H79" s="64" t="str">
        <f>VLOOKUP($A79,【複数行】企業・団体・個人リスト!$A:$M,12,FALSE)&amp;""</f>
        <v/>
      </c>
      <c r="I79" s="52" t="str">
        <f>VLOOKUP($A79,【複数行】企業・団体・個人リスト!$A:$M,13,FALSE)&amp;""</f>
        <v/>
      </c>
    </row>
    <row r="80" spans="1:9" ht="25.2" customHeight="1" x14ac:dyDescent="0.45">
      <c r="A80" s="146">
        <v>69</v>
      </c>
      <c r="B80" s="140">
        <v>69</v>
      </c>
      <c r="C80" s="52" t="str">
        <f>VLOOKUP($A80,【複数行】企業・団体・個人リスト!$A:$M,5,FALSE)&amp;""</f>
        <v>株式会社　グリーンアンドアーツ</v>
      </c>
      <c r="D80" s="52" t="str">
        <f>VLOOKUP($A80,【複数行】企業・団体・個人リスト!$A:$M,4,FALSE)&amp;""</f>
        <v/>
      </c>
      <c r="E80" s="151" t="str">
        <f>VLOOKUP($A80,【複数行】企業・団体・個人リスト!$A:$M,7,FALSE)&amp;VLOOKUP($A80,【複数行】企業・団体・個人リスト!$A:$M,8,FALSE)</f>
        <v>千葉県浦安市</v>
      </c>
      <c r="F80" s="64" t="str">
        <f>VLOOKUP($A80,【複数行】企業・団体・個人リスト!$A:$M,10,FALSE)&amp;""</f>
        <v>①</v>
      </c>
      <c r="G80" s="64" t="str">
        <f>VLOOKUP($A80,【複数行】企業・団体・個人リスト!$A:$M,11,FALSE)&amp;""</f>
        <v/>
      </c>
      <c r="H80" s="64" t="str">
        <f>VLOOKUP($A80,【複数行】企業・団体・個人リスト!$A:$M,12,FALSE)&amp;""</f>
        <v/>
      </c>
      <c r="I80" s="52" t="str">
        <f>VLOOKUP($A80,【複数行】企業・団体・個人リスト!$A:$M,13,FALSE)&amp;""</f>
        <v/>
      </c>
    </row>
    <row r="81" spans="1:9" ht="25.2" customHeight="1" x14ac:dyDescent="0.45">
      <c r="A81" s="146">
        <v>70</v>
      </c>
      <c r="B81" s="140">
        <v>70</v>
      </c>
      <c r="C81" s="52" t="str">
        <f>VLOOKUP($A81,【複数行】企業・団体・個人リスト!$A:$M,5,FALSE)&amp;""</f>
        <v>株式会社　グリーンファーム</v>
      </c>
      <c r="D81" s="52" t="str">
        <f>VLOOKUP($A81,【複数行】企業・団体・個人リスト!$A:$M,4,FALSE)&amp;""</f>
        <v/>
      </c>
      <c r="E81" s="151" t="str">
        <f>VLOOKUP($A81,【複数行】企業・団体・個人リスト!$A:$M,7,FALSE)&amp;VLOOKUP($A81,【複数行】企業・団体・個人リスト!$A:$M,8,FALSE)</f>
        <v>神奈川県横浜市</v>
      </c>
      <c r="F81" s="64" t="str">
        <f>VLOOKUP($A81,【複数行】企業・団体・個人リスト!$A:$M,10,FALSE)&amp;""</f>
        <v/>
      </c>
      <c r="G81" s="64" t="str">
        <f>VLOOKUP($A81,【複数行】企業・団体・個人リスト!$A:$M,11,FALSE)&amp;""</f>
        <v/>
      </c>
      <c r="H81" s="64" t="str">
        <f>VLOOKUP($A81,【複数行】企業・団体・個人リスト!$A:$M,12,FALSE)&amp;""</f>
        <v>①</v>
      </c>
      <c r="I81" s="52" t="str">
        <f>VLOOKUP($A81,【複数行】企業・団体・個人リスト!$A:$M,13,FALSE)&amp;""</f>
        <v/>
      </c>
    </row>
    <row r="82" spans="1:9" ht="25.2" customHeight="1" x14ac:dyDescent="0.45">
      <c r="A82" s="146">
        <v>71</v>
      </c>
      <c r="B82" s="140">
        <v>71</v>
      </c>
      <c r="C82" s="52" t="str">
        <f>VLOOKUP($A82,【複数行】企業・団体・個人リスト!$A:$M,5,FALSE)&amp;""</f>
        <v>株式会社　グリーンフィールドプロジェクト</v>
      </c>
      <c r="D82" s="52" t="str">
        <f>VLOOKUP($A82,【複数行】企業・団体・個人リスト!$A:$M,4,FALSE)&amp;""</f>
        <v/>
      </c>
      <c r="E82" s="151" t="str">
        <f>VLOOKUP($A82,【複数行】企業・団体・個人リスト!$A:$M,7,FALSE)&amp;VLOOKUP($A82,【複数行】企業・団体・個人リスト!$A:$M,8,FALSE)</f>
        <v>神奈川県厚木市</v>
      </c>
      <c r="F82" s="64" t="str">
        <f>VLOOKUP($A82,【複数行】企業・団体・個人リスト!$A:$M,10,FALSE)&amp;""</f>
        <v/>
      </c>
      <c r="G82" s="64" t="str">
        <f>VLOOKUP($A82,【複数行】企業・団体・個人リスト!$A:$M,11,FALSE)&amp;""</f>
        <v/>
      </c>
      <c r="H82" s="64" t="str">
        <f>VLOOKUP($A82,【複数行】企業・団体・個人リスト!$A:$M,12,FALSE)&amp;""</f>
        <v>②</v>
      </c>
      <c r="I82" s="52" t="str">
        <f>VLOOKUP($A82,【複数行】企業・団体・個人リスト!$A:$M,13,FALSE)&amp;""</f>
        <v/>
      </c>
    </row>
    <row r="83" spans="1:9" ht="25.2" customHeight="1" x14ac:dyDescent="0.45">
      <c r="A83" s="146">
        <v>72</v>
      </c>
      <c r="B83" s="140">
        <v>72</v>
      </c>
      <c r="C83" s="52" t="str">
        <f>VLOOKUP($A83,【複数行】企業・団体・個人リスト!$A:$M,5,FALSE)&amp;""</f>
        <v>株式会社　クレイ</v>
      </c>
      <c r="D83" s="52" t="str">
        <f>VLOOKUP($A83,【複数行】企業・団体・個人リスト!$A:$M,4,FALSE)&amp;""</f>
        <v/>
      </c>
      <c r="E83" s="151" t="str">
        <f>VLOOKUP($A83,【複数行】企業・団体・個人リスト!$A:$M,7,FALSE)&amp;VLOOKUP($A83,【複数行】企業・団体・個人リスト!$A:$M,8,FALSE)</f>
        <v>東京都港区</v>
      </c>
      <c r="F83" s="64" t="str">
        <f>VLOOKUP($A83,【複数行】企業・団体・個人リスト!$A:$M,10,FALSE)&amp;""</f>
        <v/>
      </c>
      <c r="G83" s="64" t="str">
        <f>VLOOKUP($A83,【複数行】企業・団体・個人リスト!$A:$M,11,FALSE)&amp;""</f>
        <v/>
      </c>
      <c r="H83" s="64" t="str">
        <f>VLOOKUP($A83,【複数行】企業・団体・個人リスト!$A:$M,12,FALSE)&amp;""</f>
        <v>②</v>
      </c>
      <c r="I83" s="52" t="str">
        <f>VLOOKUP($A83,【複数行】企業・団体・個人リスト!$A:$M,13,FALSE)&amp;""</f>
        <v/>
      </c>
    </row>
    <row r="84" spans="1:9" ht="25.2" customHeight="1" x14ac:dyDescent="0.45">
      <c r="A84" s="146">
        <v>73</v>
      </c>
      <c r="B84" s="140">
        <v>73</v>
      </c>
      <c r="C84" s="52" t="str">
        <f>VLOOKUP($A84,【複数行】企業・団体・個人リスト!$A:$M,5,FALSE)&amp;""</f>
        <v>クロダファーム</v>
      </c>
      <c r="D84" s="52" t="str">
        <f>VLOOKUP($A84,【複数行】企業・団体・個人リスト!$A:$M,4,FALSE)&amp;""</f>
        <v/>
      </c>
      <c r="E84" s="151" t="str">
        <f>VLOOKUP($A84,【複数行】企業・団体・個人リスト!$A:$M,7,FALSE)&amp;VLOOKUP($A84,【複数行】企業・団体・個人リスト!$A:$M,8,FALSE)</f>
        <v>茨城県笠間市</v>
      </c>
      <c r="F84" s="64" t="str">
        <f>VLOOKUP($A84,【複数行】企業・団体・個人リスト!$A:$M,10,FALSE)&amp;""</f>
        <v/>
      </c>
      <c r="G84" s="64" t="str">
        <f>VLOOKUP($A84,【複数行】企業・団体・個人リスト!$A:$M,11,FALSE)&amp;""</f>
        <v/>
      </c>
      <c r="H84" s="64" t="str">
        <f>VLOOKUP($A84,【複数行】企業・団体・個人リスト!$A:$M,12,FALSE)&amp;""</f>
        <v>②</v>
      </c>
      <c r="I84" s="52" t="str">
        <f>VLOOKUP($A84,【複数行】企業・団体・個人リスト!$A:$M,13,FALSE)&amp;""</f>
        <v/>
      </c>
    </row>
    <row r="85" spans="1:9" ht="25.2" customHeight="1" x14ac:dyDescent="0.45">
      <c r="A85" s="146">
        <v>74</v>
      </c>
      <c r="B85" s="140">
        <v>74</v>
      </c>
      <c r="C85" s="52" t="str">
        <f>VLOOKUP($A85,【複数行】企業・団体・個人リスト!$A:$M,5,FALSE)&amp;""</f>
        <v>グンゼグリーン株式会社</v>
      </c>
      <c r="D85" s="52" t="str">
        <f>VLOOKUP($A85,【複数行】企業・団体・個人リスト!$A:$M,4,FALSE)&amp;""</f>
        <v/>
      </c>
      <c r="E85" s="151" t="str">
        <f>VLOOKUP($A85,【複数行】企業・団体・個人リスト!$A:$M,7,FALSE)&amp;VLOOKUP($A85,【複数行】企業・団体・個人リスト!$A:$M,8,FALSE)</f>
        <v>神奈川県横浜市</v>
      </c>
      <c r="F85" s="64" t="str">
        <f>VLOOKUP($A85,【複数行】企業・団体・個人リスト!$A:$M,10,FALSE)&amp;""</f>
        <v/>
      </c>
      <c r="G85" s="64" t="str">
        <f>VLOOKUP($A85,【複数行】企業・団体・個人リスト!$A:$M,11,FALSE)&amp;""</f>
        <v/>
      </c>
      <c r="H85" s="64" t="str">
        <f>VLOOKUP($A85,【複数行】企業・団体・個人リスト!$A:$M,12,FALSE)&amp;""</f>
        <v>②</v>
      </c>
      <c r="I85" s="52" t="str">
        <f>VLOOKUP($A85,【複数行】企業・団体・個人リスト!$A:$M,13,FALSE)&amp;""</f>
        <v/>
      </c>
    </row>
    <row r="86" spans="1:9" ht="25.2" customHeight="1" x14ac:dyDescent="0.45">
      <c r="A86" s="146">
        <v>75</v>
      </c>
      <c r="B86" s="140">
        <v>75</v>
      </c>
      <c r="C86" s="52" t="str">
        <f>VLOOKUP($A86,【複数行】企業・団体・個人リスト!$A:$M,5,FALSE)&amp;""</f>
        <v>株式会社　Kei’s　</v>
      </c>
      <c r="D86" s="52" t="str">
        <f>VLOOKUP($A86,【複数行】企業・団体・個人リスト!$A:$M,4,FALSE)&amp;""</f>
        <v>　※共同出展</v>
      </c>
      <c r="E86" s="151" t="str">
        <f>VLOOKUP($A86,【複数行】企業・団体・個人リスト!$A:$M,7,FALSE)&amp;VLOOKUP($A86,【複数行】企業・団体・個人リスト!$A:$M,8,FALSE)</f>
        <v>大阪府大阪市</v>
      </c>
      <c r="F86" s="64" t="str">
        <f>VLOOKUP($A86,【複数行】企業・団体・個人リスト!$A:$M,10,FALSE)&amp;""</f>
        <v>①</v>
      </c>
      <c r="G86" s="64" t="str">
        <f>VLOOKUP($A86,【複数行】企業・団体・個人リスト!$A:$M,11,FALSE)&amp;""</f>
        <v/>
      </c>
      <c r="H86" s="64" t="str">
        <f>VLOOKUP($A86,【複数行】企業・団体・個人リスト!$A:$M,12,FALSE)&amp;""</f>
        <v/>
      </c>
      <c r="I86" s="52" t="str">
        <f>VLOOKUP($A86,【複数行】企業・団体・個人リスト!$A:$M,13,FALSE)&amp;""</f>
        <v/>
      </c>
    </row>
    <row r="87" spans="1:9" ht="25.2" customHeight="1" x14ac:dyDescent="0.45">
      <c r="A87" s="146">
        <v>76</v>
      </c>
      <c r="B87" s="140">
        <v>76</v>
      </c>
      <c r="C87" s="52" t="str">
        <f>VLOOKUP($A87,【複数行】企業・団体・個人リスト!$A:$M,5,FALSE)&amp;""</f>
        <v>京成バラ園芸株式会社</v>
      </c>
      <c r="D87" s="52" t="str">
        <f>VLOOKUP($A87,【複数行】企業・団体・個人リスト!$A:$M,4,FALSE)&amp;""</f>
        <v/>
      </c>
      <c r="E87" s="151" t="str">
        <f>VLOOKUP($A87,【複数行】企業・団体・個人リスト!$A:$M,7,FALSE)&amp;VLOOKUP($A87,【複数行】企業・団体・個人リスト!$A:$M,8,FALSE)</f>
        <v>千葉県八千代市</v>
      </c>
      <c r="F87" s="64" t="str">
        <f>VLOOKUP($A87,【複数行】企業・団体・個人リスト!$A:$M,10,FALSE)&amp;""</f>
        <v>①</v>
      </c>
      <c r="G87" s="64" t="str">
        <f>VLOOKUP($A87,【複数行】企業・団体・個人リスト!$A:$M,11,FALSE)&amp;""</f>
        <v/>
      </c>
      <c r="H87" s="64" t="str">
        <f>VLOOKUP($A87,【複数行】企業・団体・個人リスト!$A:$M,12,FALSE)&amp;""</f>
        <v/>
      </c>
      <c r="I87" s="52" t="str">
        <f>VLOOKUP($A87,【複数行】企業・団体・個人リスト!$A:$M,13,FALSE)&amp;""</f>
        <v/>
      </c>
    </row>
    <row r="88" spans="1:9" ht="25.2" customHeight="1" x14ac:dyDescent="0.45">
      <c r="A88" s="146">
        <v>77</v>
      </c>
      <c r="B88" s="140">
        <v>77</v>
      </c>
      <c r="C88" s="52" t="str">
        <f>VLOOKUP($A88,【複数行】企業・団体・個人リスト!$A:$M,5,FALSE)&amp;""</f>
        <v>原色ドライフラワー研究会</v>
      </c>
      <c r="D88" s="52" t="str">
        <f>VLOOKUP($A88,【複数行】企業・団体・個人リスト!$A:$M,4,FALSE)&amp;""</f>
        <v/>
      </c>
      <c r="E88" s="151" t="str">
        <f>VLOOKUP($A88,【複数行】企業・団体・個人リスト!$A:$M,7,FALSE)&amp;VLOOKUP($A88,【複数行】企業・団体・個人リスト!$A:$M,8,FALSE)</f>
        <v>神奈川県茅ヶ崎市</v>
      </c>
      <c r="F88" s="64" t="str">
        <f>VLOOKUP($A88,【複数行】企業・団体・個人リスト!$A:$M,10,FALSE)&amp;""</f>
        <v/>
      </c>
      <c r="G88" s="64" t="str">
        <f>VLOOKUP($A88,【複数行】企業・団体・個人リスト!$A:$M,11,FALSE)&amp;""</f>
        <v/>
      </c>
      <c r="H88" s="64" t="str">
        <f>VLOOKUP($A88,【複数行】企業・団体・個人リスト!$A:$M,12,FALSE)&amp;""</f>
        <v>①</v>
      </c>
      <c r="I88" s="52" t="str">
        <f>VLOOKUP($A88,【複数行】企業・団体・個人リスト!$A:$M,13,FALSE)&amp;""</f>
        <v/>
      </c>
    </row>
    <row r="89" spans="1:9" ht="25.2" customHeight="1" x14ac:dyDescent="0.45">
      <c r="A89" s="146">
        <v>78</v>
      </c>
      <c r="B89" s="140">
        <v>78</v>
      </c>
      <c r="C89" s="52" t="str">
        <f>VLOOKUP($A89,【複数行】企業・団体・個人リスト!$A:$M,5,FALSE)&amp;""</f>
        <v>一般財団法人　公園財団</v>
      </c>
      <c r="D89" s="52" t="str">
        <f>VLOOKUP($A89,【複数行】企業・団体・個人リスト!$A:$M,4,FALSE)&amp;""</f>
        <v/>
      </c>
      <c r="E89" s="151" t="str">
        <f>VLOOKUP($A89,【複数行】企業・団体・個人リスト!$A:$M,7,FALSE)&amp;VLOOKUP($A89,【複数行】企業・団体・個人リスト!$A:$M,8,FALSE)</f>
        <v>東京都文京区</v>
      </c>
      <c r="F89" s="64" t="str">
        <f>VLOOKUP($A89,【複数行】企業・団体・個人リスト!$A:$M,10,FALSE)&amp;""</f>
        <v/>
      </c>
      <c r="G89" s="64" t="str">
        <f>VLOOKUP($A89,【複数行】企業・団体・個人リスト!$A:$M,11,FALSE)&amp;""</f>
        <v/>
      </c>
      <c r="H89" s="64" t="str">
        <f>VLOOKUP($A89,【複数行】企業・団体・個人リスト!$A:$M,12,FALSE)&amp;""</f>
        <v>①</v>
      </c>
      <c r="I89" s="52" t="str">
        <f>VLOOKUP($A89,【複数行】企業・団体・個人リスト!$A:$M,13,FALSE)&amp;""</f>
        <v/>
      </c>
    </row>
    <row r="90" spans="1:9" ht="25.2" customHeight="1" x14ac:dyDescent="0.45">
      <c r="A90" s="146">
        <v>79</v>
      </c>
      <c r="B90" s="140">
        <v>79</v>
      </c>
      <c r="C90" s="52" t="str">
        <f>VLOOKUP($A90,【複数行】企業・団体・個人リスト!$A:$M,5,FALSE)&amp;""</f>
        <v>有限会社　幸徳園</v>
      </c>
      <c r="D90" s="52" t="str">
        <f>VLOOKUP($A90,【複数行】企業・団体・個人リスト!$A:$M,4,FALSE)&amp;""</f>
        <v/>
      </c>
      <c r="E90" s="151" t="str">
        <f>VLOOKUP($A90,【複数行】企業・団体・個人リスト!$A:$M,7,FALSE)&amp;VLOOKUP($A90,【複数行】企業・団体・個人リスト!$A:$M,8,FALSE)</f>
        <v>神奈川県横浜市</v>
      </c>
      <c r="F90" s="64" t="str">
        <f>VLOOKUP($A90,【複数行】企業・団体・個人リスト!$A:$M,10,FALSE)&amp;""</f>
        <v>①</v>
      </c>
      <c r="G90" s="64" t="str">
        <f>VLOOKUP($A90,【複数行】企業・団体・個人リスト!$A:$M,11,FALSE)&amp;""</f>
        <v/>
      </c>
      <c r="H90" s="64" t="str">
        <f>VLOOKUP($A90,【複数行】企業・団体・個人リスト!$A:$M,12,FALSE)&amp;""</f>
        <v/>
      </c>
      <c r="I90" s="52" t="str">
        <f>VLOOKUP($A90,【複数行】企業・団体・個人リスト!$A:$M,13,FALSE)&amp;""</f>
        <v/>
      </c>
    </row>
    <row r="91" spans="1:9" ht="25.2" customHeight="1" x14ac:dyDescent="0.45">
      <c r="A91" s="146">
        <v>80</v>
      </c>
      <c r="B91" s="140">
        <v>80</v>
      </c>
      <c r="C91" s="52" t="str">
        <f>VLOOKUP($A91,【複数行】企業・団体・個人リスト!$A:$M,5,FALSE)&amp;""</f>
        <v>港南植木ガーデン・福岡造園　</v>
      </c>
      <c r="D91" s="52" t="str">
        <f>VLOOKUP($A91,【複数行】企業・団体・個人リスト!$A:$M,4,FALSE)&amp;""</f>
        <v>　※共同出展</v>
      </c>
      <c r="E91" s="151" t="str">
        <f>VLOOKUP($A91,【複数行】企業・団体・個人リスト!$A:$M,7,FALSE)&amp;VLOOKUP($A91,【複数行】企業・団体・個人リスト!$A:$M,8,FALSE)</f>
        <v>神奈川県横浜市</v>
      </c>
      <c r="F91" s="64" t="str">
        <f>VLOOKUP($A91,【複数行】企業・団体・個人リスト!$A:$M,10,FALSE)&amp;""</f>
        <v>①</v>
      </c>
      <c r="G91" s="64" t="str">
        <f>VLOOKUP($A91,【複数行】企業・団体・個人リスト!$A:$M,11,FALSE)&amp;""</f>
        <v/>
      </c>
      <c r="H91" s="64" t="str">
        <f>VLOOKUP($A91,【複数行】企業・団体・個人リスト!$A:$M,12,FALSE)&amp;""</f>
        <v/>
      </c>
      <c r="I91" s="52" t="str">
        <f>VLOOKUP($A91,【複数行】企業・団体・個人リスト!$A:$M,13,FALSE)&amp;""</f>
        <v/>
      </c>
    </row>
    <row r="92" spans="1:9" ht="25.2" customHeight="1" x14ac:dyDescent="0.45">
      <c r="A92" s="146">
        <v>81</v>
      </c>
      <c r="B92" s="140">
        <v>81</v>
      </c>
      <c r="C92" s="52" t="str">
        <f>VLOOKUP($A92,【複数行】企業・団体・個人リスト!$A:$M,5,FALSE)&amp;""</f>
        <v>小菊盆栽芸術協会長生会　</v>
      </c>
      <c r="D92" s="52" t="str">
        <f>VLOOKUP($A92,【複数行】企業・団体・個人リスト!$A:$M,4,FALSE)&amp;""</f>
        <v>　※共同出展</v>
      </c>
      <c r="E92" s="151" t="str">
        <f>VLOOKUP($A92,【複数行】企業・団体・個人リスト!$A:$M,7,FALSE)&amp;VLOOKUP($A92,【複数行】企業・団体・個人リスト!$A:$M,8,FALSE)</f>
        <v>神奈川県横浜市</v>
      </c>
      <c r="F92" s="64" t="str">
        <f>VLOOKUP($A92,【複数行】企業・団体・個人リスト!$A:$M,10,FALSE)&amp;""</f>
        <v/>
      </c>
      <c r="G92" s="64" t="str">
        <f>VLOOKUP($A92,【複数行】企業・団体・個人リスト!$A:$M,11,FALSE)&amp;""</f>
        <v/>
      </c>
      <c r="H92" s="64" t="str">
        <f>VLOOKUP($A92,【複数行】企業・団体・個人リスト!$A:$M,12,FALSE)&amp;""</f>
        <v>①</v>
      </c>
      <c r="I92" s="52" t="str">
        <f>VLOOKUP($A92,【複数行】企業・団体・個人リスト!$A:$M,13,FALSE)&amp;""</f>
        <v/>
      </c>
    </row>
    <row r="93" spans="1:9" ht="25.2" customHeight="1" x14ac:dyDescent="0.45">
      <c r="A93" s="146">
        <v>82</v>
      </c>
      <c r="B93" s="140">
        <v>82</v>
      </c>
      <c r="C93" s="52" t="str">
        <f>VLOOKUP($A93,【複数行】企業・団体・個人リスト!$A:$M,5,FALSE)&amp;""</f>
        <v>一般財団法人　国際花と緑のセラピー協議会</v>
      </c>
      <c r="D93" s="52" t="str">
        <f>VLOOKUP($A93,【複数行】企業・団体・個人リスト!$A:$M,4,FALSE)&amp;""</f>
        <v/>
      </c>
      <c r="E93" s="151" t="str">
        <f>VLOOKUP($A93,【複数行】企業・団体・個人リスト!$A:$M,7,FALSE)&amp;VLOOKUP($A93,【複数行】企業・団体・個人リスト!$A:$M,8,FALSE)</f>
        <v>東京都千代田区</v>
      </c>
      <c r="F93" s="64" t="str">
        <f>VLOOKUP($A93,【複数行】企業・団体・個人リスト!$A:$M,10,FALSE)&amp;""</f>
        <v/>
      </c>
      <c r="G93" s="64" t="str">
        <f>VLOOKUP($A93,【複数行】企業・団体・個人リスト!$A:$M,11,FALSE)&amp;""</f>
        <v/>
      </c>
      <c r="H93" s="64" t="str">
        <f>VLOOKUP($A93,【複数行】企業・団体・個人リスト!$A:$M,12,FALSE)&amp;""</f>
        <v>①</v>
      </c>
      <c r="I93" s="52" t="str">
        <f>VLOOKUP($A93,【複数行】企業・団体・個人リスト!$A:$M,13,FALSE)&amp;""</f>
        <v/>
      </c>
    </row>
    <row r="94" spans="1:9" ht="25.2" customHeight="1" x14ac:dyDescent="0.45">
      <c r="A94" s="146">
        <v>83</v>
      </c>
      <c r="B94" s="140">
        <v>83</v>
      </c>
      <c r="C94" s="52" t="str">
        <f>VLOOKUP($A94,【複数行】企業・団体・個人リスト!$A:$M,5,FALSE)&amp;""</f>
        <v>国際雪割草協会</v>
      </c>
      <c r="D94" s="52" t="str">
        <f>VLOOKUP($A94,【複数行】企業・団体・個人リスト!$A:$M,4,FALSE)&amp;""</f>
        <v/>
      </c>
      <c r="E94" s="151" t="str">
        <f>VLOOKUP($A94,【複数行】企業・団体・個人リスト!$A:$M,7,FALSE)&amp;VLOOKUP($A94,【複数行】企業・団体・個人リスト!$A:$M,8,FALSE)</f>
        <v>新潟県長岡市</v>
      </c>
      <c r="F94" s="64" t="str">
        <f>VLOOKUP($A94,【複数行】企業・団体・個人リスト!$A:$M,10,FALSE)&amp;""</f>
        <v/>
      </c>
      <c r="G94" s="64" t="str">
        <f>VLOOKUP($A94,【複数行】企業・団体・個人リスト!$A:$M,11,FALSE)&amp;""</f>
        <v/>
      </c>
      <c r="H94" s="64" t="str">
        <f>VLOOKUP($A94,【複数行】企業・団体・個人リスト!$A:$M,12,FALSE)&amp;""</f>
        <v>①</v>
      </c>
      <c r="I94" s="52" t="str">
        <f>VLOOKUP($A94,【複数行】企業・団体・個人リスト!$A:$M,13,FALSE)&amp;""</f>
        <v/>
      </c>
    </row>
    <row r="95" spans="1:9" ht="25.2" customHeight="1" x14ac:dyDescent="0.45">
      <c r="A95" s="146">
        <v>84</v>
      </c>
      <c r="B95" s="140">
        <v>84</v>
      </c>
      <c r="C95" s="52" t="str">
        <f>VLOOKUP($A95,【複数行】企業・団体・個人リスト!$A:$M,5,FALSE)&amp;""</f>
        <v>苔むすび合同会社</v>
      </c>
      <c r="D95" s="52" t="str">
        <f>VLOOKUP($A95,【複数行】企業・団体・個人リスト!$A:$M,4,FALSE)&amp;""</f>
        <v>　※共同出展</v>
      </c>
      <c r="E95" s="151" t="str">
        <f>VLOOKUP($A95,【複数行】企業・団体・個人リスト!$A:$M,7,FALSE)&amp;VLOOKUP($A95,【複数行】企業・団体・個人リスト!$A:$M,8,FALSE)</f>
        <v>神奈川県鎌倉市</v>
      </c>
      <c r="F95" s="64" t="str">
        <f>VLOOKUP($A95,【複数行】企業・団体・個人リスト!$A:$M,10,FALSE)&amp;""</f>
        <v/>
      </c>
      <c r="G95" s="64" t="str">
        <f>VLOOKUP($A95,【複数行】企業・団体・個人リスト!$A:$M,11,FALSE)&amp;""</f>
        <v>①</v>
      </c>
      <c r="H95" s="64" t="str">
        <f>VLOOKUP($A95,【複数行】企業・団体・個人リスト!$A:$M,12,FALSE)&amp;""</f>
        <v/>
      </c>
      <c r="I95" s="52" t="str">
        <f>VLOOKUP($A95,【複数行】企業・団体・個人リスト!$A:$M,13,FALSE)&amp;""</f>
        <v/>
      </c>
    </row>
    <row r="96" spans="1:9" ht="25.2" customHeight="1" x14ac:dyDescent="0.45">
      <c r="A96" s="146">
        <v>85</v>
      </c>
      <c r="B96" s="140">
        <v>85</v>
      </c>
      <c r="C96" s="52" t="str">
        <f>VLOOKUP($A96,【複数行】企業・団体・個人リスト!$A:$M,5,FALSE)&amp;""</f>
        <v>小杉造園株式会社</v>
      </c>
      <c r="D96" s="52" t="str">
        <f>VLOOKUP($A96,【複数行】企業・団体・個人リスト!$A:$M,4,FALSE)&amp;""</f>
        <v/>
      </c>
      <c r="E96" s="151" t="str">
        <f>VLOOKUP($A96,【複数行】企業・団体・個人リスト!$A:$M,7,FALSE)&amp;VLOOKUP($A96,【複数行】企業・団体・個人リスト!$A:$M,8,FALSE)</f>
        <v>東京都世田谷区</v>
      </c>
      <c r="F96" s="64" t="str">
        <f>VLOOKUP($A96,【複数行】企業・団体・個人リスト!$A:$M,10,FALSE)&amp;""</f>
        <v>①</v>
      </c>
      <c r="G96" s="64" t="str">
        <f>VLOOKUP($A96,【複数行】企業・団体・個人リスト!$A:$M,11,FALSE)&amp;""</f>
        <v/>
      </c>
      <c r="H96" s="64" t="str">
        <f>VLOOKUP($A96,【複数行】企業・団体・個人リスト!$A:$M,12,FALSE)&amp;""</f>
        <v/>
      </c>
      <c r="I96" s="52" t="str">
        <f>VLOOKUP($A96,【複数行】企業・団体・個人リスト!$A:$M,13,FALSE)&amp;""</f>
        <v/>
      </c>
    </row>
    <row r="97" spans="1:9" ht="25.2" customHeight="1" x14ac:dyDescent="0.45">
      <c r="A97" s="146">
        <v>86</v>
      </c>
      <c r="B97" s="140">
        <v>86</v>
      </c>
      <c r="C97" s="52" t="str">
        <f>VLOOKUP($A97,【複数行】企業・団体・個人リスト!$A:$M,5,FALSE)&amp;""</f>
        <v>株式会社　小林園</v>
      </c>
      <c r="D97" s="52" t="str">
        <f>VLOOKUP($A97,【複数行】企業・団体・個人リスト!$A:$M,4,FALSE)&amp;""</f>
        <v/>
      </c>
      <c r="E97" s="151" t="str">
        <f>VLOOKUP($A97,【複数行】企業・団体・個人リスト!$A:$M,7,FALSE)&amp;VLOOKUP($A97,【複数行】企業・団体・個人リスト!$A:$M,8,FALSE)</f>
        <v>神奈川県横浜市</v>
      </c>
      <c r="F97" s="64" t="str">
        <f>VLOOKUP($A97,【複数行】企業・団体・個人リスト!$A:$M,10,FALSE)&amp;""</f>
        <v>①</v>
      </c>
      <c r="G97" s="64" t="str">
        <f>VLOOKUP($A97,【複数行】企業・団体・個人リスト!$A:$M,11,FALSE)&amp;""</f>
        <v/>
      </c>
      <c r="H97" s="64" t="str">
        <f>VLOOKUP($A97,【複数行】企業・団体・個人リスト!$A:$M,12,FALSE)&amp;""</f>
        <v/>
      </c>
      <c r="I97" s="52" t="str">
        <f>VLOOKUP($A97,【複数行】企業・団体・個人リスト!$A:$M,13,FALSE)&amp;""</f>
        <v/>
      </c>
    </row>
    <row r="98" spans="1:9" ht="25.2" customHeight="1" x14ac:dyDescent="0.45">
      <c r="A98" s="146">
        <v>87</v>
      </c>
      <c r="B98" s="140">
        <v>87</v>
      </c>
      <c r="C98" s="52" t="str">
        <f>VLOOKUP($A98,【複数行】企業・団体・個人リスト!$A:$M,5,FALSE)&amp;""</f>
        <v>Comoris DAO合同会社</v>
      </c>
      <c r="D98" s="52" t="str">
        <f>VLOOKUP($A98,【複数行】企業・団体・個人リスト!$A:$M,4,FALSE)&amp;""</f>
        <v/>
      </c>
      <c r="E98" s="151" t="str">
        <f>VLOOKUP($A98,【複数行】企業・団体・個人リスト!$A:$M,7,FALSE)&amp;VLOOKUP($A98,【複数行】企業・団体・個人リスト!$A:$M,8,FALSE)</f>
        <v>東京都目黒区</v>
      </c>
      <c r="F98" s="64" t="str">
        <f>VLOOKUP($A98,【複数行】企業・団体・個人リスト!$A:$M,10,FALSE)&amp;""</f>
        <v>②</v>
      </c>
      <c r="G98" s="64" t="str">
        <f>VLOOKUP($A98,【複数行】企業・団体・個人リスト!$A:$M,11,FALSE)&amp;""</f>
        <v/>
      </c>
      <c r="H98" s="64" t="str">
        <f>VLOOKUP($A98,【複数行】企業・団体・個人リスト!$A:$M,12,FALSE)&amp;""</f>
        <v/>
      </c>
      <c r="I98" s="52" t="str">
        <f>VLOOKUP($A98,【複数行】企業・団体・個人リスト!$A:$M,13,FALSE)&amp;""</f>
        <v/>
      </c>
    </row>
    <row r="99" spans="1:9" ht="25.2" customHeight="1" x14ac:dyDescent="0.45">
      <c r="A99" s="146">
        <v>88</v>
      </c>
      <c r="B99" s="140">
        <v>88</v>
      </c>
      <c r="C99" s="52" t="str">
        <f>VLOOKUP($A99,【複数行】企業・団体・個人リスト!$A:$M,5,FALSE)&amp;""</f>
        <v>これからのいけばなを考える会</v>
      </c>
      <c r="D99" s="52" t="str">
        <f>VLOOKUP($A99,【複数行】企業・団体・個人リスト!$A:$M,4,FALSE)&amp;""</f>
        <v>　※共同出展</v>
      </c>
      <c r="E99" s="151" t="str">
        <f>VLOOKUP($A99,【複数行】企業・団体・個人リスト!$A:$M,7,FALSE)&amp;VLOOKUP($A99,【複数行】企業・団体・個人リスト!$A:$M,8,FALSE)</f>
        <v>東京都港区</v>
      </c>
      <c r="F99" s="64" t="str">
        <f>VLOOKUP($A99,【複数行】企業・団体・個人リスト!$A:$M,10,FALSE)&amp;""</f>
        <v/>
      </c>
      <c r="G99" s="64" t="str">
        <f>VLOOKUP($A99,【複数行】企業・団体・個人リスト!$A:$M,11,FALSE)&amp;""</f>
        <v/>
      </c>
      <c r="H99" s="64" t="str">
        <f>VLOOKUP($A99,【複数行】企業・団体・個人リスト!$A:$M,12,FALSE)&amp;""</f>
        <v>①</v>
      </c>
      <c r="I99" s="52" t="str">
        <f>VLOOKUP($A99,【複数行】企業・団体・個人リスト!$A:$M,13,FALSE)&amp;""</f>
        <v/>
      </c>
    </row>
    <row r="100" spans="1:9" ht="25.2" customHeight="1" x14ac:dyDescent="0.45">
      <c r="A100" s="146" t="s">
        <v>1904</v>
      </c>
      <c r="B100" s="344">
        <v>89</v>
      </c>
      <c r="C100" s="52" t="str">
        <f>VLOOKUP($A100,【複数行】企業・団体・個人リスト!$A:$M,5,FALSE)&amp;""</f>
        <v>株式会社　サカタのタネ</v>
      </c>
      <c r="D100" s="52" t="str">
        <f>VLOOKUP($A100,【複数行】企業・団体・個人リスト!$A:$M,4,FALSE)&amp;""</f>
        <v/>
      </c>
      <c r="E100" s="151" t="str">
        <f>VLOOKUP($A100,【複数行】企業・団体・個人リスト!$A:$M,7,FALSE)&amp;VLOOKUP($A100,【複数行】企業・団体・個人リスト!$A:$M,8,FALSE)</f>
        <v>神奈川県横浜市</v>
      </c>
      <c r="F100" s="64" t="str">
        <f>VLOOKUP($A100,【複数行】企業・団体・個人リスト!$A:$M,10,FALSE)&amp;""</f>
        <v>①</v>
      </c>
      <c r="G100" s="64" t="str">
        <f>VLOOKUP($A100,【複数行】企業・団体・個人リスト!$A:$M,11,FALSE)&amp;""</f>
        <v/>
      </c>
      <c r="H100" s="64" t="str">
        <f>VLOOKUP($A100,【複数行】企業・団体・個人リスト!$A:$M,12,FALSE)&amp;""</f>
        <v/>
      </c>
      <c r="I100" s="52" t="str">
        <f>VLOOKUP($A100,【複数行】企業・団体・個人リスト!$A:$M,13,FALSE)&amp;""</f>
        <v/>
      </c>
    </row>
    <row r="101" spans="1:9" ht="25.2" customHeight="1" x14ac:dyDescent="0.45">
      <c r="A101" s="146" t="s">
        <v>1905</v>
      </c>
      <c r="B101" s="345"/>
      <c r="C101" s="52" t="str">
        <f>VLOOKUP($A101,【複数行】企業・団体・個人リスト!$A:$M,5,FALSE)&amp;""</f>
        <v>株式会社　サカタのタネ</v>
      </c>
      <c r="D101" s="52" t="str">
        <f>VLOOKUP($A101,【複数行】企業・団体・個人リスト!$A:$M,4,FALSE)&amp;""</f>
        <v/>
      </c>
      <c r="E101" s="151" t="str">
        <f>VLOOKUP($A101,【複数行】企業・団体・個人リスト!$A:$M,7,FALSE)&amp;VLOOKUP($A101,【複数行】企業・団体・個人リスト!$A:$M,8,FALSE)</f>
        <v>神奈川県横浜市</v>
      </c>
      <c r="F101" s="64" t="str">
        <f>VLOOKUP($A101,【複数行】企業・団体・個人リスト!$A:$M,10,FALSE)&amp;""</f>
        <v/>
      </c>
      <c r="G101" s="64" t="str">
        <f>VLOOKUP($A101,【複数行】企業・団体・個人リスト!$A:$M,11,FALSE)&amp;""</f>
        <v/>
      </c>
      <c r="H101" s="64" t="str">
        <f>VLOOKUP($A101,【複数行】企業・団体・個人リスト!$A:$M,12,FALSE)&amp;""</f>
        <v>①</v>
      </c>
      <c r="I101" s="52" t="str">
        <f>VLOOKUP($A101,【複数行】企業・団体・個人リスト!$A:$M,13,FALSE)&amp;""</f>
        <v/>
      </c>
    </row>
    <row r="102" spans="1:9" ht="25.2" customHeight="1" x14ac:dyDescent="0.45">
      <c r="A102" s="146">
        <v>90</v>
      </c>
      <c r="B102" s="140">
        <v>90</v>
      </c>
      <c r="C102" s="52" t="str">
        <f>VLOOKUP($A102,【複数行】企業・団体・個人リスト!$A:$M,5,FALSE)&amp;""</f>
        <v>サカタのタネ　グリーンサービス株式会社</v>
      </c>
      <c r="D102" s="52" t="str">
        <f>VLOOKUP($A102,【複数行】企業・団体・個人リスト!$A:$M,4,FALSE)&amp;""</f>
        <v/>
      </c>
      <c r="E102" s="151" t="str">
        <f>VLOOKUP($A102,【複数行】企業・団体・個人リスト!$A:$M,7,FALSE)&amp;VLOOKUP($A102,【複数行】企業・団体・個人リスト!$A:$M,8,FALSE)</f>
        <v>神奈川県横浜市</v>
      </c>
      <c r="F102" s="64" t="str">
        <f>VLOOKUP($A102,【複数行】企業・団体・個人リスト!$A:$M,10,FALSE)&amp;""</f>
        <v>①</v>
      </c>
      <c r="G102" s="64" t="str">
        <f>VLOOKUP($A102,【複数行】企業・団体・個人リスト!$A:$M,11,FALSE)&amp;""</f>
        <v/>
      </c>
      <c r="H102" s="64" t="str">
        <f>VLOOKUP($A102,【複数行】企業・団体・個人リスト!$A:$M,12,FALSE)&amp;""</f>
        <v/>
      </c>
      <c r="I102" s="52" t="str">
        <f>VLOOKUP($A102,【複数行】企業・団体・個人リスト!$A:$M,13,FALSE)&amp;""</f>
        <v/>
      </c>
    </row>
    <row r="103" spans="1:9" ht="25.2" customHeight="1" x14ac:dyDescent="0.45">
      <c r="A103" s="146">
        <v>91</v>
      </c>
      <c r="B103" s="140">
        <v>91</v>
      </c>
      <c r="C103" s="52" t="str">
        <f>VLOOKUP($A103,【複数行】企業・団体・個人リスト!$A:$M,5,FALSE)&amp;""</f>
        <v>相模庭苑株式会社</v>
      </c>
      <c r="D103" s="52" t="str">
        <f>VLOOKUP($A103,【複数行】企業・団体・個人リスト!$A:$M,4,FALSE)&amp;""</f>
        <v/>
      </c>
      <c r="E103" s="151" t="str">
        <f>VLOOKUP($A103,【複数行】企業・団体・個人リスト!$A:$M,7,FALSE)&amp;VLOOKUP($A103,【複数行】企業・団体・個人リスト!$A:$M,8,FALSE)</f>
        <v>神奈川県茅ヶ崎市</v>
      </c>
      <c r="F103" s="64" t="str">
        <f>VLOOKUP($A103,【複数行】企業・団体・個人リスト!$A:$M,10,FALSE)&amp;""</f>
        <v>②</v>
      </c>
      <c r="G103" s="64" t="str">
        <f>VLOOKUP($A103,【複数行】企業・団体・個人リスト!$A:$M,11,FALSE)&amp;""</f>
        <v/>
      </c>
      <c r="H103" s="64" t="str">
        <f>VLOOKUP($A103,【複数行】企業・団体・個人リスト!$A:$M,12,FALSE)&amp;""</f>
        <v/>
      </c>
      <c r="I103" s="52" t="str">
        <f>VLOOKUP($A103,【複数行】企業・団体・個人リスト!$A:$M,13,FALSE)&amp;""</f>
        <v/>
      </c>
    </row>
    <row r="104" spans="1:9" ht="25.2" customHeight="1" x14ac:dyDescent="0.45">
      <c r="A104" s="146">
        <v>92</v>
      </c>
      <c r="B104" s="140">
        <v>92</v>
      </c>
      <c r="C104" s="52" t="str">
        <f>VLOOKUP($A104,【複数行】企業・団体・個人リスト!$A:$M,5,FALSE)&amp;""</f>
        <v>作庭志稲田株式会社</v>
      </c>
      <c r="D104" s="52" t="str">
        <f>VLOOKUP($A104,【複数行】企業・団体・個人リスト!$A:$M,4,FALSE)&amp;""</f>
        <v/>
      </c>
      <c r="E104" s="151" t="str">
        <f>VLOOKUP($A104,【複数行】企業・団体・個人リスト!$A:$M,7,FALSE)&amp;VLOOKUP($A104,【複数行】企業・団体・個人リスト!$A:$M,8,FALSE)</f>
        <v>群馬県邑楽郡</v>
      </c>
      <c r="F104" s="64" t="str">
        <f>VLOOKUP($A104,【複数行】企業・団体・個人リスト!$A:$M,10,FALSE)&amp;""</f>
        <v>①</v>
      </c>
      <c r="G104" s="64" t="str">
        <f>VLOOKUP($A104,【複数行】企業・団体・個人リスト!$A:$M,11,FALSE)&amp;""</f>
        <v/>
      </c>
      <c r="H104" s="64" t="str">
        <f>VLOOKUP($A104,【複数行】企業・団体・個人リスト!$A:$M,12,FALSE)&amp;""</f>
        <v/>
      </c>
      <c r="I104" s="52" t="str">
        <f>VLOOKUP($A104,【複数行】企業・団体・個人リスト!$A:$M,13,FALSE)&amp;""</f>
        <v/>
      </c>
    </row>
    <row r="105" spans="1:9" ht="25.2" customHeight="1" x14ac:dyDescent="0.45">
      <c r="A105" s="146">
        <v>93</v>
      </c>
      <c r="B105" s="140">
        <v>93</v>
      </c>
      <c r="C105" s="52" t="str">
        <f>VLOOKUP($A105,【複数行】企業・団体・個人リスト!$A:$M,5,FALSE)&amp;""</f>
        <v>SANOYOI－咲の宵－</v>
      </c>
      <c r="D105" s="52" t="str">
        <f>VLOOKUP($A105,【複数行】企業・団体・個人リスト!$A:$M,4,FALSE)&amp;""</f>
        <v/>
      </c>
      <c r="E105" s="151" t="str">
        <f>VLOOKUP($A105,【複数行】企業・団体・個人リスト!$A:$M,7,FALSE)&amp;VLOOKUP($A105,【複数行】企業・団体・個人リスト!$A:$M,8,FALSE)</f>
        <v>新潟県新潟市</v>
      </c>
      <c r="F105" s="64" t="str">
        <f>VLOOKUP($A105,【複数行】企業・団体・個人リスト!$A:$M,10,FALSE)&amp;""</f>
        <v/>
      </c>
      <c r="G105" s="64" t="str">
        <f>VLOOKUP($A105,【複数行】企業・団体・個人リスト!$A:$M,11,FALSE)&amp;""</f>
        <v/>
      </c>
      <c r="H105" s="64" t="str">
        <f>VLOOKUP($A105,【複数行】企業・団体・個人リスト!$A:$M,12,FALSE)&amp;""</f>
        <v>②</v>
      </c>
      <c r="I105" s="52" t="str">
        <f>VLOOKUP($A105,【複数行】企業・団体・個人リスト!$A:$M,13,FALSE)&amp;""</f>
        <v/>
      </c>
    </row>
    <row r="106" spans="1:9" ht="25.2" customHeight="1" x14ac:dyDescent="0.45">
      <c r="A106" s="146">
        <v>94</v>
      </c>
      <c r="B106" s="140">
        <v>94</v>
      </c>
      <c r="C106" s="52" t="str">
        <f>VLOOKUP($A106,【複数行】企業・団体・個人リスト!$A:$M,5,FALSE)&amp;""</f>
        <v>佐橋造園</v>
      </c>
      <c r="D106" s="52" t="str">
        <f>VLOOKUP($A106,【複数行】企業・団体・個人リスト!$A:$M,4,FALSE)&amp;""</f>
        <v/>
      </c>
      <c r="E106" s="151" t="str">
        <f>VLOOKUP($A106,【複数行】企業・団体・個人リスト!$A:$M,7,FALSE)&amp;VLOOKUP($A106,【複数行】企業・団体・個人リスト!$A:$M,8,FALSE)</f>
        <v>愛知県犬山市</v>
      </c>
      <c r="F106" s="64" t="str">
        <f>VLOOKUP($A106,【複数行】企業・団体・個人リスト!$A:$M,10,FALSE)&amp;""</f>
        <v/>
      </c>
      <c r="G106" s="64" t="str">
        <f>VLOOKUP($A106,【複数行】企業・団体・個人リスト!$A:$M,11,FALSE)&amp;""</f>
        <v>①</v>
      </c>
      <c r="H106" s="64" t="str">
        <f>VLOOKUP($A106,【複数行】企業・団体・個人リスト!$A:$M,12,FALSE)&amp;""</f>
        <v/>
      </c>
      <c r="I106" s="52" t="str">
        <f>VLOOKUP($A106,【複数行】企業・団体・個人リスト!$A:$M,13,FALSE)&amp;""</f>
        <v/>
      </c>
    </row>
    <row r="107" spans="1:9" ht="25.2" customHeight="1" x14ac:dyDescent="0.45">
      <c r="A107" s="146">
        <v>95</v>
      </c>
      <c r="B107" s="140">
        <v>95</v>
      </c>
      <c r="C107" s="52" t="str">
        <f>VLOOKUP($A107,【複数行】企業・団体・個人リスト!$A:$M,5,FALSE)&amp;""</f>
        <v>有限会社　座間洋らんセンター</v>
      </c>
      <c r="D107" s="52" t="str">
        <f>VLOOKUP($A107,【複数行】企業・団体・個人リスト!$A:$M,4,FALSE)&amp;""</f>
        <v/>
      </c>
      <c r="E107" s="151" t="str">
        <f>VLOOKUP($A107,【複数行】企業・団体・個人リスト!$A:$M,7,FALSE)&amp;VLOOKUP($A107,【複数行】企業・団体・個人リスト!$A:$M,8,FALSE)</f>
        <v>神奈川県座間市</v>
      </c>
      <c r="F107" s="64" t="str">
        <f>VLOOKUP($A107,【複数行】企業・団体・個人リスト!$A:$M,10,FALSE)&amp;""</f>
        <v/>
      </c>
      <c r="G107" s="64" t="str">
        <f>VLOOKUP($A107,【複数行】企業・団体・個人リスト!$A:$M,11,FALSE)&amp;""</f>
        <v/>
      </c>
      <c r="H107" s="64" t="str">
        <f>VLOOKUP($A107,【複数行】企業・団体・個人リスト!$A:$M,12,FALSE)&amp;""</f>
        <v>①</v>
      </c>
      <c r="I107" s="52" t="str">
        <f>VLOOKUP($A107,【複数行】企業・団体・個人リスト!$A:$M,13,FALSE)&amp;""</f>
        <v/>
      </c>
    </row>
    <row r="108" spans="1:9" ht="25.2" customHeight="1" x14ac:dyDescent="0.45">
      <c r="A108" s="146" t="s">
        <v>1906</v>
      </c>
      <c r="B108" s="344">
        <v>96</v>
      </c>
      <c r="C108" s="52" t="str">
        <f>VLOOKUP($A108,【複数行】企業・団体・個人リスト!$A:$M,5,FALSE)&amp;""</f>
        <v>サントリーフラワーズ株式会社</v>
      </c>
      <c r="D108" s="52" t="str">
        <f>VLOOKUP($A108,【複数行】企業・団体・個人リスト!$A:$M,4,FALSE)&amp;""</f>
        <v/>
      </c>
      <c r="E108" s="151" t="str">
        <f>VLOOKUP($A108,【複数行】企業・団体・個人リスト!$A:$M,7,FALSE)&amp;VLOOKUP($A108,【複数行】企業・団体・個人リスト!$A:$M,8,FALSE)</f>
        <v>東京都港区</v>
      </c>
      <c r="F108" s="64" t="str">
        <f>VLOOKUP($A108,【複数行】企業・団体・個人リスト!$A:$M,10,FALSE)&amp;""</f>
        <v>①</v>
      </c>
      <c r="G108" s="64" t="str">
        <f>VLOOKUP($A108,【複数行】企業・団体・個人リスト!$A:$M,11,FALSE)&amp;""</f>
        <v/>
      </c>
      <c r="H108" s="64" t="str">
        <f>VLOOKUP($A108,【複数行】企業・団体・個人リスト!$A:$M,12,FALSE)&amp;""</f>
        <v/>
      </c>
      <c r="I108" s="52" t="str">
        <f>VLOOKUP($A108,【複数行】企業・団体・個人リスト!$A:$M,13,FALSE)&amp;""</f>
        <v/>
      </c>
    </row>
    <row r="109" spans="1:9" ht="25.2" customHeight="1" x14ac:dyDescent="0.45">
      <c r="A109" s="146" t="s">
        <v>1907</v>
      </c>
      <c r="B109" s="345"/>
      <c r="C109" s="52" t="str">
        <f>VLOOKUP($A109,【複数行】企業・団体・個人リスト!$A:$M,5,FALSE)&amp;""</f>
        <v>サントリーフラワーズ株式会社</v>
      </c>
      <c r="D109" s="52" t="str">
        <f>VLOOKUP($A109,【複数行】企業・団体・個人リスト!$A:$M,4,FALSE)&amp;""</f>
        <v/>
      </c>
      <c r="E109" s="151" t="str">
        <f>VLOOKUP($A109,【複数行】企業・団体・個人リスト!$A:$M,7,FALSE)&amp;VLOOKUP($A109,【複数行】企業・団体・個人リスト!$A:$M,8,FALSE)</f>
        <v>東京都港区</v>
      </c>
      <c r="F109" s="64" t="str">
        <f>VLOOKUP($A109,【複数行】企業・団体・個人リスト!$A:$M,10,FALSE)&amp;""</f>
        <v/>
      </c>
      <c r="G109" s="64" t="str">
        <f>VLOOKUP($A109,【複数行】企業・団体・個人リスト!$A:$M,11,FALSE)&amp;""</f>
        <v/>
      </c>
      <c r="H109" s="64" t="str">
        <f>VLOOKUP($A109,【複数行】企業・団体・個人リスト!$A:$M,12,FALSE)&amp;""</f>
        <v>①</v>
      </c>
      <c r="I109" s="52" t="str">
        <f>VLOOKUP($A109,【複数行】企業・団体・個人リスト!$A:$M,13,FALSE)&amp;""</f>
        <v/>
      </c>
    </row>
    <row r="110" spans="1:9" ht="25.2" customHeight="1" x14ac:dyDescent="0.45">
      <c r="A110" s="146">
        <v>97</v>
      </c>
      <c r="B110" s="140">
        <v>97</v>
      </c>
      <c r="C110" s="52" t="str">
        <f>VLOOKUP($A110,【複数行】企業・団体・個人リスト!$A:$M,5,FALSE)&amp;""</f>
        <v>三楽衆　株式会社　ワールドグリーンメンテナンス　</v>
      </c>
      <c r="D110" s="52" t="str">
        <f>VLOOKUP($A110,【複数行】企業・団体・個人リスト!$A:$M,4,FALSE)&amp;""</f>
        <v>　※共同出展</v>
      </c>
      <c r="E110" s="151" t="str">
        <f>VLOOKUP($A110,【複数行】企業・団体・個人リスト!$A:$M,7,FALSE)&amp;VLOOKUP($A110,【複数行】企業・団体・個人リスト!$A:$M,8,FALSE)</f>
        <v>神奈川県横浜市</v>
      </c>
      <c r="F110" s="64" t="str">
        <f>VLOOKUP($A110,【複数行】企業・団体・個人リスト!$A:$M,10,FALSE)&amp;""</f>
        <v>①</v>
      </c>
      <c r="G110" s="64" t="str">
        <f>VLOOKUP($A110,【複数行】企業・団体・個人リスト!$A:$M,11,FALSE)&amp;""</f>
        <v/>
      </c>
      <c r="H110" s="64" t="str">
        <f>VLOOKUP($A110,【複数行】企業・団体・個人リスト!$A:$M,12,FALSE)&amp;""</f>
        <v/>
      </c>
      <c r="I110" s="52" t="str">
        <f>VLOOKUP($A110,【複数行】企業・団体・個人リスト!$A:$M,13,FALSE)&amp;""</f>
        <v/>
      </c>
    </row>
    <row r="111" spans="1:9" ht="25.2" customHeight="1" x14ac:dyDescent="0.45">
      <c r="A111" s="146" t="s">
        <v>1908</v>
      </c>
      <c r="B111" s="344">
        <v>98</v>
      </c>
      <c r="C111" s="52" t="str">
        <f>VLOOKUP($A111,【複数行】企業・団体・個人リスト!$A:$M,5,FALSE)&amp;""</f>
        <v>JEJアステージ株式会社</v>
      </c>
      <c r="D111" s="52" t="str">
        <f>VLOOKUP($A111,【複数行】企業・団体・個人リスト!$A:$M,4,FALSE)&amp;""</f>
        <v/>
      </c>
      <c r="E111" s="151" t="str">
        <f>VLOOKUP($A111,【複数行】企業・団体・個人リスト!$A:$M,7,FALSE)&amp;VLOOKUP($A111,【複数行】企業・団体・個人リスト!$A:$M,8,FALSE)</f>
        <v>新潟県三条市</v>
      </c>
      <c r="F111" s="64" t="str">
        <f>VLOOKUP($A111,【複数行】企業・団体・個人リスト!$A:$M,10,FALSE)&amp;""</f>
        <v>①</v>
      </c>
      <c r="G111" s="64" t="str">
        <f>VLOOKUP($A111,【複数行】企業・団体・個人リスト!$A:$M,11,FALSE)&amp;""</f>
        <v/>
      </c>
      <c r="H111" s="64" t="str">
        <f>VLOOKUP($A111,【複数行】企業・団体・個人リスト!$A:$M,12,FALSE)&amp;""</f>
        <v/>
      </c>
      <c r="I111" s="52" t="str">
        <f>VLOOKUP($A111,【複数行】企業・団体・個人リスト!$A:$M,13,FALSE)&amp;""</f>
        <v/>
      </c>
    </row>
    <row r="112" spans="1:9" ht="25.2" customHeight="1" x14ac:dyDescent="0.45">
      <c r="A112" s="146" t="s">
        <v>1909</v>
      </c>
      <c r="B112" s="345"/>
      <c r="C112" s="52" t="str">
        <f>VLOOKUP($A112,【複数行】企業・団体・個人リスト!$A:$M,5,FALSE)&amp;""</f>
        <v>JEJアステージ株式会社</v>
      </c>
      <c r="D112" s="52" t="str">
        <f>VLOOKUP($A112,【複数行】企業・団体・個人リスト!$A:$M,4,FALSE)&amp;""</f>
        <v/>
      </c>
      <c r="E112" s="151" t="str">
        <f>VLOOKUP($A112,【複数行】企業・団体・個人リスト!$A:$M,7,FALSE)&amp;VLOOKUP($A112,【複数行】企業・団体・個人リスト!$A:$M,8,FALSE)</f>
        <v>新潟県三条市</v>
      </c>
      <c r="F112" s="64" t="str">
        <f>VLOOKUP($A112,【複数行】企業・団体・個人リスト!$A:$M,10,FALSE)&amp;""</f>
        <v/>
      </c>
      <c r="G112" s="64" t="str">
        <f>VLOOKUP($A112,【複数行】企業・団体・個人リスト!$A:$M,11,FALSE)&amp;""</f>
        <v/>
      </c>
      <c r="H112" s="64" t="str">
        <f>VLOOKUP($A112,【複数行】企業・団体・個人リスト!$A:$M,12,FALSE)&amp;""</f>
        <v>①</v>
      </c>
      <c r="I112" s="52" t="str">
        <f>VLOOKUP($A112,【複数行】企業・団体・個人リスト!$A:$M,13,FALSE)&amp;""</f>
        <v/>
      </c>
    </row>
    <row r="113" spans="1:9" ht="25.2" customHeight="1" x14ac:dyDescent="0.45">
      <c r="A113" s="146">
        <v>99</v>
      </c>
      <c r="B113" s="140">
        <v>99</v>
      </c>
      <c r="C113" s="52" t="str">
        <f>VLOOKUP($A113,【複数行】企業・団体・個人リスト!$A:$M,5,FALSE)&amp;""</f>
        <v>一般社団法人　JFTD（花キューピット）</v>
      </c>
      <c r="D113" s="52" t="str">
        <f>VLOOKUP($A113,【複数行】企業・団体・個人リスト!$A:$M,4,FALSE)&amp;""</f>
        <v/>
      </c>
      <c r="E113" s="151" t="str">
        <f>VLOOKUP($A113,【複数行】企業・団体・個人リスト!$A:$M,7,FALSE)&amp;VLOOKUP($A113,【複数行】企業・団体・個人リスト!$A:$M,8,FALSE)</f>
        <v>東京都品川区</v>
      </c>
      <c r="F113" s="64" t="str">
        <f>VLOOKUP($A113,【複数行】企業・団体・個人リスト!$A:$M,10,FALSE)&amp;""</f>
        <v/>
      </c>
      <c r="G113" s="64" t="str">
        <f>VLOOKUP($A113,【複数行】企業・団体・個人リスト!$A:$M,11,FALSE)&amp;""</f>
        <v/>
      </c>
      <c r="H113" s="64" t="str">
        <f>VLOOKUP($A113,【複数行】企業・団体・個人リスト!$A:$M,12,FALSE)&amp;""</f>
        <v>①</v>
      </c>
      <c r="I113" s="52" t="str">
        <f>VLOOKUP($A113,【複数行】企業・団体・個人リスト!$A:$M,13,FALSE)&amp;""</f>
        <v/>
      </c>
    </row>
    <row r="114" spans="1:9" ht="25.2" customHeight="1" x14ac:dyDescent="0.45">
      <c r="A114" s="146">
        <v>100</v>
      </c>
      <c r="B114" s="140">
        <v>100</v>
      </c>
      <c r="C114" s="52" t="str">
        <f>VLOOKUP($A114,【複数行】企業・団体・個人リスト!$A:$M,5,FALSE)&amp;""</f>
        <v>JA足利　花き部会</v>
      </c>
      <c r="D114" s="52" t="str">
        <f>VLOOKUP($A114,【複数行】企業・団体・個人リスト!$A:$M,4,FALSE)&amp;""</f>
        <v/>
      </c>
      <c r="E114" s="151" t="str">
        <f>VLOOKUP($A114,【複数行】企業・団体・個人リスト!$A:$M,7,FALSE)&amp;VLOOKUP($A114,【複数行】企業・団体・個人リスト!$A:$M,8,FALSE)</f>
        <v>栃木県足利市</v>
      </c>
      <c r="F114" s="64" t="str">
        <f>VLOOKUP($A114,【複数行】企業・団体・個人リスト!$A:$M,10,FALSE)&amp;""</f>
        <v/>
      </c>
      <c r="G114" s="64" t="str">
        <f>VLOOKUP($A114,【複数行】企業・団体・個人リスト!$A:$M,11,FALSE)&amp;""</f>
        <v/>
      </c>
      <c r="H114" s="64" t="str">
        <f>VLOOKUP($A114,【複数行】企業・団体・個人リスト!$A:$M,12,FALSE)&amp;""</f>
        <v>①</v>
      </c>
      <c r="I114" s="52" t="str">
        <f>VLOOKUP($A114,【複数行】企業・団体・個人リスト!$A:$M,13,FALSE)&amp;""</f>
        <v/>
      </c>
    </row>
    <row r="115" spans="1:9" ht="25.2" customHeight="1" x14ac:dyDescent="0.45">
      <c r="B115" s="46" t="s">
        <v>1204</v>
      </c>
      <c r="I115" s="137" t="s">
        <v>1592</v>
      </c>
    </row>
    <row r="116" spans="1:9" s="53" customFormat="1" ht="25.2" customHeight="1" x14ac:dyDescent="0.45">
      <c r="A116" s="347"/>
      <c r="B116" s="330" t="s">
        <v>1842</v>
      </c>
      <c r="C116" s="343" t="s">
        <v>1</v>
      </c>
      <c r="D116" s="330" t="s">
        <v>1844</v>
      </c>
      <c r="E116" s="330" t="s">
        <v>1149</v>
      </c>
      <c r="F116" s="330" t="s">
        <v>1843</v>
      </c>
      <c r="G116" s="330"/>
      <c r="H116" s="330"/>
      <c r="I116" s="343" t="s">
        <v>1845</v>
      </c>
    </row>
    <row r="117" spans="1:9" s="53" customFormat="1" ht="48.6" customHeight="1" x14ac:dyDescent="0.45">
      <c r="A117" s="348"/>
      <c r="B117" s="330"/>
      <c r="C117" s="343"/>
      <c r="D117" s="330"/>
      <c r="E117" s="330"/>
      <c r="F117" s="50" t="s">
        <v>227</v>
      </c>
      <c r="G117" s="49" t="s">
        <v>1846</v>
      </c>
      <c r="H117" s="49" t="s">
        <v>1847</v>
      </c>
      <c r="I117" s="343"/>
    </row>
    <row r="118" spans="1:9" ht="25.2" customHeight="1" x14ac:dyDescent="0.45">
      <c r="A118" s="146">
        <v>101</v>
      </c>
      <c r="B118" s="140">
        <v>101</v>
      </c>
      <c r="C118" s="52" t="str">
        <f>VLOOKUP($A118,【複数行】企業・団体・個人リスト!$A:$M,5,FALSE)&amp;""</f>
        <v>ジェーピーエス製薬株式会社</v>
      </c>
      <c r="D118" s="52" t="str">
        <f>VLOOKUP($A118,【複数行】企業・団体・個人リスト!$A:$M,4,FALSE)&amp;""</f>
        <v/>
      </c>
      <c r="E118" s="151" t="str">
        <f>VLOOKUP($A118,【複数行】企業・団体・個人リスト!$A:$M,7,FALSE)&amp;VLOOKUP($A118,【複数行】企業・団体・個人リスト!$A:$M,8,FALSE)</f>
        <v>神奈川県横浜市</v>
      </c>
      <c r="F118" s="64" t="str">
        <f>VLOOKUP($A118,【複数行】企業・団体・個人リスト!$A:$M,10,FALSE)&amp;""</f>
        <v/>
      </c>
      <c r="G118" s="64" t="str">
        <f>VLOOKUP($A118,【複数行】企業・団体・個人リスト!$A:$M,11,FALSE)&amp;""</f>
        <v/>
      </c>
      <c r="H118" s="64" t="str">
        <f>VLOOKUP($A118,【複数行】企業・団体・個人リスト!$A:$M,12,FALSE)&amp;""</f>
        <v>①</v>
      </c>
      <c r="I118" s="52" t="str">
        <f>VLOOKUP($A118,【複数行】企業・団体・個人リスト!$A:$M,13,FALSE)&amp;""</f>
        <v/>
      </c>
    </row>
    <row r="119" spans="1:9" ht="25.2" customHeight="1" x14ac:dyDescent="0.45">
      <c r="A119" s="146">
        <v>102</v>
      </c>
      <c r="B119" s="140">
        <v>102</v>
      </c>
      <c r="C119" s="52" t="str">
        <f>VLOOKUP($A119,【複数行】企業・団体・個人リスト!$A:$M,5,FALSE)&amp;""</f>
        <v>GS KOREA Co., Ltd</v>
      </c>
      <c r="D119" s="52" t="str">
        <f>VLOOKUP($A119,【複数行】企業・団体・個人リスト!$A:$M,4,FALSE)&amp;""</f>
        <v>　※共同出展</v>
      </c>
      <c r="E119" s="151" t="str">
        <f>VLOOKUP($A119,【複数行】企業・団体・個人リスト!$A:$M,7,FALSE)&amp;VLOOKUP($A119,【複数行】企業・団体・個人リスト!$A:$M,8,FALSE)</f>
        <v>韓国</v>
      </c>
      <c r="F119" s="64" t="str">
        <f>VLOOKUP($A119,【複数行】企業・団体・個人リスト!$A:$M,10,FALSE)&amp;""</f>
        <v/>
      </c>
      <c r="G119" s="64" t="str">
        <f>VLOOKUP($A119,【複数行】企業・団体・個人リスト!$A:$M,11,FALSE)&amp;""</f>
        <v/>
      </c>
      <c r="H119" s="64" t="str">
        <f>VLOOKUP($A119,【複数行】企業・団体・個人リスト!$A:$M,12,FALSE)&amp;""</f>
        <v>①</v>
      </c>
      <c r="I119" s="52" t="str">
        <f>VLOOKUP($A119,【複数行】企業・団体・個人リスト!$A:$M,13,FALSE)&amp;""</f>
        <v/>
      </c>
    </row>
    <row r="120" spans="1:9" ht="25.2" customHeight="1" x14ac:dyDescent="0.45">
      <c r="A120" s="146">
        <v>103</v>
      </c>
      <c r="B120" s="140">
        <v>103</v>
      </c>
      <c r="C120" s="52" t="str">
        <f>VLOOKUP($A120,【複数行】企業・団体・個人リスト!$A:$M,5,FALSE)&amp;""</f>
        <v>四季彩庵　</v>
      </c>
      <c r="D120" s="52" t="str">
        <f>VLOOKUP($A120,【複数行】企業・団体・個人リスト!$A:$M,4,FALSE)&amp;""</f>
        <v>　※共同出展</v>
      </c>
      <c r="E120" s="151" t="str">
        <f>VLOOKUP($A120,【複数行】企業・団体・個人リスト!$A:$M,7,FALSE)&amp;VLOOKUP($A120,【複数行】企業・団体・個人リスト!$A:$M,8,FALSE)</f>
        <v>東京都練馬区</v>
      </c>
      <c r="F120" s="64" t="str">
        <f>VLOOKUP($A120,【複数行】企業・団体・個人リスト!$A:$M,10,FALSE)&amp;""</f>
        <v/>
      </c>
      <c r="G120" s="64" t="str">
        <f>VLOOKUP($A120,【複数行】企業・団体・個人リスト!$A:$M,11,FALSE)&amp;""</f>
        <v/>
      </c>
      <c r="H120" s="64" t="str">
        <f>VLOOKUP($A120,【複数行】企業・団体・個人リスト!$A:$M,12,FALSE)&amp;""</f>
        <v>①</v>
      </c>
      <c r="I120" s="52" t="str">
        <f>VLOOKUP($A120,【複数行】企業・団体・個人リスト!$A:$M,13,FALSE)&amp;""</f>
        <v/>
      </c>
    </row>
    <row r="121" spans="1:9" ht="25.2" customHeight="1" x14ac:dyDescent="0.45">
      <c r="A121" s="146">
        <v>104</v>
      </c>
      <c r="B121" s="140">
        <v>104</v>
      </c>
      <c r="C121" s="52" t="str">
        <f>VLOOKUP($A121,【複数行】企業・団体・個人リスト!$A:$M,5,FALSE)&amp;""</f>
        <v>有限会社　四季の企画社</v>
      </c>
      <c r="D121" s="52" t="str">
        <f>VLOOKUP($A121,【複数行】企業・団体・個人リスト!$A:$M,4,FALSE)&amp;""</f>
        <v/>
      </c>
      <c r="E121" s="151" t="str">
        <f>VLOOKUP($A121,【複数行】企業・団体・個人リスト!$A:$M,7,FALSE)&amp;VLOOKUP($A121,【複数行】企業・団体・個人リスト!$A:$M,8,FALSE)</f>
        <v>東京都世田谷区</v>
      </c>
      <c r="F121" s="64" t="str">
        <f>VLOOKUP($A121,【複数行】企業・団体・個人リスト!$A:$M,10,FALSE)&amp;""</f>
        <v/>
      </c>
      <c r="G121" s="64" t="str">
        <f>VLOOKUP($A121,【複数行】企業・団体・個人リスト!$A:$M,11,FALSE)&amp;""</f>
        <v/>
      </c>
      <c r="H121" s="64" t="str">
        <f>VLOOKUP($A121,【複数行】企業・団体・個人リスト!$A:$M,12,FALSE)&amp;""</f>
        <v>①</v>
      </c>
      <c r="I121" s="52" t="str">
        <f>VLOOKUP($A121,【複数行】企業・団体・個人リスト!$A:$M,13,FALSE)&amp;""</f>
        <v/>
      </c>
    </row>
    <row r="122" spans="1:9" ht="25.2" customHeight="1" x14ac:dyDescent="0.45">
      <c r="A122" s="146">
        <v>105</v>
      </c>
      <c r="B122" s="140">
        <v>105</v>
      </c>
      <c r="C122" s="52" t="str">
        <f>VLOOKUP($A122,【複数行】企業・団体・個人リスト!$A:$M,5,FALSE)&amp;""</f>
        <v>四国庭石株式会社</v>
      </c>
      <c r="D122" s="52" t="str">
        <f>VLOOKUP($A122,【複数行】企業・団体・個人リスト!$A:$M,4,FALSE)&amp;""</f>
        <v/>
      </c>
      <c r="E122" s="151" t="str">
        <f>VLOOKUP($A122,【複数行】企業・団体・個人リスト!$A:$M,7,FALSE)&amp;VLOOKUP($A122,【複数行】企業・団体・個人リスト!$A:$M,8,FALSE)</f>
        <v>神奈川県鎌倉市</v>
      </c>
      <c r="F122" s="64" t="str">
        <f>VLOOKUP($A122,【複数行】企業・団体・個人リスト!$A:$M,10,FALSE)&amp;""</f>
        <v>①</v>
      </c>
      <c r="G122" s="64" t="str">
        <f>VLOOKUP($A122,【複数行】企業・団体・個人リスト!$A:$M,11,FALSE)&amp;""</f>
        <v/>
      </c>
      <c r="H122" s="64" t="str">
        <f>VLOOKUP($A122,【複数行】企業・団体・個人リスト!$A:$M,12,FALSE)&amp;""</f>
        <v/>
      </c>
      <c r="I122" s="52" t="str">
        <f>VLOOKUP($A122,【複数行】企業・団体・個人リスト!$A:$M,13,FALSE)&amp;""</f>
        <v/>
      </c>
    </row>
    <row r="123" spans="1:9" ht="25.2" customHeight="1" x14ac:dyDescent="0.45">
      <c r="A123" s="146">
        <v>106</v>
      </c>
      <c r="B123" s="140">
        <v>106</v>
      </c>
      <c r="C123" s="52" t="str">
        <f>VLOOKUP($A123,【複数行】企業・団体・個人リスト!$A:$M,5,FALSE)&amp;""</f>
        <v>シドモア桜の会　横浜</v>
      </c>
      <c r="D123" s="52" t="str">
        <f>VLOOKUP($A123,【複数行】企業・団体・個人リスト!$A:$M,4,FALSE)&amp;""</f>
        <v/>
      </c>
      <c r="E123" s="151" t="str">
        <f>VLOOKUP($A123,【複数行】企業・団体・個人リスト!$A:$M,7,FALSE)&amp;VLOOKUP($A123,【複数行】企業・団体・個人リスト!$A:$M,8,FALSE)</f>
        <v>神奈川県横浜市</v>
      </c>
      <c r="F123" s="64" t="str">
        <f>VLOOKUP($A123,【複数行】企業・団体・個人リスト!$A:$M,10,FALSE)&amp;""</f>
        <v/>
      </c>
      <c r="G123" s="64" t="str">
        <f>VLOOKUP($A123,【複数行】企業・団体・個人リスト!$A:$M,11,FALSE)&amp;""</f>
        <v/>
      </c>
      <c r="H123" s="64" t="str">
        <f>VLOOKUP($A123,【複数行】企業・団体・個人リスト!$A:$M,12,FALSE)&amp;""</f>
        <v>①</v>
      </c>
      <c r="I123" s="52" t="str">
        <f>VLOOKUP($A123,【複数行】企業・団体・個人リスト!$A:$M,13,FALSE)&amp;""</f>
        <v/>
      </c>
    </row>
    <row r="124" spans="1:9" ht="25.2" customHeight="1" x14ac:dyDescent="0.45">
      <c r="A124" s="146">
        <v>107</v>
      </c>
      <c r="B124" s="140">
        <v>107</v>
      </c>
      <c r="C124" s="52" t="str">
        <f>VLOOKUP($A124,【複数行】企業・団体・個人リスト!$A:$M,5,FALSE)&amp;""</f>
        <v>有限会社　清水工業ガーデン</v>
      </c>
      <c r="D124" s="52" t="str">
        <f>VLOOKUP($A124,【複数行】企業・団体・個人リスト!$A:$M,4,FALSE)&amp;""</f>
        <v/>
      </c>
      <c r="E124" s="151" t="str">
        <f>VLOOKUP($A124,【複数行】企業・団体・個人リスト!$A:$M,7,FALSE)&amp;VLOOKUP($A124,【複数行】企業・団体・個人リスト!$A:$M,8,FALSE)</f>
        <v>埼玉県鶴ヶ島市</v>
      </c>
      <c r="F124" s="64" t="str">
        <f>VLOOKUP($A124,【複数行】企業・団体・個人リスト!$A:$M,10,FALSE)&amp;""</f>
        <v>①</v>
      </c>
      <c r="G124" s="64" t="str">
        <f>VLOOKUP($A124,【複数行】企業・団体・個人リスト!$A:$M,11,FALSE)&amp;""</f>
        <v/>
      </c>
      <c r="H124" s="64" t="str">
        <f>VLOOKUP($A124,【複数行】企業・団体・個人リスト!$A:$M,12,FALSE)&amp;""</f>
        <v/>
      </c>
      <c r="I124" s="52" t="str">
        <f>VLOOKUP($A124,【複数行】企業・団体・個人リスト!$A:$M,13,FALSE)&amp;""</f>
        <v/>
      </c>
    </row>
    <row r="125" spans="1:9" ht="25.2" customHeight="1" x14ac:dyDescent="0.45">
      <c r="A125" s="146">
        <v>108</v>
      </c>
      <c r="B125" s="140">
        <v>108</v>
      </c>
      <c r="C125" s="52" t="str">
        <f>VLOOKUP($A125,【複数行】企業・団体・個人リスト!$A:$M,5,FALSE)&amp;""</f>
        <v>合同会社　シフトガーデニングアンドグリーン</v>
      </c>
      <c r="D125" s="52" t="str">
        <f>VLOOKUP($A125,【複数行】企業・団体・個人リスト!$A:$M,4,FALSE)&amp;""</f>
        <v/>
      </c>
      <c r="E125" s="151" t="str">
        <f>VLOOKUP($A125,【複数行】企業・団体・個人リスト!$A:$M,7,FALSE)&amp;VLOOKUP($A125,【複数行】企業・団体・個人リスト!$A:$M,8,FALSE)</f>
        <v>埼玉県鴻巣市</v>
      </c>
      <c r="F125" s="64" t="str">
        <f>VLOOKUP($A125,【複数行】企業・団体・個人リスト!$A:$M,10,FALSE)&amp;""</f>
        <v/>
      </c>
      <c r="G125" s="64" t="str">
        <f>VLOOKUP($A125,【複数行】企業・団体・個人リスト!$A:$M,11,FALSE)&amp;""</f>
        <v/>
      </c>
      <c r="H125" s="64" t="str">
        <f>VLOOKUP($A125,【複数行】企業・団体・個人リスト!$A:$M,12,FALSE)&amp;""</f>
        <v>①</v>
      </c>
      <c r="I125" s="52" t="str">
        <f>VLOOKUP($A125,【複数行】企業・団体・個人リスト!$A:$M,13,FALSE)&amp;""</f>
        <v/>
      </c>
    </row>
    <row r="126" spans="1:9" ht="25.2" customHeight="1" x14ac:dyDescent="0.45">
      <c r="A126" s="146">
        <v>109</v>
      </c>
      <c r="B126" s="140">
        <v>109</v>
      </c>
      <c r="C126" s="52" t="str">
        <f>VLOOKUP($A126,【複数行】企業・団体・個人リスト!$A:$M,5,FALSE)&amp;""</f>
        <v>一般社団法人　ジャパン・フラワー&amp;コミュニケーションズ　</v>
      </c>
      <c r="D126" s="52" t="str">
        <f>VLOOKUP($A126,【複数行】企業・団体・個人リスト!$A:$M,4,FALSE)&amp;""</f>
        <v>　※共同出展</v>
      </c>
      <c r="E126" s="151" t="str">
        <f>VLOOKUP($A126,【複数行】企業・団体・個人リスト!$A:$M,7,FALSE)&amp;VLOOKUP($A126,【複数行】企業・団体・個人リスト!$A:$M,8,FALSE)</f>
        <v>東京都港区</v>
      </c>
      <c r="F126" s="64" t="str">
        <f>VLOOKUP($A126,【複数行】企業・団体・個人リスト!$A:$M,10,FALSE)&amp;""</f>
        <v/>
      </c>
      <c r="G126" s="64" t="str">
        <f>VLOOKUP($A126,【複数行】企業・団体・個人リスト!$A:$M,11,FALSE)&amp;""</f>
        <v/>
      </c>
      <c r="H126" s="64" t="str">
        <f>VLOOKUP($A126,【複数行】企業・団体・個人リスト!$A:$M,12,FALSE)&amp;""</f>
        <v>①</v>
      </c>
      <c r="I126" s="52" t="str">
        <f>VLOOKUP($A126,【複数行】企業・団体・個人リスト!$A:$M,13,FALSE)&amp;""</f>
        <v/>
      </c>
    </row>
    <row r="127" spans="1:9" ht="25.2" customHeight="1" x14ac:dyDescent="0.45">
      <c r="A127" s="146">
        <v>110</v>
      </c>
      <c r="B127" s="140">
        <v>110</v>
      </c>
      <c r="C127" s="52" t="str">
        <f>VLOOKUP($A127,【複数行】企業・団体・個人リスト!$A:$M,5,FALSE)&amp;""</f>
        <v>シャン　フルーリー　イズミ</v>
      </c>
      <c r="D127" s="52" t="str">
        <f>VLOOKUP($A127,【複数行】企業・団体・個人リスト!$A:$M,4,FALSE)&amp;""</f>
        <v/>
      </c>
      <c r="E127" s="151" t="str">
        <f>VLOOKUP($A127,【複数行】企業・団体・個人リスト!$A:$M,7,FALSE)&amp;VLOOKUP($A127,【複数行】企業・団体・個人リスト!$A:$M,8,FALSE)</f>
        <v>神奈川県横浜市</v>
      </c>
      <c r="F127" s="64" t="str">
        <f>VLOOKUP($A127,【複数行】企業・団体・個人リスト!$A:$M,10,FALSE)&amp;""</f>
        <v/>
      </c>
      <c r="G127" s="64" t="str">
        <f>VLOOKUP($A127,【複数行】企業・団体・個人リスト!$A:$M,11,FALSE)&amp;""</f>
        <v/>
      </c>
      <c r="H127" s="64" t="str">
        <f>VLOOKUP($A127,【複数行】企業・団体・個人リスト!$A:$M,12,FALSE)&amp;""</f>
        <v>①</v>
      </c>
      <c r="I127" s="52" t="str">
        <f>VLOOKUP($A127,【複数行】企業・団体・個人リスト!$A:$M,13,FALSE)&amp;""</f>
        <v/>
      </c>
    </row>
    <row r="128" spans="1:9" ht="25.2" customHeight="1" x14ac:dyDescent="0.45">
      <c r="A128" s="146">
        <v>111</v>
      </c>
      <c r="B128" s="140">
        <v>111</v>
      </c>
      <c r="C128" s="52" t="str">
        <f>VLOOKUP($A128,【複数行】企業・団体・個人リスト!$A:$M,5,FALSE)&amp;""</f>
        <v>株式会社　春峰園・株式会社　貝塚造園　</v>
      </c>
      <c r="D128" s="52" t="str">
        <f>VLOOKUP($A128,【複数行】企業・団体・個人リスト!$A:$M,4,FALSE)&amp;""</f>
        <v>　※共同出展</v>
      </c>
      <c r="E128" s="151" t="str">
        <f>VLOOKUP($A128,【複数行】企業・団体・個人リスト!$A:$M,7,FALSE)&amp;VLOOKUP($A128,【複数行】企業・団体・個人リスト!$A:$M,8,FALSE)</f>
        <v>神奈川県横浜市</v>
      </c>
      <c r="F128" s="64" t="str">
        <f>VLOOKUP($A128,【複数行】企業・団体・個人リスト!$A:$M,10,FALSE)&amp;""</f>
        <v>①</v>
      </c>
      <c r="G128" s="64" t="str">
        <f>VLOOKUP($A128,【複数行】企業・団体・個人リスト!$A:$M,11,FALSE)&amp;""</f>
        <v/>
      </c>
      <c r="H128" s="64" t="str">
        <f>VLOOKUP($A128,【複数行】企業・団体・個人リスト!$A:$M,12,FALSE)&amp;""</f>
        <v/>
      </c>
      <c r="I128" s="52" t="str">
        <f>VLOOKUP($A128,【複数行】企業・団体・個人リスト!$A:$M,13,FALSE)&amp;""</f>
        <v/>
      </c>
    </row>
    <row r="129" spans="1:9" ht="25.2" customHeight="1" x14ac:dyDescent="0.45">
      <c r="A129" s="146">
        <v>112</v>
      </c>
      <c r="B129" s="140">
        <v>112</v>
      </c>
      <c r="C129" s="52" t="str">
        <f>VLOOKUP($A129,【複数行】企業・団体・個人リスト!$A:$M,5,FALSE)&amp;""</f>
        <v>湘南造園株式会社</v>
      </c>
      <c r="D129" s="52" t="str">
        <f>VLOOKUP($A129,【複数行】企業・団体・個人リスト!$A:$M,4,FALSE)&amp;""</f>
        <v/>
      </c>
      <c r="E129" s="151" t="str">
        <f>VLOOKUP($A129,【複数行】企業・団体・個人リスト!$A:$M,7,FALSE)&amp;VLOOKUP($A129,【複数行】企業・団体・個人リスト!$A:$M,8,FALSE)</f>
        <v>神奈川県平塚市</v>
      </c>
      <c r="F129" s="64" t="str">
        <f>VLOOKUP($A129,【複数行】企業・団体・個人リスト!$A:$M,10,FALSE)&amp;""</f>
        <v>①</v>
      </c>
      <c r="G129" s="64" t="str">
        <f>VLOOKUP($A129,【複数行】企業・団体・個人リスト!$A:$M,11,FALSE)&amp;""</f>
        <v/>
      </c>
      <c r="H129" s="64" t="str">
        <f>VLOOKUP($A129,【複数行】企業・団体・個人リスト!$A:$M,12,FALSE)&amp;""</f>
        <v/>
      </c>
      <c r="I129" s="52" t="str">
        <f>VLOOKUP($A129,【複数行】企業・団体・個人リスト!$A:$M,13,FALSE)&amp;""</f>
        <v/>
      </c>
    </row>
    <row r="130" spans="1:9" ht="25.2" customHeight="1" x14ac:dyDescent="0.45">
      <c r="A130" s="146">
        <v>113</v>
      </c>
      <c r="B130" s="140">
        <v>113</v>
      </c>
      <c r="C130" s="52" t="str">
        <f>VLOOKUP($A130,【複数行】企業・団体・個人リスト!$A:$M,5,FALSE)&amp;""</f>
        <v>John Eduardo Nieto</v>
      </c>
      <c r="D130" s="52" t="str">
        <f>VLOOKUP($A130,【複数行】企業・団体・個人リスト!$A:$M,4,FALSE)&amp;""</f>
        <v/>
      </c>
      <c r="E130" s="151" t="str">
        <f>VLOOKUP($A130,【複数行】企業・団体・個人リスト!$A:$M,7,FALSE)&amp;VLOOKUP($A130,【複数行】企業・団体・個人リスト!$A:$M,8,FALSE)</f>
        <v>スペイン</v>
      </c>
      <c r="F130" s="64" t="str">
        <f>VLOOKUP($A130,【複数行】企業・団体・個人リスト!$A:$M,10,FALSE)&amp;""</f>
        <v>②</v>
      </c>
      <c r="G130" s="64" t="str">
        <f>VLOOKUP($A130,【複数行】企業・団体・個人リスト!$A:$M,11,FALSE)&amp;""</f>
        <v/>
      </c>
      <c r="H130" s="64" t="str">
        <f>VLOOKUP($A130,【複数行】企業・団体・個人リスト!$A:$M,12,FALSE)&amp;""</f>
        <v/>
      </c>
      <c r="I130" s="52" t="str">
        <f>VLOOKUP($A130,【複数行】企業・団体・個人リスト!$A:$M,13,FALSE)&amp;""</f>
        <v/>
      </c>
    </row>
    <row r="131" spans="1:9" ht="25.2" customHeight="1" x14ac:dyDescent="0.45">
      <c r="A131" s="146">
        <v>114</v>
      </c>
      <c r="B131" s="140">
        <v>114</v>
      </c>
      <c r="C131" s="52" t="str">
        <f>VLOOKUP($A131,【複数行】企業・団体・個人リスト!$A:$M,5,FALSE)&amp;""</f>
        <v>株式会社　新松戸造園</v>
      </c>
      <c r="D131" s="52" t="str">
        <f>VLOOKUP($A131,【複数行】企業・団体・個人リスト!$A:$M,4,FALSE)&amp;""</f>
        <v/>
      </c>
      <c r="E131" s="151" t="str">
        <f>VLOOKUP($A131,【複数行】企業・団体・個人リスト!$A:$M,7,FALSE)&amp;VLOOKUP($A131,【複数行】企業・団体・個人リスト!$A:$M,8,FALSE)</f>
        <v>千葉県松戸市</v>
      </c>
      <c r="F131" s="64" t="str">
        <f>VLOOKUP($A131,【複数行】企業・団体・個人リスト!$A:$M,10,FALSE)&amp;""</f>
        <v/>
      </c>
      <c r="G131" s="64" t="str">
        <f>VLOOKUP($A131,【複数行】企業・団体・個人リスト!$A:$M,11,FALSE)&amp;""</f>
        <v/>
      </c>
      <c r="H131" s="64" t="str">
        <f>VLOOKUP($A131,【複数行】企業・団体・個人リスト!$A:$M,12,FALSE)&amp;""</f>
        <v>①</v>
      </c>
      <c r="I131" s="52" t="str">
        <f>VLOOKUP($A131,【複数行】企業・団体・個人リスト!$A:$M,13,FALSE)&amp;""</f>
        <v/>
      </c>
    </row>
    <row r="132" spans="1:9" ht="25.2" customHeight="1" x14ac:dyDescent="0.45">
      <c r="A132" s="146">
        <v>115</v>
      </c>
      <c r="B132" s="140">
        <v>115</v>
      </c>
      <c r="C132" s="52" t="str">
        <f>VLOOKUP($A132,【複数行】企業・団体・個人リスト!$A:$M,5,FALSE)&amp;""</f>
        <v>有限会社　スープ</v>
      </c>
      <c r="D132" s="52" t="str">
        <f>VLOOKUP($A132,【複数行】企業・団体・個人リスト!$A:$M,4,FALSE)&amp;""</f>
        <v/>
      </c>
      <c r="E132" s="151" t="str">
        <f>VLOOKUP($A132,【複数行】企業・団体・個人リスト!$A:$M,7,FALSE)&amp;VLOOKUP($A132,【複数行】企業・団体・個人リスト!$A:$M,8,FALSE)</f>
        <v>神奈川県鎌倉市</v>
      </c>
      <c r="F132" s="64" t="str">
        <f>VLOOKUP($A132,【複数行】企業・団体・個人リスト!$A:$M,10,FALSE)&amp;""</f>
        <v/>
      </c>
      <c r="G132" s="64" t="str">
        <f>VLOOKUP($A132,【複数行】企業・団体・個人リスト!$A:$M,11,FALSE)&amp;""</f>
        <v/>
      </c>
      <c r="H132" s="64" t="str">
        <f>VLOOKUP($A132,【複数行】企業・団体・個人リスト!$A:$M,12,FALSE)&amp;""</f>
        <v>①</v>
      </c>
      <c r="I132" s="52" t="str">
        <f>VLOOKUP($A132,【複数行】企業・団体・個人リスト!$A:$M,13,FALSE)&amp;""</f>
        <v/>
      </c>
    </row>
    <row r="133" spans="1:9" ht="25.2" customHeight="1" x14ac:dyDescent="0.45">
      <c r="A133" s="146">
        <v>116</v>
      </c>
      <c r="B133" s="140">
        <v>116</v>
      </c>
      <c r="C133" s="52" t="str">
        <f>VLOOKUP($A133,【複数行】企業・団体・個人リスト!$A:$M,5,FALSE)&amp;""</f>
        <v>株式会社　鈴木造園土木</v>
      </c>
      <c r="D133" s="52" t="str">
        <f>VLOOKUP($A133,【複数行】企業・団体・個人リスト!$A:$M,4,FALSE)&amp;""</f>
        <v/>
      </c>
      <c r="E133" s="151" t="str">
        <f>VLOOKUP($A133,【複数行】企業・団体・個人リスト!$A:$M,7,FALSE)&amp;VLOOKUP($A133,【複数行】企業・団体・個人リスト!$A:$M,8,FALSE)</f>
        <v>神奈川県横浜市</v>
      </c>
      <c r="F133" s="64" t="str">
        <f>VLOOKUP($A133,【複数行】企業・団体・個人リスト!$A:$M,10,FALSE)&amp;""</f>
        <v>①</v>
      </c>
      <c r="G133" s="64" t="str">
        <f>VLOOKUP($A133,【複数行】企業・団体・個人リスト!$A:$M,11,FALSE)&amp;""</f>
        <v/>
      </c>
      <c r="H133" s="64" t="str">
        <f>VLOOKUP($A133,【複数行】企業・団体・個人リスト!$A:$M,12,FALSE)&amp;""</f>
        <v/>
      </c>
      <c r="I133" s="52" t="str">
        <f>VLOOKUP($A133,【複数行】企業・団体・個人リスト!$A:$M,13,FALSE)&amp;""</f>
        <v/>
      </c>
    </row>
    <row r="134" spans="1:9" ht="25.2" customHeight="1" x14ac:dyDescent="0.45">
      <c r="A134" s="146">
        <v>117</v>
      </c>
      <c r="B134" s="140">
        <v>117</v>
      </c>
      <c r="C134" s="52" t="str">
        <f>VLOOKUP($A134,【複数行】企業・団体・個人リスト!$A:$M,5,FALSE)&amp;""</f>
        <v>株式会社　鈴鍵</v>
      </c>
      <c r="D134" s="52" t="str">
        <f>VLOOKUP($A134,【複数行】企業・団体・個人リスト!$A:$M,4,FALSE)&amp;""</f>
        <v/>
      </c>
      <c r="E134" s="151" t="str">
        <f>VLOOKUP($A134,【複数行】企業・団体・個人リスト!$A:$M,7,FALSE)&amp;VLOOKUP($A134,【複数行】企業・団体・個人リスト!$A:$M,8,FALSE)</f>
        <v>愛知県豊田市</v>
      </c>
      <c r="F134" s="64" t="str">
        <f>VLOOKUP($A134,【複数行】企業・団体・個人リスト!$A:$M,10,FALSE)&amp;""</f>
        <v>①</v>
      </c>
      <c r="G134" s="64" t="str">
        <f>VLOOKUP($A134,【複数行】企業・団体・個人リスト!$A:$M,11,FALSE)&amp;""</f>
        <v/>
      </c>
      <c r="H134" s="64" t="str">
        <f>VLOOKUP($A134,【複数行】企業・団体・個人リスト!$A:$M,12,FALSE)&amp;""</f>
        <v/>
      </c>
      <c r="I134" s="52" t="str">
        <f>VLOOKUP($A134,【複数行】企業・団体・個人リスト!$A:$M,13,FALSE)&amp;""</f>
        <v/>
      </c>
    </row>
    <row r="135" spans="1:9" ht="25.2" customHeight="1" x14ac:dyDescent="0.45">
      <c r="A135" s="146">
        <v>118</v>
      </c>
      <c r="B135" s="140">
        <v>118</v>
      </c>
      <c r="C135" s="52" t="str">
        <f>VLOOKUP($A135,【複数行】企業・団体・個人リスト!$A:$M,5,FALSE)&amp;""</f>
        <v>合同会社　スピカ</v>
      </c>
      <c r="D135" s="52" t="str">
        <f>VLOOKUP($A135,【複数行】企業・団体・個人リスト!$A:$M,4,FALSE)&amp;""</f>
        <v/>
      </c>
      <c r="E135" s="151" t="str">
        <f>VLOOKUP($A135,【複数行】企業・団体・個人リスト!$A:$M,7,FALSE)&amp;VLOOKUP($A135,【複数行】企業・団体・個人リスト!$A:$M,8,FALSE)</f>
        <v>神奈川県横浜市</v>
      </c>
      <c r="F135" s="64" t="str">
        <f>VLOOKUP($A135,【複数行】企業・団体・個人リスト!$A:$M,10,FALSE)&amp;""</f>
        <v/>
      </c>
      <c r="G135" s="64" t="str">
        <f>VLOOKUP($A135,【複数行】企業・団体・個人リスト!$A:$M,11,FALSE)&amp;""</f>
        <v/>
      </c>
      <c r="H135" s="64" t="str">
        <f>VLOOKUP($A135,【複数行】企業・団体・個人リスト!$A:$M,12,FALSE)&amp;""</f>
        <v>②</v>
      </c>
      <c r="I135" s="52" t="str">
        <f>VLOOKUP($A135,【複数行】企業・団体・個人リスト!$A:$M,13,FALSE)&amp;""</f>
        <v/>
      </c>
    </row>
    <row r="136" spans="1:9" ht="25.2" customHeight="1" x14ac:dyDescent="0.45">
      <c r="A136" s="146" t="s">
        <v>1910</v>
      </c>
      <c r="B136" s="344">
        <v>119</v>
      </c>
      <c r="C136" s="52" t="str">
        <f>VLOOKUP($A136,【複数行】企業・団体・個人リスト!$A:$M,5,FALSE)&amp;""</f>
        <v>住友林業緑化株式会社</v>
      </c>
      <c r="D136" s="52" t="str">
        <f>VLOOKUP($A136,【複数行】企業・団体・個人リスト!$A:$M,4,FALSE)&amp;""</f>
        <v/>
      </c>
      <c r="E136" s="151" t="str">
        <f>VLOOKUP($A136,【複数行】企業・団体・個人リスト!$A:$M,7,FALSE)&amp;VLOOKUP($A136,【複数行】企業・団体・個人リスト!$A:$M,8,FALSE)</f>
        <v>東京都中野区</v>
      </c>
      <c r="F136" s="64" t="str">
        <f>VLOOKUP($A136,【複数行】企業・団体・個人リスト!$A:$M,10,FALSE)&amp;""</f>
        <v>①</v>
      </c>
      <c r="G136" s="64" t="str">
        <f>VLOOKUP($A136,【複数行】企業・団体・個人リスト!$A:$M,11,FALSE)&amp;""</f>
        <v/>
      </c>
      <c r="H136" s="64" t="str">
        <f>VLOOKUP($A136,【複数行】企業・団体・個人リスト!$A:$M,12,FALSE)&amp;""</f>
        <v/>
      </c>
      <c r="I136" s="52" t="str">
        <f>VLOOKUP($A136,【複数行】企業・団体・個人リスト!$A:$M,13,FALSE)&amp;""</f>
        <v/>
      </c>
    </row>
    <row r="137" spans="1:9" ht="25.2" customHeight="1" x14ac:dyDescent="0.45">
      <c r="A137" s="146" t="s">
        <v>1911</v>
      </c>
      <c r="B137" s="345"/>
      <c r="C137" s="52" t="str">
        <f>VLOOKUP($A137,【複数行】企業・団体・個人リスト!$A:$M,5,FALSE)&amp;""</f>
        <v>住友林業緑化株式会社</v>
      </c>
      <c r="D137" s="52" t="str">
        <f>VLOOKUP($A137,【複数行】企業・団体・個人リスト!$A:$M,4,FALSE)&amp;""</f>
        <v/>
      </c>
      <c r="E137" s="151" t="str">
        <f>VLOOKUP($A137,【複数行】企業・団体・個人リスト!$A:$M,7,FALSE)&amp;VLOOKUP($A137,【複数行】企業・団体・個人リスト!$A:$M,8,FALSE)</f>
        <v>東京都中野区</v>
      </c>
      <c r="F137" s="64" t="str">
        <f>VLOOKUP($A137,【複数行】企業・団体・個人リスト!$A:$M,10,FALSE)&amp;""</f>
        <v/>
      </c>
      <c r="G137" s="64" t="str">
        <f>VLOOKUP($A137,【複数行】企業・団体・個人リスト!$A:$M,11,FALSE)&amp;""</f>
        <v/>
      </c>
      <c r="H137" s="64" t="str">
        <f>VLOOKUP($A137,【複数行】企業・団体・個人リスト!$A:$M,12,FALSE)&amp;""</f>
        <v>①</v>
      </c>
      <c r="I137" s="52" t="str">
        <f>VLOOKUP($A137,【複数行】企業・団体・個人リスト!$A:$M,13,FALSE)&amp;""</f>
        <v/>
      </c>
    </row>
    <row r="138" spans="1:9" ht="25.2" customHeight="1" x14ac:dyDescent="0.45">
      <c r="A138" s="146">
        <v>120</v>
      </c>
      <c r="B138" s="140">
        <v>120</v>
      </c>
      <c r="C138" s="52" t="str">
        <f>VLOOKUP($A138,【複数行】企業・団体・個人リスト!$A:$M,5,FALSE)&amp;""</f>
        <v>晴照造園</v>
      </c>
      <c r="D138" s="52" t="str">
        <f>VLOOKUP($A138,【複数行】企業・団体・個人リスト!$A:$M,4,FALSE)&amp;""</f>
        <v/>
      </c>
      <c r="E138" s="151" t="str">
        <f>VLOOKUP($A138,【複数行】企業・団体・個人リスト!$A:$M,7,FALSE)&amp;VLOOKUP($A138,【複数行】企業・団体・個人リスト!$A:$M,8,FALSE)</f>
        <v>静岡県伊豆の国市</v>
      </c>
      <c r="F138" s="64" t="str">
        <f>VLOOKUP($A138,【複数行】企業・団体・個人リスト!$A:$M,10,FALSE)&amp;""</f>
        <v>①</v>
      </c>
      <c r="G138" s="64" t="str">
        <f>VLOOKUP($A138,【複数行】企業・団体・個人リスト!$A:$M,11,FALSE)&amp;""</f>
        <v/>
      </c>
      <c r="H138" s="64" t="str">
        <f>VLOOKUP($A138,【複数行】企業・団体・個人リスト!$A:$M,12,FALSE)&amp;""</f>
        <v/>
      </c>
      <c r="I138" s="52" t="str">
        <f>VLOOKUP($A138,【複数行】企業・団体・個人リスト!$A:$M,13,FALSE)&amp;""</f>
        <v/>
      </c>
    </row>
    <row r="139" spans="1:9" ht="25.2" customHeight="1" x14ac:dyDescent="0.45">
      <c r="A139" s="146">
        <v>121</v>
      </c>
      <c r="B139" s="140">
        <v>121</v>
      </c>
      <c r="C139" s="52" t="str">
        <f>VLOOKUP($A139,【複数行】企業・団体・個人リスト!$A:$M,5,FALSE)&amp;""</f>
        <v>一般社団法人　世界押花芸術協会</v>
      </c>
      <c r="D139" s="52" t="str">
        <f>VLOOKUP($A139,【複数行】企業・団体・個人リスト!$A:$M,4,FALSE)&amp;""</f>
        <v/>
      </c>
      <c r="E139" s="151" t="str">
        <f>VLOOKUP($A139,【複数行】企業・団体・個人リスト!$A:$M,7,FALSE)&amp;VLOOKUP($A139,【複数行】企業・団体・個人リスト!$A:$M,8,FALSE)</f>
        <v>神奈川県横浜市</v>
      </c>
      <c r="F139" s="64" t="str">
        <f>VLOOKUP($A139,【複数行】企業・団体・個人リスト!$A:$M,10,FALSE)&amp;""</f>
        <v/>
      </c>
      <c r="G139" s="64" t="str">
        <f>VLOOKUP($A139,【複数行】企業・団体・個人リスト!$A:$M,11,FALSE)&amp;""</f>
        <v/>
      </c>
      <c r="H139" s="64" t="str">
        <f>VLOOKUP($A139,【複数行】企業・団体・個人リスト!$A:$M,12,FALSE)&amp;""</f>
        <v>②</v>
      </c>
      <c r="I139" s="52" t="str">
        <f>VLOOKUP($A139,【複数行】企業・団体・個人リスト!$A:$M,13,FALSE)&amp;""</f>
        <v/>
      </c>
    </row>
    <row r="140" spans="1:9" ht="25.2" customHeight="1" x14ac:dyDescent="0.45">
      <c r="A140" s="146">
        <v>122</v>
      </c>
      <c r="B140" s="140">
        <v>122</v>
      </c>
      <c r="C140" s="52" t="str">
        <f>VLOOKUP($A140,【複数行】企業・団体・個人リスト!$A:$M,5,FALSE)&amp;""</f>
        <v>摂南大学</v>
      </c>
      <c r="D140" s="52" t="str">
        <f>VLOOKUP($A140,【複数行】企業・団体・個人リスト!$A:$M,4,FALSE)&amp;""</f>
        <v/>
      </c>
      <c r="E140" s="151" t="str">
        <f>VLOOKUP($A140,【複数行】企業・団体・個人リスト!$A:$M,7,FALSE)&amp;VLOOKUP($A140,【複数行】企業・団体・個人リスト!$A:$M,8,FALSE)</f>
        <v>大阪府枚方市</v>
      </c>
      <c r="F140" s="64" t="str">
        <f>VLOOKUP($A140,【複数行】企業・団体・個人リスト!$A:$M,10,FALSE)&amp;""</f>
        <v/>
      </c>
      <c r="G140" s="64" t="str">
        <f>VLOOKUP($A140,【複数行】企業・団体・個人リスト!$A:$M,11,FALSE)&amp;""</f>
        <v/>
      </c>
      <c r="H140" s="64" t="str">
        <f>VLOOKUP($A140,【複数行】企業・団体・個人リスト!$A:$M,12,FALSE)&amp;""</f>
        <v>②</v>
      </c>
      <c r="I140" s="52" t="str">
        <f>VLOOKUP($A140,【複数行】企業・団体・個人リスト!$A:$M,13,FALSE)&amp;""</f>
        <v/>
      </c>
    </row>
    <row r="141" spans="1:9" ht="25.2" customHeight="1" x14ac:dyDescent="0.45">
      <c r="A141" s="146">
        <v>123</v>
      </c>
      <c r="B141" s="140">
        <v>123</v>
      </c>
      <c r="C141" s="52" t="str">
        <f>VLOOKUP($A141,【複数行】企業・団体・個人リスト!$A:$M,5,FALSE)&amp;""</f>
        <v>全国女性造園技術者の会</v>
      </c>
      <c r="D141" s="52" t="str">
        <f>VLOOKUP($A141,【複数行】企業・団体・個人リスト!$A:$M,4,FALSE)&amp;""</f>
        <v/>
      </c>
      <c r="E141" s="151" t="str">
        <f>VLOOKUP($A141,【複数行】企業・団体・個人リスト!$A:$M,7,FALSE)&amp;VLOOKUP($A141,【複数行】企業・団体・個人リスト!$A:$M,8,FALSE)</f>
        <v>東京都世田谷区</v>
      </c>
      <c r="F141" s="64" t="str">
        <f>VLOOKUP($A141,【複数行】企業・団体・個人リスト!$A:$M,10,FALSE)&amp;""</f>
        <v/>
      </c>
      <c r="G141" s="64" t="str">
        <f>VLOOKUP($A141,【複数行】企業・団体・個人リスト!$A:$M,11,FALSE)&amp;""</f>
        <v/>
      </c>
      <c r="H141" s="64" t="str">
        <f>VLOOKUP($A141,【複数行】企業・団体・個人リスト!$A:$M,12,FALSE)&amp;""</f>
        <v>①</v>
      </c>
      <c r="I141" s="52" t="str">
        <f>VLOOKUP($A141,【複数行】企業・団体・個人リスト!$A:$M,13,FALSE)&amp;""</f>
        <v/>
      </c>
    </row>
    <row r="142" spans="1:9" ht="25.2" customHeight="1" x14ac:dyDescent="0.45">
      <c r="A142" s="146">
        <v>124</v>
      </c>
      <c r="B142" s="140">
        <v>124</v>
      </c>
      <c r="C142" s="52" t="str">
        <f>VLOOKUP($A142,【複数行】企業・団体・個人リスト!$A:$M,5,FALSE)&amp;""</f>
        <v>全国花みどり協会</v>
      </c>
      <c r="D142" s="52" t="str">
        <f>VLOOKUP($A142,【複数行】企業・団体・個人リスト!$A:$M,4,FALSE)&amp;""</f>
        <v/>
      </c>
      <c r="E142" s="151" t="str">
        <f>VLOOKUP($A142,【複数行】企業・団体・個人リスト!$A:$M,7,FALSE)&amp;VLOOKUP($A142,【複数行】企業・団体・個人リスト!$A:$M,8,FALSE)</f>
        <v>東京都品川区</v>
      </c>
      <c r="F142" s="64" t="str">
        <f>VLOOKUP($A142,【複数行】企業・団体・個人リスト!$A:$M,10,FALSE)&amp;""</f>
        <v/>
      </c>
      <c r="G142" s="64" t="str">
        <f>VLOOKUP($A142,【複数行】企業・団体・個人リスト!$A:$M,11,FALSE)&amp;""</f>
        <v/>
      </c>
      <c r="H142" s="64" t="str">
        <f>VLOOKUP($A142,【複数行】企業・団体・個人リスト!$A:$M,12,FALSE)&amp;""</f>
        <v>①</v>
      </c>
      <c r="I142" s="52" t="str">
        <f>VLOOKUP($A142,【複数行】企業・団体・個人リスト!$A:$M,13,FALSE)&amp;""</f>
        <v/>
      </c>
    </row>
    <row r="143" spans="1:9" ht="25.2" customHeight="1" x14ac:dyDescent="0.45">
      <c r="A143" s="146">
        <v>125</v>
      </c>
      <c r="B143" s="140">
        <v>125</v>
      </c>
      <c r="C143" s="52" t="str">
        <f>VLOOKUP($A143,【複数行】企業・団体・個人リスト!$A:$M,5,FALSE)&amp;""</f>
        <v>特定非営利活動法人　全日本愛瓢会</v>
      </c>
      <c r="D143" s="52" t="str">
        <f>VLOOKUP($A143,【複数行】企業・団体・個人リスト!$A:$M,4,FALSE)&amp;""</f>
        <v/>
      </c>
      <c r="E143" s="151" t="str">
        <f>VLOOKUP($A143,【複数行】企業・団体・個人リスト!$A:$M,7,FALSE)&amp;VLOOKUP($A143,【複数行】企業・団体・個人リスト!$A:$M,8,FALSE)</f>
        <v>福井県福井市</v>
      </c>
      <c r="F143" s="64" t="str">
        <f>VLOOKUP($A143,【複数行】企業・団体・個人リスト!$A:$M,10,FALSE)&amp;""</f>
        <v/>
      </c>
      <c r="G143" s="64" t="str">
        <f>VLOOKUP($A143,【複数行】企業・団体・個人リスト!$A:$M,11,FALSE)&amp;""</f>
        <v/>
      </c>
      <c r="H143" s="64" t="str">
        <f>VLOOKUP($A143,【複数行】企業・団体・個人リスト!$A:$M,12,FALSE)&amp;""</f>
        <v>①</v>
      </c>
      <c r="I143" s="52" t="str">
        <f>VLOOKUP($A143,【複数行】企業・団体・個人リスト!$A:$M,13,FALSE)&amp;""</f>
        <v/>
      </c>
    </row>
    <row r="144" spans="1:9" ht="25.2" customHeight="1" x14ac:dyDescent="0.45">
      <c r="A144" s="146">
        <v>126</v>
      </c>
      <c r="B144" s="140">
        <v>126</v>
      </c>
      <c r="C144" s="52" t="str">
        <f>VLOOKUP($A144,【複数行】企業・団体・個人リスト!$A:$M,5,FALSE)&amp;""</f>
        <v>宣法未生流</v>
      </c>
      <c r="D144" s="52" t="str">
        <f>VLOOKUP($A144,【複数行】企業・団体・個人リスト!$A:$M,4,FALSE)&amp;""</f>
        <v/>
      </c>
      <c r="E144" s="151" t="str">
        <f>VLOOKUP($A144,【複数行】企業・団体・個人リスト!$A:$M,7,FALSE)&amp;VLOOKUP($A144,【複数行】企業・団体・個人リスト!$A:$M,8,FALSE)</f>
        <v>神奈川県横浜市</v>
      </c>
      <c r="F144" s="64" t="str">
        <f>VLOOKUP($A144,【複数行】企業・団体・個人リスト!$A:$M,10,FALSE)&amp;""</f>
        <v/>
      </c>
      <c r="G144" s="64" t="str">
        <f>VLOOKUP($A144,【複数行】企業・団体・個人リスト!$A:$M,11,FALSE)&amp;""</f>
        <v/>
      </c>
      <c r="H144" s="64" t="str">
        <f>VLOOKUP($A144,【複数行】企業・団体・個人リスト!$A:$M,12,FALSE)&amp;""</f>
        <v>①</v>
      </c>
      <c r="I144" s="52" t="str">
        <f>VLOOKUP($A144,【複数行】企業・団体・個人リスト!$A:$M,13,FALSE)&amp;""</f>
        <v/>
      </c>
    </row>
    <row r="145" spans="1:9" ht="25.2" customHeight="1" x14ac:dyDescent="0.45">
      <c r="A145" s="146">
        <v>127</v>
      </c>
      <c r="B145" s="140">
        <v>127</v>
      </c>
      <c r="C145" s="52" t="str">
        <f>VLOOKUP($A145,【複数行】企業・団体・個人リスト!$A:$M,5,FALSE)&amp;""</f>
        <v>ソアラ株式会社</v>
      </c>
      <c r="D145" s="52" t="str">
        <f>VLOOKUP($A145,【複数行】企業・団体・個人リスト!$A:$M,4,FALSE)&amp;""</f>
        <v/>
      </c>
      <c r="E145" s="151" t="str">
        <f>VLOOKUP($A145,【複数行】企業・団体・個人リスト!$A:$M,7,FALSE)&amp;VLOOKUP($A145,【複数行】企業・団体・個人リスト!$A:$M,8,FALSE)</f>
        <v>神奈川県横浜市</v>
      </c>
      <c r="F145" s="64" t="str">
        <f>VLOOKUP($A145,【複数行】企業・団体・個人リスト!$A:$M,10,FALSE)&amp;""</f>
        <v/>
      </c>
      <c r="G145" s="64" t="str">
        <f>VLOOKUP($A145,【複数行】企業・団体・個人リスト!$A:$M,11,FALSE)&amp;""</f>
        <v/>
      </c>
      <c r="H145" s="64" t="str">
        <f>VLOOKUP($A145,【複数行】企業・団体・個人リスト!$A:$M,12,FALSE)&amp;""</f>
        <v>②</v>
      </c>
      <c r="I145" s="52" t="str">
        <f>VLOOKUP($A145,【複数行】企業・団体・個人リスト!$A:$M,13,FALSE)&amp;""</f>
        <v/>
      </c>
    </row>
    <row r="146" spans="1:9" ht="25.2" customHeight="1" x14ac:dyDescent="0.45">
      <c r="A146" s="146">
        <v>128</v>
      </c>
      <c r="B146" s="140">
        <v>128</v>
      </c>
      <c r="C146" s="52" t="str">
        <f>VLOOKUP($A146,【複数行】企業・団体・個人リスト!$A:$M,5,FALSE)&amp;""</f>
        <v>草月会神奈川県支部</v>
      </c>
      <c r="D146" s="52" t="str">
        <f>VLOOKUP($A146,【複数行】企業・団体・個人リスト!$A:$M,4,FALSE)&amp;""</f>
        <v/>
      </c>
      <c r="E146" s="151" t="str">
        <f>VLOOKUP($A146,【複数行】企業・団体・個人リスト!$A:$M,7,FALSE)&amp;VLOOKUP($A146,【複数行】企業・団体・個人リスト!$A:$M,8,FALSE)</f>
        <v>神奈川県鎌倉市</v>
      </c>
      <c r="F146" s="64" t="str">
        <f>VLOOKUP($A146,【複数行】企業・団体・個人リスト!$A:$M,10,FALSE)&amp;""</f>
        <v/>
      </c>
      <c r="G146" s="64" t="str">
        <f>VLOOKUP($A146,【複数行】企業・団体・個人リスト!$A:$M,11,FALSE)&amp;""</f>
        <v/>
      </c>
      <c r="H146" s="64" t="str">
        <f>VLOOKUP($A146,【複数行】企業・団体・個人リスト!$A:$M,12,FALSE)&amp;""</f>
        <v>②</v>
      </c>
      <c r="I146" s="52" t="str">
        <f>VLOOKUP($A146,【複数行】企業・団体・個人リスト!$A:$M,13,FALSE)&amp;""</f>
        <v/>
      </c>
    </row>
    <row r="147" spans="1:9" ht="25.2" customHeight="1" x14ac:dyDescent="0.45">
      <c r="A147" s="146">
        <v>129</v>
      </c>
      <c r="B147" s="140">
        <v>129</v>
      </c>
      <c r="C147" s="52" t="str">
        <f>VLOOKUP($A147,【複数行】企業・団体・個人リスト!$A:$M,5,FALSE)&amp;""</f>
        <v>相武造園土木株式会社</v>
      </c>
      <c r="D147" s="52" t="str">
        <f>VLOOKUP($A147,【複数行】企業・団体・個人リスト!$A:$M,4,FALSE)&amp;""</f>
        <v/>
      </c>
      <c r="E147" s="151" t="str">
        <f>VLOOKUP($A147,【複数行】企業・団体・個人リスト!$A:$M,7,FALSE)&amp;VLOOKUP($A147,【複数行】企業・団体・個人リスト!$A:$M,8,FALSE)</f>
        <v>神奈川県横浜市</v>
      </c>
      <c r="F147" s="64" t="str">
        <f>VLOOKUP($A147,【複数行】企業・団体・個人リスト!$A:$M,10,FALSE)&amp;""</f>
        <v>①</v>
      </c>
      <c r="G147" s="64" t="str">
        <f>VLOOKUP($A147,【複数行】企業・団体・個人リスト!$A:$M,11,FALSE)&amp;""</f>
        <v/>
      </c>
      <c r="H147" s="64" t="str">
        <f>VLOOKUP($A147,【複数行】企業・団体・個人リスト!$A:$M,12,FALSE)&amp;""</f>
        <v/>
      </c>
      <c r="I147" s="52" t="str">
        <f>VLOOKUP($A147,【複数行】企業・団体・個人リスト!$A:$M,13,FALSE)&amp;""</f>
        <v/>
      </c>
    </row>
    <row r="148" spans="1:9" ht="25.2" customHeight="1" x14ac:dyDescent="0.45">
      <c r="A148" s="146">
        <v>130</v>
      </c>
      <c r="B148" s="140">
        <v>130</v>
      </c>
      <c r="C148" s="52" t="str">
        <f>VLOOKUP($A148,【複数行】企業・団体・個人リスト!$A:$M,5,FALSE)&amp;""</f>
        <v>ソラフラワーズ協会　</v>
      </c>
      <c r="D148" s="52" t="str">
        <f>VLOOKUP($A148,【複数行】企業・団体・個人リスト!$A:$M,4,FALSE)&amp;""</f>
        <v>　※共同出展</v>
      </c>
      <c r="E148" s="151" t="str">
        <f>VLOOKUP($A148,【複数行】企業・団体・個人リスト!$A:$M,7,FALSE)&amp;VLOOKUP($A148,【複数行】企業・団体・個人リスト!$A:$M,8,FALSE)</f>
        <v>神奈川県横浜市</v>
      </c>
      <c r="F148" s="64" t="str">
        <f>VLOOKUP($A148,【複数行】企業・団体・個人リスト!$A:$M,10,FALSE)&amp;""</f>
        <v/>
      </c>
      <c r="G148" s="64" t="str">
        <f>VLOOKUP($A148,【複数行】企業・団体・個人リスト!$A:$M,11,FALSE)&amp;""</f>
        <v/>
      </c>
      <c r="H148" s="64" t="str">
        <f>VLOOKUP($A148,【複数行】企業・団体・個人リスト!$A:$M,12,FALSE)&amp;""</f>
        <v>①</v>
      </c>
      <c r="I148" s="52" t="str">
        <f>VLOOKUP($A148,【複数行】企業・団体・個人リスト!$A:$M,13,FALSE)&amp;""</f>
        <v/>
      </c>
    </row>
    <row r="149" spans="1:9" ht="25.2" customHeight="1" x14ac:dyDescent="0.45">
      <c r="A149" s="146">
        <v>131</v>
      </c>
      <c r="B149" s="140">
        <v>131</v>
      </c>
      <c r="C149" s="52" t="str">
        <f>VLOOKUP($A149,【複数行】企業・団体・個人リスト!$A:$M,5,FALSE)&amp;""</f>
        <v>有限会社　ダイカツプラント</v>
      </c>
      <c r="D149" s="52" t="str">
        <f>VLOOKUP($A149,【複数行】企業・団体・個人リスト!$A:$M,4,FALSE)&amp;""</f>
        <v/>
      </c>
      <c r="E149" s="151" t="str">
        <f>VLOOKUP($A149,【複数行】企業・団体・個人リスト!$A:$M,7,FALSE)&amp;VLOOKUP($A149,【複数行】企業・団体・個人リスト!$A:$M,8,FALSE)</f>
        <v>静岡県袋井市</v>
      </c>
      <c r="F149" s="64" t="str">
        <f>VLOOKUP($A149,【複数行】企業・団体・個人リスト!$A:$M,10,FALSE)&amp;""</f>
        <v/>
      </c>
      <c r="G149" s="64" t="str">
        <f>VLOOKUP($A149,【複数行】企業・団体・個人リスト!$A:$M,11,FALSE)&amp;""</f>
        <v/>
      </c>
      <c r="H149" s="64" t="str">
        <f>VLOOKUP($A149,【複数行】企業・団体・個人リスト!$A:$M,12,FALSE)&amp;""</f>
        <v>①</v>
      </c>
      <c r="I149" s="52" t="str">
        <f>VLOOKUP($A149,【複数行】企業・団体・個人リスト!$A:$M,13,FALSE)&amp;""</f>
        <v/>
      </c>
    </row>
    <row r="150" spans="1:9" ht="25.2" customHeight="1" x14ac:dyDescent="0.45">
      <c r="A150" s="146">
        <v>132</v>
      </c>
      <c r="B150" s="140">
        <v>132</v>
      </c>
      <c r="C150" s="52" t="str">
        <f>VLOOKUP($A150,【複数行】企業・団体・個人リスト!$A:$M,5,FALSE)&amp;""</f>
        <v>株式会社　泰山園</v>
      </c>
      <c r="D150" s="52" t="str">
        <f>VLOOKUP($A150,【複数行】企業・団体・個人リスト!$A:$M,4,FALSE)&amp;""</f>
        <v/>
      </c>
      <c r="E150" s="151" t="str">
        <f>VLOOKUP($A150,【複数行】企業・団体・個人リスト!$A:$M,7,FALSE)&amp;VLOOKUP($A150,【複数行】企業・団体・個人リスト!$A:$M,8,FALSE)</f>
        <v>神奈川県横浜市</v>
      </c>
      <c r="F150" s="64" t="str">
        <f>VLOOKUP($A150,【複数行】企業・団体・個人リスト!$A:$M,10,FALSE)&amp;""</f>
        <v>①</v>
      </c>
      <c r="G150" s="64" t="str">
        <f>VLOOKUP($A150,【複数行】企業・団体・個人リスト!$A:$M,11,FALSE)&amp;""</f>
        <v/>
      </c>
      <c r="H150" s="64" t="str">
        <f>VLOOKUP($A150,【複数行】企業・団体・個人リスト!$A:$M,12,FALSE)&amp;""</f>
        <v/>
      </c>
      <c r="I150" s="52" t="str">
        <f>VLOOKUP($A150,【複数行】企業・団体・個人リスト!$A:$M,13,FALSE)&amp;""</f>
        <v/>
      </c>
    </row>
    <row r="151" spans="1:9" ht="25.2" customHeight="1" x14ac:dyDescent="0.45">
      <c r="A151" s="146">
        <v>133</v>
      </c>
      <c r="B151" s="140">
        <v>133</v>
      </c>
      <c r="C151" s="52" t="str">
        <f>VLOOKUP($A151,【複数行】企業・団体・個人リスト!$A:$M,5,FALSE)&amp;""</f>
        <v>株式会社　タカショー</v>
      </c>
      <c r="D151" s="52" t="str">
        <f>VLOOKUP($A151,【複数行】企業・団体・個人リスト!$A:$M,4,FALSE)&amp;""</f>
        <v/>
      </c>
      <c r="E151" s="151" t="str">
        <f>VLOOKUP($A151,【複数行】企業・団体・個人リスト!$A:$M,7,FALSE)&amp;VLOOKUP($A151,【複数行】企業・団体・個人リスト!$A:$M,8,FALSE)</f>
        <v>和歌山県海南市</v>
      </c>
      <c r="F151" s="64" t="str">
        <f>VLOOKUP($A151,【複数行】企業・団体・個人リスト!$A:$M,10,FALSE)&amp;""</f>
        <v>①</v>
      </c>
      <c r="G151" s="64" t="str">
        <f>VLOOKUP($A151,【複数行】企業・団体・個人リスト!$A:$M,11,FALSE)&amp;""</f>
        <v/>
      </c>
      <c r="H151" s="64" t="str">
        <f>VLOOKUP($A151,【複数行】企業・団体・個人リスト!$A:$M,12,FALSE)&amp;""</f>
        <v/>
      </c>
      <c r="I151" s="52" t="str">
        <f>VLOOKUP($A151,【複数行】企業・団体・個人リスト!$A:$M,13,FALSE)&amp;""</f>
        <v/>
      </c>
    </row>
    <row r="152" spans="1:9" ht="25.2" customHeight="1" x14ac:dyDescent="0.45">
      <c r="A152" s="146">
        <v>134</v>
      </c>
      <c r="B152" s="140">
        <v>134</v>
      </c>
      <c r="C152" s="52" t="str">
        <f>VLOOKUP($A152,【複数行】企業・団体・個人リスト!$A:$M,5,FALSE)&amp;""</f>
        <v>高梨庭園　ユタカ株式会社　</v>
      </c>
      <c r="D152" s="52" t="str">
        <f>VLOOKUP($A152,【複数行】企業・団体・個人リスト!$A:$M,4,FALSE)&amp;""</f>
        <v>　※共同出展</v>
      </c>
      <c r="E152" s="151" t="str">
        <f>VLOOKUP($A152,【複数行】企業・団体・個人リスト!$A:$M,7,FALSE)&amp;VLOOKUP($A152,【複数行】企業・団体・個人リスト!$A:$M,8,FALSE)</f>
        <v>神奈川県横浜市</v>
      </c>
      <c r="F152" s="64" t="str">
        <f>VLOOKUP($A152,【複数行】企業・団体・個人リスト!$A:$M,10,FALSE)&amp;""</f>
        <v>①</v>
      </c>
      <c r="G152" s="64" t="str">
        <f>VLOOKUP($A152,【複数行】企業・団体・個人リスト!$A:$M,11,FALSE)&amp;""</f>
        <v/>
      </c>
      <c r="H152" s="64" t="str">
        <f>VLOOKUP($A152,【複数行】企業・団体・個人リスト!$A:$M,12,FALSE)&amp;""</f>
        <v/>
      </c>
      <c r="I152" s="52" t="str">
        <f>VLOOKUP($A152,【複数行】企業・団体・個人リスト!$A:$M,13,FALSE)&amp;""</f>
        <v/>
      </c>
    </row>
    <row r="153" spans="1:9" ht="25.2" customHeight="1" x14ac:dyDescent="0.45">
      <c r="A153" s="146">
        <v>135</v>
      </c>
      <c r="B153" s="140">
        <v>135</v>
      </c>
      <c r="C153" s="52" t="str">
        <f>VLOOKUP($A153,【複数行】企業・団体・個人リスト!$A:$M,5,FALSE)&amp;""</f>
        <v>株式会社　髙山煉瓦建築デザイン</v>
      </c>
      <c r="D153" s="52" t="str">
        <f>VLOOKUP($A153,【複数行】企業・団体・個人リスト!$A:$M,4,FALSE)&amp;""</f>
        <v>　※共同出展</v>
      </c>
      <c r="E153" s="151" t="str">
        <f>VLOOKUP($A153,【複数行】企業・団体・個人リスト!$A:$M,7,FALSE)&amp;VLOOKUP($A153,【複数行】企業・団体・個人リスト!$A:$M,8,FALSE)</f>
        <v>千葉県柏市</v>
      </c>
      <c r="F153" s="64" t="str">
        <f>VLOOKUP($A153,【複数行】企業・団体・個人リスト!$A:$M,10,FALSE)&amp;""</f>
        <v>②</v>
      </c>
      <c r="G153" s="64" t="str">
        <f>VLOOKUP($A153,【複数行】企業・団体・個人リスト!$A:$M,11,FALSE)&amp;""</f>
        <v/>
      </c>
      <c r="H153" s="64" t="str">
        <f>VLOOKUP($A153,【複数行】企業・団体・個人リスト!$A:$M,12,FALSE)&amp;""</f>
        <v/>
      </c>
      <c r="I153" s="52" t="str">
        <f>VLOOKUP($A153,【複数行】企業・団体・個人リスト!$A:$M,13,FALSE)&amp;""</f>
        <v/>
      </c>
    </row>
    <row r="154" spans="1:9" ht="25.2" customHeight="1" x14ac:dyDescent="0.45">
      <c r="A154" s="146">
        <v>136</v>
      </c>
      <c r="B154" s="140">
        <v>136</v>
      </c>
      <c r="C154" s="52" t="str">
        <f>VLOOKUP($A154,【複数行】企業・団体・個人リスト!$A:$M,5,FALSE)&amp;""</f>
        <v>DAKTEN</v>
      </c>
      <c r="D154" s="52" t="str">
        <f>VLOOKUP($A154,【複数行】企業・団体・個人リスト!$A:$M,4,FALSE)&amp;""</f>
        <v/>
      </c>
      <c r="E154" s="151" t="str">
        <f>VLOOKUP($A154,【複数行】企業・団体・個人リスト!$A:$M,7,FALSE)&amp;VLOOKUP($A154,【複数行】企業・団体・個人リスト!$A:$M,8,FALSE)</f>
        <v>東京都港区</v>
      </c>
      <c r="F154" s="64" t="str">
        <f>VLOOKUP($A154,【複数行】企業・団体・個人リスト!$A:$M,10,FALSE)&amp;""</f>
        <v/>
      </c>
      <c r="G154" s="64" t="str">
        <f>VLOOKUP($A154,【複数行】企業・団体・個人リスト!$A:$M,11,FALSE)&amp;""</f>
        <v/>
      </c>
      <c r="H154" s="64" t="str">
        <f>VLOOKUP($A154,【複数行】企業・団体・個人リスト!$A:$M,12,FALSE)&amp;""</f>
        <v>①</v>
      </c>
      <c r="I154" s="52" t="str">
        <f>VLOOKUP($A154,【複数行】企業・団体・個人リスト!$A:$M,13,FALSE)&amp;""</f>
        <v/>
      </c>
    </row>
    <row r="155" spans="1:9" ht="25.2" customHeight="1" x14ac:dyDescent="0.45">
      <c r="A155" s="146">
        <v>137</v>
      </c>
      <c r="B155" s="140">
        <v>137</v>
      </c>
      <c r="C155" s="52" t="str">
        <f>VLOOKUP($A155,【複数行】企業・団体・個人リスト!$A:$M,5,FALSE)&amp;""</f>
        <v>株式会社　竹内庭苑</v>
      </c>
      <c r="D155" s="52" t="str">
        <f>VLOOKUP($A155,【複数行】企業・団体・個人リスト!$A:$M,4,FALSE)&amp;""</f>
        <v/>
      </c>
      <c r="E155" s="151" t="str">
        <f>VLOOKUP($A155,【複数行】企業・団体・個人リスト!$A:$M,7,FALSE)&amp;VLOOKUP($A155,【複数行】企業・団体・個人リスト!$A:$M,8,FALSE)</f>
        <v>神奈川県茅ヶ崎市</v>
      </c>
      <c r="F155" s="64" t="str">
        <f>VLOOKUP($A155,【複数行】企業・団体・個人リスト!$A:$M,10,FALSE)&amp;""</f>
        <v>①</v>
      </c>
      <c r="G155" s="64" t="str">
        <f>VLOOKUP($A155,【複数行】企業・団体・個人リスト!$A:$M,11,FALSE)&amp;""</f>
        <v/>
      </c>
      <c r="H155" s="64" t="str">
        <f>VLOOKUP($A155,【複数行】企業・団体・個人リスト!$A:$M,12,FALSE)&amp;""</f>
        <v/>
      </c>
      <c r="I155" s="52" t="str">
        <f>VLOOKUP($A155,【複数行】企業・団体・個人リスト!$A:$M,13,FALSE)&amp;""</f>
        <v/>
      </c>
    </row>
    <row r="156" spans="1:9" ht="25.2" customHeight="1" x14ac:dyDescent="0.45">
      <c r="A156" s="146">
        <v>138</v>
      </c>
      <c r="B156" s="140">
        <v>138</v>
      </c>
      <c r="C156" s="52" t="str">
        <f>VLOOKUP($A156,【複数行】企業・団体・個人リスト!$A:$M,5,FALSE)&amp;""</f>
        <v>株式会社　田澤園</v>
      </c>
      <c r="D156" s="52" t="str">
        <f>VLOOKUP($A156,【複数行】企業・団体・個人リスト!$A:$M,4,FALSE)&amp;""</f>
        <v/>
      </c>
      <c r="E156" s="151" t="str">
        <f>VLOOKUP($A156,【複数行】企業・団体・個人リスト!$A:$M,7,FALSE)&amp;VLOOKUP($A156,【複数行】企業・団体・個人リスト!$A:$M,8,FALSE)</f>
        <v>神奈川県横浜市</v>
      </c>
      <c r="F156" s="64" t="str">
        <f>VLOOKUP($A156,【複数行】企業・団体・個人リスト!$A:$M,10,FALSE)&amp;""</f>
        <v>①</v>
      </c>
      <c r="G156" s="64" t="str">
        <f>VLOOKUP($A156,【複数行】企業・団体・個人リスト!$A:$M,11,FALSE)&amp;""</f>
        <v/>
      </c>
      <c r="H156" s="64" t="str">
        <f>VLOOKUP($A156,【複数行】企業・団体・個人リスト!$A:$M,12,FALSE)&amp;""</f>
        <v/>
      </c>
      <c r="I156" s="52" t="str">
        <f>VLOOKUP($A156,【複数行】企業・団体・個人リスト!$A:$M,13,FALSE)&amp;""</f>
        <v/>
      </c>
    </row>
    <row r="157" spans="1:9" ht="25.2" customHeight="1" x14ac:dyDescent="0.45">
      <c r="A157" s="146">
        <v>139</v>
      </c>
      <c r="B157" s="140">
        <v>139</v>
      </c>
      <c r="C157" s="52" t="str">
        <f>VLOOKUP($A157,【複数行】企業・団体・個人リスト!$A:$M,5,FALSE)&amp;""</f>
        <v>蓼科高原　バラクライングリッシュガーデン　（光和創芸株式会社）</v>
      </c>
      <c r="D157" s="52" t="str">
        <f>VLOOKUP($A157,【複数行】企業・団体・個人リスト!$A:$M,4,FALSE)&amp;""</f>
        <v/>
      </c>
      <c r="E157" s="151" t="str">
        <f>VLOOKUP($A157,【複数行】企業・団体・個人リスト!$A:$M,7,FALSE)&amp;VLOOKUP($A157,【複数行】企業・団体・個人リスト!$A:$M,8,FALSE)</f>
        <v>東京都渋谷区</v>
      </c>
      <c r="F157" s="64" t="str">
        <f>VLOOKUP($A157,【複数行】企業・団体・個人リスト!$A:$M,10,FALSE)&amp;""</f>
        <v>②</v>
      </c>
      <c r="G157" s="64" t="str">
        <f>VLOOKUP($A157,【複数行】企業・団体・個人リスト!$A:$M,11,FALSE)&amp;""</f>
        <v/>
      </c>
      <c r="H157" s="64" t="str">
        <f>VLOOKUP($A157,【複数行】企業・団体・個人リスト!$A:$M,12,FALSE)&amp;""</f>
        <v/>
      </c>
      <c r="I157" s="52" t="str">
        <f>VLOOKUP($A157,【複数行】企業・団体・個人リスト!$A:$M,13,FALSE)&amp;""</f>
        <v/>
      </c>
    </row>
    <row r="158" spans="1:9" ht="25.2" customHeight="1" x14ac:dyDescent="0.45">
      <c r="A158" s="146">
        <v>140</v>
      </c>
      <c r="B158" s="140">
        <v>140</v>
      </c>
      <c r="C158" s="52" t="str">
        <f>VLOOKUP($A158,【複数行】企業・団体・個人リスト!$A:$M,5,FALSE)&amp;""</f>
        <v>多肉スタイリング協会®</v>
      </c>
      <c r="D158" s="52" t="str">
        <f>VLOOKUP($A158,【複数行】企業・団体・個人リスト!$A:$M,4,FALSE)&amp;""</f>
        <v/>
      </c>
      <c r="E158" s="151" t="str">
        <f>VLOOKUP($A158,【複数行】企業・団体・個人リスト!$A:$M,7,FALSE)&amp;VLOOKUP($A158,【複数行】企業・団体・個人リスト!$A:$M,8,FALSE)</f>
        <v>東京都府中市</v>
      </c>
      <c r="F158" s="64" t="str">
        <f>VLOOKUP($A158,【複数行】企業・団体・個人リスト!$A:$M,10,FALSE)&amp;""</f>
        <v/>
      </c>
      <c r="G158" s="64" t="str">
        <f>VLOOKUP($A158,【複数行】企業・団体・個人リスト!$A:$M,11,FALSE)&amp;""</f>
        <v/>
      </c>
      <c r="H158" s="64" t="str">
        <f>VLOOKUP($A158,【複数行】企業・団体・個人リスト!$A:$M,12,FALSE)&amp;""</f>
        <v>①</v>
      </c>
      <c r="I158" s="52" t="str">
        <f>VLOOKUP($A158,【複数行】企業・団体・個人リスト!$A:$M,13,FALSE)&amp;""</f>
        <v/>
      </c>
    </row>
    <row r="159" spans="1:9" ht="25.2" customHeight="1" x14ac:dyDescent="0.45">
      <c r="A159" s="146">
        <v>141</v>
      </c>
      <c r="B159" s="140">
        <v>141</v>
      </c>
      <c r="C159" s="52" t="str">
        <f>VLOOKUP($A159,【複数行】企業・団体・個人リスト!$A:$M,5,FALSE)&amp;""</f>
        <v>食べるバラ農園　</v>
      </c>
      <c r="D159" s="52" t="str">
        <f>VLOOKUP($A159,【複数行】企業・団体・個人リスト!$A:$M,4,FALSE)&amp;""</f>
        <v>　※共同出展</v>
      </c>
      <c r="E159" s="151" t="str">
        <f>VLOOKUP($A159,【複数行】企業・団体・個人リスト!$A:$M,7,FALSE)&amp;VLOOKUP($A159,【複数行】企業・団体・個人リスト!$A:$M,8,FALSE)</f>
        <v>神奈川県鎌倉市</v>
      </c>
      <c r="F159" s="64" t="str">
        <f>VLOOKUP($A159,【複数行】企業・団体・個人リスト!$A:$M,10,FALSE)&amp;""</f>
        <v>②</v>
      </c>
      <c r="G159" s="64" t="str">
        <f>VLOOKUP($A159,【複数行】企業・団体・個人リスト!$A:$M,11,FALSE)&amp;""</f>
        <v/>
      </c>
      <c r="H159" s="64" t="str">
        <f>VLOOKUP($A159,【複数行】企業・団体・個人リスト!$A:$M,12,FALSE)&amp;""</f>
        <v/>
      </c>
      <c r="I159" s="52" t="str">
        <f>VLOOKUP($A159,【複数行】企業・団体・個人リスト!$A:$M,13,FALSE)&amp;""</f>
        <v/>
      </c>
    </row>
    <row r="160" spans="1:9" ht="25.2" customHeight="1" x14ac:dyDescent="0.45">
      <c r="A160" s="146">
        <v>142</v>
      </c>
      <c r="B160" s="140">
        <v>142</v>
      </c>
      <c r="C160" s="52" t="str">
        <f>VLOOKUP($A160,【複数行】企業・団体・個人リスト!$A:$M,5,FALSE)&amp;""</f>
        <v>玉川大学・玉川学園</v>
      </c>
      <c r="D160" s="52" t="str">
        <f>VLOOKUP($A160,【複数行】企業・団体・個人リスト!$A:$M,4,FALSE)&amp;""</f>
        <v/>
      </c>
      <c r="E160" s="151" t="str">
        <f>VLOOKUP($A160,【複数行】企業・団体・個人リスト!$A:$M,7,FALSE)&amp;VLOOKUP($A160,【複数行】企業・団体・個人リスト!$A:$M,8,FALSE)</f>
        <v>東京都町田市</v>
      </c>
      <c r="F160" s="64" t="str">
        <f>VLOOKUP($A160,【複数行】企業・団体・個人リスト!$A:$M,10,FALSE)&amp;""</f>
        <v>①</v>
      </c>
      <c r="G160" s="64" t="str">
        <f>VLOOKUP($A160,【複数行】企業・団体・個人リスト!$A:$M,11,FALSE)&amp;""</f>
        <v/>
      </c>
      <c r="H160" s="64" t="str">
        <f>VLOOKUP($A160,【複数行】企業・団体・個人リスト!$A:$M,12,FALSE)&amp;""</f>
        <v/>
      </c>
      <c r="I160" s="52" t="str">
        <f>VLOOKUP($A160,【複数行】企業・団体・個人リスト!$A:$M,13,FALSE)&amp;""</f>
        <v/>
      </c>
    </row>
    <row r="161" spans="1:9" ht="25.2" customHeight="1" x14ac:dyDescent="0.45">
      <c r="A161" s="146">
        <v>143</v>
      </c>
      <c r="B161" s="140">
        <v>143</v>
      </c>
      <c r="C161" s="52" t="str">
        <f>VLOOKUP($A161,【複数行】企業・団体・個人リスト!$A:$M,5,FALSE)&amp;""</f>
        <v>地域共創　造園有志チーム　</v>
      </c>
      <c r="D161" s="52" t="str">
        <f>VLOOKUP($A161,【複数行】企業・団体・個人リスト!$A:$M,4,FALSE)&amp;""</f>
        <v>　※共同出展</v>
      </c>
      <c r="E161" s="151" t="str">
        <f>VLOOKUP($A161,【複数行】企業・団体・個人リスト!$A:$M,7,FALSE)&amp;VLOOKUP($A161,【複数行】企業・団体・個人リスト!$A:$M,8,FALSE)</f>
        <v>神奈川県横浜市</v>
      </c>
      <c r="F161" s="64" t="str">
        <f>VLOOKUP($A161,【複数行】企業・団体・個人リスト!$A:$M,10,FALSE)&amp;""</f>
        <v>①</v>
      </c>
      <c r="G161" s="64" t="str">
        <f>VLOOKUP($A161,【複数行】企業・団体・個人リスト!$A:$M,11,FALSE)&amp;""</f>
        <v/>
      </c>
      <c r="H161" s="64" t="str">
        <f>VLOOKUP($A161,【複数行】企業・団体・個人リスト!$A:$M,12,FALSE)&amp;""</f>
        <v/>
      </c>
      <c r="I161" s="52" t="str">
        <f>VLOOKUP($A161,【複数行】企業・団体・個人リスト!$A:$M,13,FALSE)&amp;""</f>
        <v/>
      </c>
    </row>
    <row r="162" spans="1:9" ht="25.2" customHeight="1" x14ac:dyDescent="0.45">
      <c r="A162" s="146">
        <v>144</v>
      </c>
      <c r="B162" s="140">
        <v>144</v>
      </c>
      <c r="C162" s="52" t="str">
        <f>VLOOKUP($A162,【複数行】企業・団体・個人リスト!$A:$M,5,FALSE)&amp;""</f>
        <v>TEAM EARTHLINGS　</v>
      </c>
      <c r="D162" s="52" t="str">
        <f>VLOOKUP($A162,【複数行】企業・団体・個人リスト!$A:$M,4,FALSE)&amp;""</f>
        <v>　※共同出展</v>
      </c>
      <c r="E162" s="151" t="str">
        <f>VLOOKUP($A162,【複数行】企業・団体・個人リスト!$A:$M,7,FALSE)&amp;VLOOKUP($A162,【複数行】企業・団体・個人リスト!$A:$M,8,FALSE)</f>
        <v>神奈川県横浜市</v>
      </c>
      <c r="F162" s="64" t="str">
        <f>VLOOKUP($A162,【複数行】企業・団体・個人リスト!$A:$M,10,FALSE)&amp;""</f>
        <v>①</v>
      </c>
      <c r="G162" s="64" t="str">
        <f>VLOOKUP($A162,【複数行】企業・団体・個人リスト!$A:$M,11,FALSE)&amp;""</f>
        <v/>
      </c>
      <c r="H162" s="64" t="str">
        <f>VLOOKUP($A162,【複数行】企業・団体・個人リスト!$A:$M,12,FALSE)&amp;""</f>
        <v/>
      </c>
      <c r="I162" s="52" t="str">
        <f>VLOOKUP($A162,【複数行】企業・団体・個人リスト!$A:$M,13,FALSE)&amp;""</f>
        <v/>
      </c>
    </row>
    <row r="163" spans="1:9" ht="25.2" customHeight="1" x14ac:dyDescent="0.45">
      <c r="A163" s="146">
        <v>145</v>
      </c>
      <c r="B163" s="140">
        <v>145</v>
      </c>
      <c r="C163" s="52" t="str">
        <f>VLOOKUP($A163,【複数行】企業・団体・個人リスト!$A:$M,5,FALSE)&amp;""</f>
        <v>一般財団法人　千葉県まちづくり公社</v>
      </c>
      <c r="D163" s="52" t="str">
        <f>VLOOKUP($A163,【複数行】企業・団体・個人リスト!$A:$M,4,FALSE)&amp;""</f>
        <v/>
      </c>
      <c r="E163" s="151" t="str">
        <f>VLOOKUP($A163,【複数行】企業・団体・個人リスト!$A:$M,7,FALSE)&amp;VLOOKUP($A163,【複数行】企業・団体・個人リスト!$A:$M,8,FALSE)</f>
        <v>千葉県千葉市</v>
      </c>
      <c r="F163" s="64" t="str">
        <f>VLOOKUP($A163,【複数行】企業・団体・個人リスト!$A:$M,10,FALSE)&amp;""</f>
        <v>②</v>
      </c>
      <c r="G163" s="64" t="str">
        <f>VLOOKUP($A163,【複数行】企業・団体・個人リスト!$A:$M,11,FALSE)&amp;""</f>
        <v/>
      </c>
      <c r="H163" s="64" t="str">
        <f>VLOOKUP($A163,【複数行】企業・団体・個人リスト!$A:$M,12,FALSE)&amp;""</f>
        <v/>
      </c>
      <c r="I163" s="52" t="str">
        <f>VLOOKUP($A163,【複数行】企業・団体・個人リスト!$A:$M,13,FALSE)&amp;""</f>
        <v/>
      </c>
    </row>
    <row r="164" spans="1:9" ht="25.2" customHeight="1" x14ac:dyDescent="0.45">
      <c r="A164" s="146" t="s">
        <v>1912</v>
      </c>
      <c r="B164" s="344">
        <v>146</v>
      </c>
      <c r="C164" s="52" t="str">
        <f>VLOOKUP($A164,【複数行】企業・団体・個人リスト!$A:$M,5,FALSE)&amp;""</f>
        <v>坪庭展合同組合　</v>
      </c>
      <c r="D164" s="52" t="str">
        <f>VLOOKUP($A164,【複数行】企業・団体・個人リスト!$A:$M,4,FALSE)&amp;""</f>
        <v>　※共同出展</v>
      </c>
      <c r="E164" s="151" t="str">
        <f>VLOOKUP($A164,【複数行】企業・団体・個人リスト!$A:$M,7,FALSE)&amp;VLOOKUP($A164,【複数行】企業・団体・個人リスト!$A:$M,8,FALSE)</f>
        <v>神奈川県川崎市</v>
      </c>
      <c r="F164" s="64" t="str">
        <f>VLOOKUP($A164,【複数行】企業・団体・個人リスト!$A:$M,10,FALSE)&amp;""</f>
        <v>①</v>
      </c>
      <c r="G164" s="64" t="str">
        <f>VLOOKUP($A164,【複数行】企業・団体・個人リスト!$A:$M,11,FALSE)&amp;""</f>
        <v/>
      </c>
      <c r="H164" s="64" t="str">
        <f>VLOOKUP($A164,【複数行】企業・団体・個人リスト!$A:$M,12,FALSE)&amp;""</f>
        <v/>
      </c>
      <c r="I164" s="52" t="str">
        <f>VLOOKUP($A164,【複数行】企業・団体・個人リスト!$A:$M,13,FALSE)&amp;""</f>
        <v/>
      </c>
    </row>
    <row r="165" spans="1:9" ht="25.2" customHeight="1" x14ac:dyDescent="0.45">
      <c r="A165" s="146" t="s">
        <v>1913</v>
      </c>
      <c r="B165" s="345"/>
      <c r="C165" s="52" t="str">
        <f>VLOOKUP($A165,【複数行】企業・団体・個人リスト!$A:$M,5,FALSE)&amp;""</f>
        <v>坪庭展合同組合　</v>
      </c>
      <c r="D165" s="52" t="str">
        <f>VLOOKUP($A165,【複数行】企業・団体・個人リスト!$A:$M,4,FALSE)&amp;""</f>
        <v>　※共同出展</v>
      </c>
      <c r="E165" s="151" t="str">
        <f>VLOOKUP($A165,【複数行】企業・団体・個人リスト!$A:$M,7,FALSE)&amp;VLOOKUP($A165,【複数行】企業・団体・個人リスト!$A:$M,8,FALSE)</f>
        <v>神奈川県川崎市</v>
      </c>
      <c r="F165" s="64" t="str">
        <f>VLOOKUP($A165,【複数行】企業・団体・個人リスト!$A:$M,10,FALSE)&amp;""</f>
        <v/>
      </c>
      <c r="G165" s="64" t="str">
        <f>VLOOKUP($A165,【複数行】企業・団体・個人リスト!$A:$M,11,FALSE)&amp;""</f>
        <v/>
      </c>
      <c r="H165" s="64" t="str">
        <f>VLOOKUP($A165,【複数行】企業・団体・個人リスト!$A:$M,12,FALSE)&amp;""</f>
        <v>①</v>
      </c>
      <c r="I165" s="52" t="str">
        <f>VLOOKUP($A165,【複数行】企業・団体・個人リスト!$A:$M,13,FALSE)&amp;""</f>
        <v/>
      </c>
    </row>
    <row r="166" spans="1:9" ht="25.2" customHeight="1" x14ac:dyDescent="0.45">
      <c r="A166" s="146">
        <v>147</v>
      </c>
      <c r="B166" s="140">
        <v>147</v>
      </c>
      <c r="C166" s="52" t="str">
        <f>VLOOKUP($A166,【複数行】企業・団体・個人リスト!$A:$M,5,FALSE)&amp;""</f>
        <v>有限会社　DFAフローリスト資格認定協会</v>
      </c>
      <c r="D166" s="52" t="str">
        <f>VLOOKUP($A166,【複数行】企業・団体・個人リスト!$A:$M,4,FALSE)&amp;""</f>
        <v/>
      </c>
      <c r="E166" s="151" t="str">
        <f>VLOOKUP($A166,【複数行】企業・団体・個人リスト!$A:$M,7,FALSE)&amp;VLOOKUP($A166,【複数行】企業・団体・個人リスト!$A:$M,8,FALSE)</f>
        <v>東京都港区</v>
      </c>
      <c r="F166" s="64" t="str">
        <f>VLOOKUP($A166,【複数行】企業・団体・個人リスト!$A:$M,10,FALSE)&amp;""</f>
        <v/>
      </c>
      <c r="G166" s="64" t="str">
        <f>VLOOKUP($A166,【複数行】企業・団体・個人リスト!$A:$M,11,FALSE)&amp;""</f>
        <v/>
      </c>
      <c r="H166" s="64" t="str">
        <f>VLOOKUP($A166,【複数行】企業・団体・個人リスト!$A:$M,12,FALSE)&amp;""</f>
        <v>①</v>
      </c>
      <c r="I166" s="52" t="str">
        <f>VLOOKUP($A166,【複数行】企業・団体・個人リスト!$A:$M,13,FALSE)&amp;""</f>
        <v/>
      </c>
    </row>
    <row r="167" spans="1:9" ht="25.2" customHeight="1" x14ac:dyDescent="0.45">
      <c r="A167" s="146">
        <v>148</v>
      </c>
      <c r="B167" s="140">
        <v>148</v>
      </c>
      <c r="C167" s="52" t="str">
        <f>VLOOKUP($A167,【複数行】企業・団体・個人リスト!$A:$M,5,FALSE)&amp;""</f>
        <v>デザインで未来を拓く！日本園芸文化研究会</v>
      </c>
      <c r="D167" s="52" t="str">
        <f>VLOOKUP($A167,【複数行】企業・団体・個人リスト!$A:$M,4,FALSE)&amp;""</f>
        <v>　※共同出展</v>
      </c>
      <c r="E167" s="151" t="str">
        <f>VLOOKUP($A167,【複数行】企業・団体・個人リスト!$A:$M,7,FALSE)&amp;VLOOKUP($A167,【複数行】企業・団体・個人リスト!$A:$M,8,FALSE)</f>
        <v>東京都新宿区</v>
      </c>
      <c r="F167" s="64" t="str">
        <f>VLOOKUP($A167,【複数行】企業・団体・個人リスト!$A:$M,10,FALSE)&amp;""</f>
        <v/>
      </c>
      <c r="G167" s="64" t="str">
        <f>VLOOKUP($A167,【複数行】企業・団体・個人リスト!$A:$M,11,FALSE)&amp;""</f>
        <v>①</v>
      </c>
      <c r="H167" s="64" t="str">
        <f>VLOOKUP($A167,【複数行】企業・団体・個人リスト!$A:$M,12,FALSE)&amp;""</f>
        <v/>
      </c>
      <c r="I167" s="52" t="str">
        <f>VLOOKUP($A167,【複数行】企業・団体・個人リスト!$A:$M,13,FALSE)&amp;""</f>
        <v/>
      </c>
    </row>
    <row r="168" spans="1:9" ht="25.2" customHeight="1" x14ac:dyDescent="0.45">
      <c r="A168" s="146">
        <v>149</v>
      </c>
      <c r="B168" s="140">
        <v>149</v>
      </c>
      <c r="C168" s="52" t="str">
        <f>VLOOKUP($A168,【複数行】企業・団体・個人リスト!$A:$M,5,FALSE)&amp;""</f>
        <v>Temple Japan　</v>
      </c>
      <c r="D168" s="52" t="str">
        <f>VLOOKUP($A168,【複数行】企業・団体・個人リスト!$A:$M,4,FALSE)&amp;""</f>
        <v>　※共同出展</v>
      </c>
      <c r="E168" s="151" t="str">
        <f>VLOOKUP($A168,【複数行】企業・団体・個人リスト!$A:$M,7,FALSE)&amp;VLOOKUP($A168,【複数行】企業・団体・個人リスト!$A:$M,8,FALSE)</f>
        <v>愛知県豊田市</v>
      </c>
      <c r="F168" s="64" t="str">
        <f>VLOOKUP($A168,【複数行】企業・団体・個人リスト!$A:$M,10,FALSE)&amp;""</f>
        <v>①</v>
      </c>
      <c r="G168" s="64" t="str">
        <f>VLOOKUP($A168,【複数行】企業・団体・個人リスト!$A:$M,11,FALSE)&amp;""</f>
        <v/>
      </c>
      <c r="H168" s="64" t="str">
        <f>VLOOKUP($A168,【複数行】企業・団体・個人リスト!$A:$M,12,FALSE)&amp;""</f>
        <v/>
      </c>
      <c r="I168" s="52" t="str">
        <f>VLOOKUP($A168,【複数行】企業・団体・個人リスト!$A:$M,13,FALSE)&amp;""</f>
        <v/>
      </c>
    </row>
    <row r="169" spans="1:9" ht="25.2" customHeight="1" x14ac:dyDescent="0.45">
      <c r="A169" s="146">
        <v>150</v>
      </c>
      <c r="B169" s="140">
        <v>150</v>
      </c>
      <c r="C169" s="52" t="str">
        <f>VLOOKUP($A169,【複数行】企業・団体・個人リスト!$A:$M,5,FALSE)&amp;""</f>
        <v>天龍造園建設株式会社</v>
      </c>
      <c r="D169" s="52" t="str">
        <f>VLOOKUP($A169,【複数行】企業・団体・個人リスト!$A:$M,4,FALSE)&amp;""</f>
        <v/>
      </c>
      <c r="E169" s="151" t="str">
        <f>VLOOKUP($A169,【複数行】企業・団体・個人リスト!$A:$M,7,FALSE)&amp;VLOOKUP($A169,【複数行】企業・団体・個人リスト!$A:$M,8,FALSE)</f>
        <v>静岡県浜松市</v>
      </c>
      <c r="F169" s="64" t="str">
        <f>VLOOKUP($A169,【複数行】企業・団体・個人リスト!$A:$M,10,FALSE)&amp;""</f>
        <v>①</v>
      </c>
      <c r="G169" s="64" t="str">
        <f>VLOOKUP($A169,【複数行】企業・団体・個人リスト!$A:$M,11,FALSE)&amp;""</f>
        <v/>
      </c>
      <c r="H169" s="64" t="str">
        <f>VLOOKUP($A169,【複数行】企業・団体・個人リスト!$A:$M,12,FALSE)&amp;""</f>
        <v/>
      </c>
      <c r="I169" s="52" t="str">
        <f>VLOOKUP($A169,【複数行】企業・団体・個人リスト!$A:$M,13,FALSE)&amp;""</f>
        <v/>
      </c>
    </row>
    <row r="170" spans="1:9" ht="25.2" customHeight="1" x14ac:dyDescent="0.45">
      <c r="A170" s="147"/>
      <c r="B170" s="46" t="s">
        <v>1204</v>
      </c>
      <c r="C170" s="52"/>
      <c r="I170" s="137" t="s">
        <v>1592</v>
      </c>
    </row>
    <row r="171" spans="1:9" s="53" customFormat="1" ht="25.2" customHeight="1" x14ac:dyDescent="0.45">
      <c r="A171" s="347"/>
      <c r="B171" s="330" t="s">
        <v>1842</v>
      </c>
      <c r="C171" s="343" t="s">
        <v>1</v>
      </c>
      <c r="D171" s="330" t="s">
        <v>1844</v>
      </c>
      <c r="E171" s="330" t="s">
        <v>1149</v>
      </c>
      <c r="F171" s="330" t="s">
        <v>1843</v>
      </c>
      <c r="G171" s="330"/>
      <c r="H171" s="330"/>
      <c r="I171" s="343" t="s">
        <v>1845</v>
      </c>
    </row>
    <row r="172" spans="1:9" s="53" customFormat="1" ht="48.6" customHeight="1" x14ac:dyDescent="0.45">
      <c r="A172" s="348"/>
      <c r="B172" s="330"/>
      <c r="C172" s="343"/>
      <c r="D172" s="330"/>
      <c r="E172" s="330"/>
      <c r="F172" s="50" t="s">
        <v>227</v>
      </c>
      <c r="G172" s="49" t="s">
        <v>1846</v>
      </c>
      <c r="H172" s="49" t="s">
        <v>1847</v>
      </c>
      <c r="I172" s="343"/>
    </row>
    <row r="173" spans="1:9" ht="25.2" customHeight="1" x14ac:dyDescent="0.45">
      <c r="A173" s="146">
        <v>151</v>
      </c>
      <c r="B173" s="140">
        <v>151</v>
      </c>
      <c r="C173" s="52" t="str">
        <f>VLOOKUP($A173,【複数行】企業・団体・個人リスト!$A:$M,5,FALSE)&amp;""</f>
        <v>東海園株式会社</v>
      </c>
      <c r="D173" s="52" t="str">
        <f>VLOOKUP($A173,【複数行】企業・団体・個人リスト!$A:$M,4,FALSE)&amp;""</f>
        <v/>
      </c>
      <c r="E173" s="151" t="str">
        <f>VLOOKUP($A173,【複数行】企業・団体・個人リスト!$A:$M,7,FALSE)&amp;VLOOKUP($A173,【複数行】企業・団体・個人リスト!$A:$M,8,FALSE)</f>
        <v>愛知県名古屋市</v>
      </c>
      <c r="F173" s="64" t="str">
        <f>VLOOKUP($A173,【複数行】企業・団体・個人リスト!$A:$M,10,FALSE)&amp;""</f>
        <v>②</v>
      </c>
      <c r="G173" s="64" t="str">
        <f>VLOOKUP($A173,【複数行】企業・団体・個人リスト!$A:$M,11,FALSE)&amp;""</f>
        <v/>
      </c>
      <c r="H173" s="64" t="str">
        <f>VLOOKUP($A173,【複数行】企業・団体・個人リスト!$A:$M,12,FALSE)&amp;""</f>
        <v/>
      </c>
      <c r="I173" s="52" t="str">
        <f>VLOOKUP($A173,【複数行】企業・団体・個人リスト!$A:$M,13,FALSE)&amp;""</f>
        <v/>
      </c>
    </row>
    <row r="174" spans="1:9" ht="25.2" customHeight="1" x14ac:dyDescent="0.45">
      <c r="A174" s="146">
        <v>152</v>
      </c>
      <c r="B174" s="140">
        <v>152</v>
      </c>
      <c r="C174" s="52" t="str">
        <f>VLOOKUP($A174,【複数行】企業・団体・個人リスト!$A:$M,5,FALSE)&amp;""</f>
        <v>株式会社　東海グローバルグリーニング　</v>
      </c>
      <c r="D174" s="52" t="str">
        <f>VLOOKUP($A174,【複数行】企業・団体・個人リスト!$A:$M,4,FALSE)&amp;""</f>
        <v>　※共同出展</v>
      </c>
      <c r="E174" s="151" t="str">
        <f>VLOOKUP($A174,【複数行】企業・団体・個人リスト!$A:$M,7,FALSE)&amp;VLOOKUP($A174,【複数行】企業・団体・個人リスト!$A:$M,8,FALSE)</f>
        <v>岐阜県関市</v>
      </c>
      <c r="F174" s="64" t="str">
        <f>VLOOKUP($A174,【複数行】企業・団体・個人リスト!$A:$M,10,FALSE)&amp;""</f>
        <v/>
      </c>
      <c r="G174" s="64" t="str">
        <f>VLOOKUP($A174,【複数行】企業・団体・個人リスト!$A:$M,11,FALSE)&amp;""</f>
        <v/>
      </c>
      <c r="H174" s="64" t="str">
        <f>VLOOKUP($A174,【複数行】企業・団体・個人リスト!$A:$M,12,FALSE)&amp;""</f>
        <v>①</v>
      </c>
      <c r="I174" s="52" t="str">
        <f>VLOOKUP($A174,【複数行】企業・団体・個人リスト!$A:$M,13,FALSE)&amp;""</f>
        <v/>
      </c>
    </row>
    <row r="175" spans="1:9" ht="25.2" customHeight="1" x14ac:dyDescent="0.45">
      <c r="A175" s="146">
        <v>153</v>
      </c>
      <c r="B175" s="140">
        <v>153</v>
      </c>
      <c r="C175" s="52" t="str">
        <f>VLOOKUP($A175,【複数行】企業・団体・個人リスト!$A:$M,5,FALSE)&amp;""</f>
        <v>（仮称）東急不動産・石勝エクステリア屋外出展パートナーシップ　</v>
      </c>
      <c r="D175" s="52" t="str">
        <f>VLOOKUP($A175,【複数行】企業・団体・個人リスト!$A:$M,4,FALSE)&amp;""</f>
        <v>　※共同出展</v>
      </c>
      <c r="E175" s="151" t="str">
        <f>VLOOKUP($A175,【複数行】企業・団体・個人リスト!$A:$M,7,FALSE)&amp;VLOOKUP($A175,【複数行】企業・団体・個人リスト!$A:$M,8,FALSE)</f>
        <v>神奈川県横浜市</v>
      </c>
      <c r="F175" s="64" t="str">
        <f>VLOOKUP($A175,【複数行】企業・団体・個人リスト!$A:$M,10,FALSE)&amp;""</f>
        <v>②</v>
      </c>
      <c r="G175" s="64" t="str">
        <f>VLOOKUP($A175,【複数行】企業・団体・個人リスト!$A:$M,11,FALSE)&amp;""</f>
        <v/>
      </c>
      <c r="H175" s="64" t="str">
        <f>VLOOKUP($A175,【複数行】企業・団体・個人リスト!$A:$M,12,FALSE)&amp;""</f>
        <v/>
      </c>
      <c r="I175" s="52" t="str">
        <f>VLOOKUP($A175,【複数行】企業・団体・個人リスト!$A:$M,13,FALSE)&amp;""</f>
        <v/>
      </c>
    </row>
    <row r="176" spans="1:9" ht="25.2" customHeight="1" x14ac:dyDescent="0.45">
      <c r="A176" s="146">
        <v>154</v>
      </c>
      <c r="B176" s="140">
        <v>154</v>
      </c>
      <c r="C176" s="52" t="str">
        <f>VLOOKUP($A176,【複数行】企業・団体・個人リスト!$A:$M,5,FALSE)&amp;""</f>
        <v>株式会社　東京堂</v>
      </c>
      <c r="D176" s="52" t="str">
        <f>VLOOKUP($A176,【複数行】企業・団体・個人リスト!$A:$M,4,FALSE)&amp;""</f>
        <v/>
      </c>
      <c r="E176" s="151" t="str">
        <f>VLOOKUP($A176,【複数行】企業・団体・個人リスト!$A:$M,7,FALSE)&amp;VLOOKUP($A176,【複数行】企業・団体・個人リスト!$A:$M,8,FALSE)</f>
        <v>東京都新宿区</v>
      </c>
      <c r="F176" s="64" t="str">
        <f>VLOOKUP($A176,【複数行】企業・団体・個人リスト!$A:$M,10,FALSE)&amp;""</f>
        <v/>
      </c>
      <c r="G176" s="64" t="str">
        <f>VLOOKUP($A176,【複数行】企業・団体・個人リスト!$A:$M,11,FALSE)&amp;""</f>
        <v>①</v>
      </c>
      <c r="H176" s="64" t="str">
        <f>VLOOKUP($A176,【複数行】企業・団体・個人リスト!$A:$M,12,FALSE)&amp;""</f>
        <v/>
      </c>
      <c r="I176" s="52" t="str">
        <f>VLOOKUP($A176,【複数行】企業・団体・個人リスト!$A:$M,13,FALSE)&amp;""</f>
        <v/>
      </c>
    </row>
    <row r="177" spans="1:9" ht="25.2" customHeight="1" x14ac:dyDescent="0.45">
      <c r="A177" s="146">
        <v>155</v>
      </c>
      <c r="B177" s="140">
        <v>155</v>
      </c>
      <c r="C177" s="52" t="str">
        <f>VLOOKUP($A177,【複数行】企業・団体・個人リスト!$A:$M,5,FALSE)&amp;""</f>
        <v>東光園緑化株式会社　</v>
      </c>
      <c r="D177" s="52" t="str">
        <f>VLOOKUP($A177,【複数行】企業・団体・個人リスト!$A:$M,4,FALSE)&amp;""</f>
        <v>　※共同出展</v>
      </c>
      <c r="E177" s="151" t="str">
        <f>VLOOKUP($A177,【複数行】企業・団体・個人リスト!$A:$M,7,FALSE)&amp;VLOOKUP($A177,【複数行】企業・団体・個人リスト!$A:$M,8,FALSE)</f>
        <v>東京都渋谷区</v>
      </c>
      <c r="F177" s="64" t="str">
        <f>VLOOKUP($A177,【複数行】企業・団体・個人リスト!$A:$M,10,FALSE)&amp;""</f>
        <v>②</v>
      </c>
      <c r="G177" s="64" t="str">
        <f>VLOOKUP($A177,【複数行】企業・団体・個人リスト!$A:$M,11,FALSE)&amp;""</f>
        <v/>
      </c>
      <c r="H177" s="64" t="str">
        <f>VLOOKUP($A177,【複数行】企業・団体・個人リスト!$A:$M,12,FALSE)&amp;""</f>
        <v/>
      </c>
      <c r="I177" s="52" t="str">
        <f>VLOOKUP($A177,【複数行】企業・団体・個人リスト!$A:$M,13,FALSE)&amp;""</f>
        <v/>
      </c>
    </row>
    <row r="178" spans="1:9" ht="25.2" customHeight="1" x14ac:dyDescent="0.45">
      <c r="A178" s="146">
        <v>156</v>
      </c>
      <c r="B178" s="140">
        <v>156</v>
      </c>
      <c r="C178" s="52" t="str">
        <f>VLOOKUP($A178,【複数行】企業・団体・個人リスト!$A:$M,5,FALSE)&amp;""</f>
        <v>東都造園株式会社</v>
      </c>
      <c r="D178" s="52" t="str">
        <f>VLOOKUP($A178,【複数行】企業・団体・個人リスト!$A:$M,4,FALSE)&amp;""</f>
        <v/>
      </c>
      <c r="E178" s="151" t="str">
        <f>VLOOKUP($A178,【複数行】企業・団体・個人リスト!$A:$M,7,FALSE)&amp;VLOOKUP($A178,【複数行】企業・団体・個人リスト!$A:$M,8,FALSE)</f>
        <v>神奈川県横浜市</v>
      </c>
      <c r="F178" s="64" t="str">
        <f>VLOOKUP($A178,【複数行】企業・団体・個人リスト!$A:$M,10,FALSE)&amp;""</f>
        <v>①</v>
      </c>
      <c r="G178" s="64" t="str">
        <f>VLOOKUP($A178,【複数行】企業・団体・個人リスト!$A:$M,11,FALSE)&amp;""</f>
        <v/>
      </c>
      <c r="H178" s="64" t="str">
        <f>VLOOKUP($A178,【複数行】企業・団体・個人リスト!$A:$M,12,FALSE)&amp;""</f>
        <v/>
      </c>
      <c r="I178" s="52" t="str">
        <f>VLOOKUP($A178,【複数行】企業・団体・個人リスト!$A:$M,13,FALSE)&amp;""</f>
        <v/>
      </c>
    </row>
    <row r="179" spans="1:9" ht="25.2" customHeight="1" x14ac:dyDescent="0.45">
      <c r="A179" s="146">
        <v>157</v>
      </c>
      <c r="B179" s="140">
        <v>157</v>
      </c>
      <c r="C179" s="52" t="str">
        <f>VLOOKUP($A179,【複数行】企業・団体・個人リスト!$A:$M,5,FALSE)&amp;""</f>
        <v>とう美緑化株式会社</v>
      </c>
      <c r="D179" s="52" t="str">
        <f>VLOOKUP($A179,【複数行】企業・団体・個人リスト!$A:$M,4,FALSE)&amp;""</f>
        <v/>
      </c>
      <c r="E179" s="151" t="str">
        <f>VLOOKUP($A179,【複数行】企業・団体・個人リスト!$A:$M,7,FALSE)&amp;VLOOKUP($A179,【複数行】企業・団体・個人リスト!$A:$M,8,FALSE)</f>
        <v>神奈川県横浜市</v>
      </c>
      <c r="F179" s="64" t="str">
        <f>VLOOKUP($A179,【複数行】企業・団体・個人リスト!$A:$M,10,FALSE)&amp;""</f>
        <v>①</v>
      </c>
      <c r="G179" s="64" t="str">
        <f>VLOOKUP($A179,【複数行】企業・団体・個人リスト!$A:$M,11,FALSE)&amp;""</f>
        <v/>
      </c>
      <c r="H179" s="64" t="str">
        <f>VLOOKUP($A179,【複数行】企業・団体・個人リスト!$A:$M,12,FALSE)&amp;""</f>
        <v/>
      </c>
      <c r="I179" s="52" t="str">
        <f>VLOOKUP($A179,【複数行】企業・団体・個人リスト!$A:$M,13,FALSE)&amp;""</f>
        <v/>
      </c>
    </row>
    <row r="180" spans="1:9" ht="25.2" customHeight="1" x14ac:dyDescent="0.45">
      <c r="A180" s="146" t="s">
        <v>1914</v>
      </c>
      <c r="B180" s="344">
        <v>158</v>
      </c>
      <c r="C180" s="52" t="str">
        <f>VLOOKUP($A180,【複数行】企業・団体・個人リスト!$A:$M,5,FALSE)&amp;""</f>
        <v>株式会社　杜若園芸</v>
      </c>
      <c r="D180" s="52" t="str">
        <f>VLOOKUP($A180,【複数行】企業・団体・個人リスト!$A:$M,4,FALSE)&amp;""</f>
        <v/>
      </c>
      <c r="E180" s="151" t="str">
        <f>VLOOKUP($A180,【複数行】企業・団体・個人リスト!$A:$M,7,FALSE)&amp;VLOOKUP($A180,【複数行】企業・団体・個人リスト!$A:$M,8,FALSE)</f>
        <v>京都府城陽市</v>
      </c>
      <c r="F180" s="64" t="str">
        <f>VLOOKUP($A180,【複数行】企業・団体・個人リスト!$A:$M,10,FALSE)&amp;""</f>
        <v>①</v>
      </c>
      <c r="G180" s="64" t="str">
        <f>VLOOKUP($A180,【複数行】企業・団体・個人リスト!$A:$M,11,FALSE)&amp;""</f>
        <v/>
      </c>
      <c r="H180" s="64" t="str">
        <f>VLOOKUP($A180,【複数行】企業・団体・個人リスト!$A:$M,12,FALSE)&amp;""</f>
        <v/>
      </c>
      <c r="I180" s="52" t="str">
        <f>VLOOKUP($A180,【複数行】企業・団体・個人リスト!$A:$M,13,FALSE)&amp;""</f>
        <v/>
      </c>
    </row>
    <row r="181" spans="1:9" ht="25.2" customHeight="1" x14ac:dyDescent="0.45">
      <c r="A181" s="146" t="s">
        <v>1915</v>
      </c>
      <c r="B181" s="345"/>
      <c r="C181" s="52" t="str">
        <f>VLOOKUP($A181,【複数行】企業・団体・個人リスト!$A:$M,5,FALSE)&amp;""</f>
        <v>株式会社　杜若園芸</v>
      </c>
      <c r="D181" s="52" t="str">
        <f>VLOOKUP($A181,【複数行】企業・団体・個人リスト!$A:$M,4,FALSE)&amp;""</f>
        <v/>
      </c>
      <c r="E181" s="151" t="str">
        <f>VLOOKUP($A181,【複数行】企業・団体・個人リスト!$A:$M,7,FALSE)&amp;VLOOKUP($A181,【複数行】企業・団体・個人リスト!$A:$M,8,FALSE)</f>
        <v>京都府城陽市</v>
      </c>
      <c r="F181" s="64" t="str">
        <f>VLOOKUP($A181,【複数行】企業・団体・個人リスト!$A:$M,10,FALSE)&amp;""</f>
        <v/>
      </c>
      <c r="G181" s="64" t="str">
        <f>VLOOKUP($A181,【複数行】企業・団体・個人リスト!$A:$M,11,FALSE)&amp;""</f>
        <v/>
      </c>
      <c r="H181" s="64" t="str">
        <f>VLOOKUP($A181,【複数行】企業・団体・個人リスト!$A:$M,12,FALSE)&amp;""</f>
        <v>①</v>
      </c>
      <c r="I181" s="52" t="str">
        <f>VLOOKUP($A181,【複数行】企業・団体・個人リスト!$A:$M,13,FALSE)&amp;""</f>
        <v/>
      </c>
    </row>
    <row r="182" spans="1:9" ht="25.2" customHeight="1" x14ac:dyDescent="0.45">
      <c r="A182" s="146">
        <v>159</v>
      </c>
      <c r="B182" s="140">
        <v>159</v>
      </c>
      <c r="C182" s="52" t="str">
        <f>VLOOKUP($A182,【複数行】企業・団体・個人リスト!$A:$M,5,FALSE)&amp;""</f>
        <v>トロッケンゲシュテック（木の実とスパイスの飾り花）協会</v>
      </c>
      <c r="D182" s="52" t="str">
        <f>VLOOKUP($A182,【複数行】企業・団体・個人リスト!$A:$M,4,FALSE)&amp;""</f>
        <v/>
      </c>
      <c r="E182" s="151" t="str">
        <f>VLOOKUP($A182,【複数行】企業・団体・個人リスト!$A:$M,7,FALSE)&amp;VLOOKUP($A182,【複数行】企業・団体・個人リスト!$A:$M,8,FALSE)</f>
        <v>神奈川県横浜市</v>
      </c>
      <c r="F182" s="64" t="str">
        <f>VLOOKUP($A182,【複数行】企業・団体・個人リスト!$A:$M,10,FALSE)&amp;""</f>
        <v/>
      </c>
      <c r="G182" s="64" t="str">
        <f>VLOOKUP($A182,【複数行】企業・団体・個人リスト!$A:$M,11,FALSE)&amp;""</f>
        <v/>
      </c>
      <c r="H182" s="64" t="str">
        <f>VLOOKUP($A182,【複数行】企業・団体・個人リスト!$A:$M,12,FALSE)&amp;""</f>
        <v>①</v>
      </c>
      <c r="I182" s="52" t="str">
        <f>VLOOKUP($A182,【複数行】企業・団体・個人リスト!$A:$M,13,FALSE)&amp;""</f>
        <v/>
      </c>
    </row>
    <row r="183" spans="1:9" ht="25.2" customHeight="1" x14ac:dyDescent="0.45">
      <c r="A183" s="146">
        <v>160</v>
      </c>
      <c r="B183" s="140">
        <v>160</v>
      </c>
      <c r="C183" s="52" t="str">
        <f>VLOOKUP($A183,【複数行】企業・団体・個人リスト!$A:$M,5,FALSE)&amp;""</f>
        <v>なか区民クラブ（元町百段公園愛護会）</v>
      </c>
      <c r="D183" s="52" t="str">
        <f>VLOOKUP($A183,【複数行】企業・団体・個人リスト!$A:$M,4,FALSE)&amp;""</f>
        <v/>
      </c>
      <c r="E183" s="151" t="str">
        <f>VLOOKUP($A183,【複数行】企業・団体・個人リスト!$A:$M,7,FALSE)&amp;VLOOKUP($A183,【複数行】企業・団体・個人リスト!$A:$M,8,FALSE)</f>
        <v>神奈川県横浜市</v>
      </c>
      <c r="F183" s="64" t="str">
        <f>VLOOKUP($A183,【複数行】企業・団体・個人リスト!$A:$M,10,FALSE)&amp;""</f>
        <v/>
      </c>
      <c r="G183" s="64" t="str">
        <f>VLOOKUP($A183,【複数行】企業・団体・個人リスト!$A:$M,11,FALSE)&amp;""</f>
        <v/>
      </c>
      <c r="H183" s="64" t="str">
        <f>VLOOKUP($A183,【複数行】企業・団体・個人リスト!$A:$M,12,FALSE)&amp;""</f>
        <v>①</v>
      </c>
      <c r="I183" s="52" t="str">
        <f>VLOOKUP($A183,【複数行】企業・団体・個人リスト!$A:$M,13,FALSE)&amp;""</f>
        <v/>
      </c>
    </row>
    <row r="184" spans="1:9" ht="25.2" customHeight="1" x14ac:dyDescent="0.45">
      <c r="A184" s="146">
        <v>161</v>
      </c>
      <c r="B184" s="140">
        <v>161</v>
      </c>
      <c r="C184" s="52" t="str">
        <f>VLOOKUP($A184,【複数行】企業・団体・個人リスト!$A:$M,5,FALSE)&amp;""</f>
        <v>株式会社　並木園</v>
      </c>
      <c r="D184" s="52" t="str">
        <f>VLOOKUP($A184,【複数行】企業・団体・個人リスト!$A:$M,4,FALSE)&amp;""</f>
        <v/>
      </c>
      <c r="E184" s="151" t="str">
        <f>VLOOKUP($A184,【複数行】企業・団体・個人リスト!$A:$M,7,FALSE)&amp;VLOOKUP($A184,【複数行】企業・団体・個人リスト!$A:$M,8,FALSE)</f>
        <v>神奈川県横浜市</v>
      </c>
      <c r="F184" s="64" t="str">
        <f>VLOOKUP($A184,【複数行】企業・団体・個人リスト!$A:$M,10,FALSE)&amp;""</f>
        <v>①</v>
      </c>
      <c r="G184" s="64" t="str">
        <f>VLOOKUP($A184,【複数行】企業・団体・個人リスト!$A:$M,11,FALSE)&amp;""</f>
        <v/>
      </c>
      <c r="H184" s="64" t="str">
        <f>VLOOKUP($A184,【複数行】企業・団体・個人リスト!$A:$M,12,FALSE)&amp;""</f>
        <v/>
      </c>
      <c r="I184" s="52" t="str">
        <f>VLOOKUP($A184,【複数行】企業・団体・個人リスト!$A:$M,13,FALSE)&amp;""</f>
        <v/>
      </c>
    </row>
    <row r="185" spans="1:9" ht="25.2" customHeight="1" x14ac:dyDescent="0.45">
      <c r="A185" s="146">
        <v>162</v>
      </c>
      <c r="B185" s="140">
        <v>162</v>
      </c>
      <c r="C185" s="52" t="str">
        <f>VLOOKUP($A185,【複数行】企業・団体・個人リスト!$A:$M,5,FALSE)&amp;""</f>
        <v>奈良造園土木株式会社</v>
      </c>
      <c r="D185" s="52" t="str">
        <f>VLOOKUP($A185,【複数行】企業・団体・個人リスト!$A:$M,4,FALSE)&amp;""</f>
        <v/>
      </c>
      <c r="E185" s="151" t="str">
        <f>VLOOKUP($A185,【複数行】企業・団体・個人リスト!$A:$M,7,FALSE)&amp;VLOOKUP($A185,【複数行】企業・団体・個人リスト!$A:$M,8,FALSE)</f>
        <v>神奈川県横浜市</v>
      </c>
      <c r="F185" s="64" t="str">
        <f>VLOOKUP($A185,【複数行】企業・団体・個人リスト!$A:$M,10,FALSE)&amp;""</f>
        <v>①</v>
      </c>
      <c r="G185" s="64" t="str">
        <f>VLOOKUP($A185,【複数行】企業・団体・個人リスト!$A:$M,11,FALSE)&amp;""</f>
        <v/>
      </c>
      <c r="H185" s="64" t="str">
        <f>VLOOKUP($A185,【複数行】企業・団体・個人リスト!$A:$M,12,FALSE)&amp;""</f>
        <v/>
      </c>
      <c r="I185" s="52" t="str">
        <f>VLOOKUP($A185,【複数行】企業・団体・個人リスト!$A:$M,13,FALSE)&amp;""</f>
        <v/>
      </c>
    </row>
    <row r="186" spans="1:9" ht="25.2" customHeight="1" x14ac:dyDescent="0.45">
      <c r="A186" s="146">
        <v>163</v>
      </c>
      <c r="B186" s="140">
        <v>163</v>
      </c>
      <c r="C186" s="52" t="str">
        <f>VLOOKUP($A186,【複数行】企業・団体・個人リスト!$A:$M,5,FALSE)&amp;""</f>
        <v>株式会社　ナリコー</v>
      </c>
      <c r="D186" s="52" t="str">
        <f>VLOOKUP($A186,【複数行】企業・団体・個人リスト!$A:$M,4,FALSE)&amp;""</f>
        <v/>
      </c>
      <c r="E186" s="151" t="str">
        <f>VLOOKUP($A186,【複数行】企業・団体・個人リスト!$A:$M,7,FALSE)&amp;VLOOKUP($A186,【複数行】企業・団体・個人リスト!$A:$M,8,FALSE)</f>
        <v>千葉県成田市</v>
      </c>
      <c r="F186" s="64" t="str">
        <f>VLOOKUP($A186,【複数行】企業・団体・個人リスト!$A:$M,10,FALSE)&amp;""</f>
        <v/>
      </c>
      <c r="G186" s="64" t="str">
        <f>VLOOKUP($A186,【複数行】企業・団体・個人リスト!$A:$M,11,FALSE)&amp;""</f>
        <v/>
      </c>
      <c r="H186" s="64" t="str">
        <f>VLOOKUP($A186,【複数行】企業・団体・個人リスト!$A:$M,12,FALSE)&amp;""</f>
        <v>②</v>
      </c>
      <c r="I186" s="52" t="str">
        <f>VLOOKUP($A186,【複数行】企業・団体・個人リスト!$A:$M,13,FALSE)&amp;""</f>
        <v/>
      </c>
    </row>
    <row r="187" spans="1:9" ht="25.2" customHeight="1" x14ac:dyDescent="0.45">
      <c r="A187" s="146">
        <v>164</v>
      </c>
      <c r="B187" s="140">
        <v>164</v>
      </c>
      <c r="C187" s="52" t="str">
        <f>VLOOKUP($A187,【複数行】企業・団体・個人リスト!$A:$M,5,FALSE)&amp;""</f>
        <v>株式会社　南神</v>
      </c>
      <c r="D187" s="52" t="str">
        <f>VLOOKUP($A187,【複数行】企業・団体・個人リスト!$A:$M,4,FALSE)&amp;""</f>
        <v/>
      </c>
      <c r="E187" s="151" t="str">
        <f>VLOOKUP($A187,【複数行】企業・団体・個人リスト!$A:$M,7,FALSE)&amp;VLOOKUP($A187,【複数行】企業・団体・個人リスト!$A:$M,8,FALSE)</f>
        <v>神奈川県横浜市</v>
      </c>
      <c r="F187" s="64" t="str">
        <f>VLOOKUP($A187,【複数行】企業・団体・個人リスト!$A:$M,10,FALSE)&amp;""</f>
        <v>②</v>
      </c>
      <c r="G187" s="64" t="str">
        <f>VLOOKUP($A187,【複数行】企業・団体・個人リスト!$A:$M,11,FALSE)&amp;""</f>
        <v/>
      </c>
      <c r="H187" s="64" t="str">
        <f>VLOOKUP($A187,【複数行】企業・団体・個人リスト!$A:$M,12,FALSE)&amp;""</f>
        <v/>
      </c>
      <c r="I187" s="52" t="str">
        <f>VLOOKUP($A187,【複数行】企業・団体・個人リスト!$A:$M,13,FALSE)&amp;""</f>
        <v/>
      </c>
    </row>
    <row r="188" spans="1:9" ht="25.2" customHeight="1" x14ac:dyDescent="0.45">
      <c r="A188" s="146">
        <v>165</v>
      </c>
      <c r="B188" s="140">
        <v>165</v>
      </c>
      <c r="C188" s="52" t="str">
        <f>VLOOKUP($A188,【複数行】企業・団体・個人リスト!$A:$M,5,FALSE)&amp;""</f>
        <v>NICOガーデン</v>
      </c>
      <c r="D188" s="52" t="str">
        <f>VLOOKUP($A188,【複数行】企業・団体・個人リスト!$A:$M,4,FALSE)&amp;""</f>
        <v/>
      </c>
      <c r="E188" s="151" t="str">
        <f>VLOOKUP($A188,【複数行】企業・団体・個人リスト!$A:$M,7,FALSE)&amp;VLOOKUP($A188,【複数行】企業・団体・個人リスト!$A:$M,8,FALSE)</f>
        <v>長野県諏訪市</v>
      </c>
      <c r="F188" s="64" t="str">
        <f>VLOOKUP($A188,【複数行】企業・団体・個人リスト!$A:$M,10,FALSE)&amp;""</f>
        <v>①</v>
      </c>
      <c r="G188" s="64" t="str">
        <f>VLOOKUP($A188,【複数行】企業・団体・個人リスト!$A:$M,11,FALSE)&amp;""</f>
        <v/>
      </c>
      <c r="H188" s="64" t="str">
        <f>VLOOKUP($A188,【複数行】企業・団体・個人リスト!$A:$M,12,FALSE)&amp;""</f>
        <v/>
      </c>
      <c r="I188" s="52" t="str">
        <f>VLOOKUP($A188,【複数行】企業・団体・個人リスト!$A:$M,13,FALSE)&amp;""</f>
        <v/>
      </c>
    </row>
    <row r="189" spans="1:9" ht="25.2" customHeight="1" x14ac:dyDescent="0.45">
      <c r="A189" s="146">
        <v>166</v>
      </c>
      <c r="B189" s="140">
        <v>166</v>
      </c>
      <c r="C189" s="52" t="str">
        <f>VLOOKUP($A189,【複数行】企業・団体・個人リスト!$A:$M,5,FALSE)&amp;""</f>
        <v>2027年国際園芸博　東北六県ガーデンプロジェクト</v>
      </c>
      <c r="D189" s="52" t="str">
        <f>VLOOKUP($A189,【複数行】企業・団体・個人リスト!$A:$M,4,FALSE)&amp;""</f>
        <v/>
      </c>
      <c r="E189" s="151" t="str">
        <f>VLOOKUP($A189,【複数行】企業・団体・個人リスト!$A:$M,7,FALSE)&amp;VLOOKUP($A189,【複数行】企業・団体・個人リスト!$A:$M,8,FALSE)</f>
        <v>宮城県仙台市</v>
      </c>
      <c r="F189" s="64" t="str">
        <f>VLOOKUP($A189,【複数行】企業・団体・個人リスト!$A:$M,10,FALSE)&amp;""</f>
        <v>①</v>
      </c>
      <c r="G189" s="64" t="str">
        <f>VLOOKUP($A189,【複数行】企業・団体・個人リスト!$A:$M,11,FALSE)&amp;""</f>
        <v/>
      </c>
      <c r="H189" s="64" t="str">
        <f>VLOOKUP($A189,【複数行】企業・団体・個人リスト!$A:$M,12,FALSE)&amp;""</f>
        <v/>
      </c>
      <c r="I189" s="52" t="str">
        <f>VLOOKUP($A189,【複数行】企業・団体・個人リスト!$A:$M,13,FALSE)&amp;""</f>
        <v/>
      </c>
    </row>
    <row r="190" spans="1:9" ht="25.2" customHeight="1" x14ac:dyDescent="0.45">
      <c r="A190" s="146">
        <v>167</v>
      </c>
      <c r="B190" s="140">
        <v>167</v>
      </c>
      <c r="C190" s="52" t="str">
        <f>VLOOKUP($A190,【複数行】企業・団体・個人リスト!$A:$M,5,FALSE)&amp;""</f>
        <v>公益財団法人　日本いけばな芸術協会</v>
      </c>
      <c r="D190" s="52" t="str">
        <f>VLOOKUP($A190,【複数行】企業・団体・個人リスト!$A:$M,4,FALSE)&amp;""</f>
        <v/>
      </c>
      <c r="E190" s="151" t="str">
        <f>VLOOKUP($A190,【複数行】企業・団体・個人リスト!$A:$M,7,FALSE)&amp;VLOOKUP($A190,【複数行】企業・団体・個人リスト!$A:$M,8,FALSE)</f>
        <v>東京都豊島区</v>
      </c>
      <c r="F190" s="64" t="str">
        <f>VLOOKUP($A190,【複数行】企業・団体・個人リスト!$A:$M,10,FALSE)&amp;""</f>
        <v/>
      </c>
      <c r="G190" s="64" t="str">
        <f>VLOOKUP($A190,【複数行】企業・団体・個人リスト!$A:$M,11,FALSE)&amp;""</f>
        <v/>
      </c>
      <c r="H190" s="64" t="str">
        <f>VLOOKUP($A190,【複数行】企業・団体・個人リスト!$A:$M,12,FALSE)&amp;""</f>
        <v>①</v>
      </c>
      <c r="I190" s="52" t="str">
        <f>VLOOKUP($A190,【複数行】企業・団体・個人リスト!$A:$M,13,FALSE)&amp;""</f>
        <v/>
      </c>
    </row>
    <row r="191" spans="1:9" ht="25.2" customHeight="1" x14ac:dyDescent="0.45">
      <c r="A191" s="146">
        <v>168</v>
      </c>
      <c r="B191" s="140">
        <v>168</v>
      </c>
      <c r="C191" s="52" t="str">
        <f>VLOOKUP($A191,【複数行】企業・団体・個人リスト!$A:$M,5,FALSE)&amp;""</f>
        <v>一般社団法人　日本インドア・グリーン協会</v>
      </c>
      <c r="D191" s="52" t="str">
        <f>VLOOKUP($A191,【複数行】企業・団体・個人リスト!$A:$M,4,FALSE)&amp;""</f>
        <v/>
      </c>
      <c r="E191" s="151" t="str">
        <f>VLOOKUP($A191,【複数行】企業・団体・個人リスト!$A:$M,7,FALSE)&amp;VLOOKUP($A191,【複数行】企業・団体・個人リスト!$A:$M,8,FALSE)</f>
        <v>東京都千代田区</v>
      </c>
      <c r="F191" s="64" t="str">
        <f>VLOOKUP($A191,【複数行】企業・団体・個人リスト!$A:$M,10,FALSE)&amp;""</f>
        <v/>
      </c>
      <c r="G191" s="64" t="str">
        <f>VLOOKUP($A191,【複数行】企業・団体・個人リスト!$A:$M,11,FALSE)&amp;""</f>
        <v/>
      </c>
      <c r="H191" s="64" t="str">
        <f>VLOOKUP($A191,【複数行】企業・団体・個人リスト!$A:$M,12,FALSE)&amp;""</f>
        <v>①</v>
      </c>
      <c r="I191" s="52" t="str">
        <f>VLOOKUP($A191,【複数行】企業・団体・個人リスト!$A:$M,13,FALSE)&amp;""</f>
        <v/>
      </c>
    </row>
    <row r="192" spans="1:9" ht="25.2" customHeight="1" x14ac:dyDescent="0.45">
      <c r="A192" s="146">
        <v>169</v>
      </c>
      <c r="B192" s="140">
        <v>169</v>
      </c>
      <c r="C192" s="52" t="str">
        <f>VLOOKUP($A192,【複数行】企業・団体・個人リスト!$A:$M,5,FALSE)&amp;""</f>
        <v>一般社団法人　日本植木協会</v>
      </c>
      <c r="D192" s="52" t="str">
        <f>VLOOKUP($A192,【複数行】企業・団体・個人リスト!$A:$M,4,FALSE)&amp;""</f>
        <v/>
      </c>
      <c r="E192" s="151" t="str">
        <f>VLOOKUP($A192,【複数行】企業・団体・個人リスト!$A:$M,7,FALSE)&amp;VLOOKUP($A192,【複数行】企業・団体・個人リスト!$A:$M,8,FALSE)</f>
        <v>東京都港区</v>
      </c>
      <c r="F192" s="64" t="str">
        <f>VLOOKUP($A192,【複数行】企業・団体・個人リスト!$A:$M,10,FALSE)&amp;""</f>
        <v>①</v>
      </c>
      <c r="G192" s="64" t="str">
        <f>VLOOKUP($A192,【複数行】企業・団体・個人リスト!$A:$M,11,FALSE)&amp;""</f>
        <v/>
      </c>
      <c r="H192" s="64" t="str">
        <f>VLOOKUP($A192,【複数行】企業・団体・個人リスト!$A:$M,12,FALSE)&amp;""</f>
        <v/>
      </c>
      <c r="I192" s="52" t="str">
        <f>VLOOKUP($A192,【複数行】企業・団体・個人リスト!$A:$M,13,FALSE)&amp;""</f>
        <v/>
      </c>
    </row>
    <row r="193" spans="1:9" ht="25.2" customHeight="1" x14ac:dyDescent="0.45">
      <c r="A193" s="146">
        <v>170</v>
      </c>
      <c r="B193" s="140">
        <v>170</v>
      </c>
      <c r="C193" s="52" t="str">
        <f>VLOOKUP($A193,【複数行】企業・団体・個人リスト!$A:$M,5,FALSE)&amp;""</f>
        <v>日本えだもの株式会社</v>
      </c>
      <c r="D193" s="52" t="str">
        <f>VLOOKUP($A193,【複数行】企業・団体・個人リスト!$A:$M,4,FALSE)&amp;""</f>
        <v/>
      </c>
      <c r="E193" s="151" t="str">
        <f>VLOOKUP($A193,【複数行】企業・団体・個人リスト!$A:$M,7,FALSE)&amp;VLOOKUP($A193,【複数行】企業・団体・個人リスト!$A:$M,8,FALSE)</f>
        <v>東京都台東区</v>
      </c>
      <c r="F193" s="64" t="str">
        <f>VLOOKUP($A193,【複数行】企業・団体・個人リスト!$A:$M,10,FALSE)&amp;""</f>
        <v/>
      </c>
      <c r="G193" s="64" t="str">
        <f>VLOOKUP($A193,【複数行】企業・団体・個人リスト!$A:$M,11,FALSE)&amp;""</f>
        <v/>
      </c>
      <c r="H193" s="64" t="str">
        <f>VLOOKUP($A193,【複数行】企業・団体・個人リスト!$A:$M,12,FALSE)&amp;""</f>
        <v>②</v>
      </c>
      <c r="I193" s="52" t="str">
        <f>VLOOKUP($A193,【複数行】企業・団体・個人リスト!$A:$M,13,FALSE)&amp;""</f>
        <v/>
      </c>
    </row>
    <row r="194" spans="1:9" ht="25.2" customHeight="1" x14ac:dyDescent="0.45">
      <c r="A194" s="146">
        <v>171</v>
      </c>
      <c r="B194" s="140">
        <v>171</v>
      </c>
      <c r="C194" s="52" t="str">
        <f>VLOOKUP($A194,【複数行】企業・団体・個人リスト!$A:$M,5,FALSE)&amp;""</f>
        <v>一般社団法人　日本花き生産協会</v>
      </c>
      <c r="D194" s="52" t="str">
        <f>VLOOKUP($A194,【複数行】企業・団体・個人リスト!$A:$M,4,FALSE)&amp;""</f>
        <v/>
      </c>
      <c r="E194" s="151" t="str">
        <f>VLOOKUP($A194,【複数行】企業・団体・個人リスト!$A:$M,7,FALSE)&amp;VLOOKUP($A194,【複数行】企業・団体・個人リスト!$A:$M,8,FALSE)</f>
        <v>東京都港区</v>
      </c>
      <c r="F194" s="64" t="str">
        <f>VLOOKUP($A194,【複数行】企業・団体・個人リスト!$A:$M,10,FALSE)&amp;""</f>
        <v/>
      </c>
      <c r="G194" s="64" t="str">
        <f>VLOOKUP($A194,【複数行】企業・団体・個人リスト!$A:$M,11,FALSE)&amp;""</f>
        <v/>
      </c>
      <c r="H194" s="64" t="str">
        <f>VLOOKUP($A194,【複数行】企業・団体・個人リスト!$A:$M,12,FALSE)&amp;""</f>
        <v>①</v>
      </c>
      <c r="I194" s="52" t="str">
        <f>VLOOKUP($A194,【複数行】企業・団体・個人リスト!$A:$M,13,FALSE)&amp;""</f>
        <v/>
      </c>
    </row>
    <row r="195" spans="1:9" ht="25.2" customHeight="1" x14ac:dyDescent="0.45">
      <c r="A195" s="146">
        <v>172</v>
      </c>
      <c r="B195" s="140">
        <v>172</v>
      </c>
      <c r="C195" s="52" t="str">
        <f>VLOOKUP($A195,【複数行】企業・団体・個人リスト!$A:$M,5,FALSE)&amp;""</f>
        <v>公益社団法人　日本家庭園芸普及協会</v>
      </c>
      <c r="D195" s="52" t="str">
        <f>VLOOKUP($A195,【複数行】企業・団体・個人リスト!$A:$M,4,FALSE)&amp;""</f>
        <v/>
      </c>
      <c r="E195" s="151" t="str">
        <f>VLOOKUP($A195,【複数行】企業・団体・個人リスト!$A:$M,7,FALSE)&amp;VLOOKUP($A195,【複数行】企業・団体・個人リスト!$A:$M,8,FALSE)</f>
        <v>東京都中央区</v>
      </c>
      <c r="F195" s="64" t="str">
        <f>VLOOKUP($A195,【複数行】企業・団体・個人リスト!$A:$M,10,FALSE)&amp;""</f>
        <v/>
      </c>
      <c r="G195" s="64" t="str">
        <f>VLOOKUP($A195,【複数行】企業・団体・個人リスト!$A:$M,11,FALSE)&amp;""</f>
        <v/>
      </c>
      <c r="H195" s="64" t="str">
        <f>VLOOKUP($A195,【複数行】企業・団体・個人リスト!$A:$M,12,FALSE)&amp;""</f>
        <v>①</v>
      </c>
      <c r="I195" s="52" t="str">
        <f>VLOOKUP($A195,【複数行】企業・団体・個人リスト!$A:$M,13,FALSE)&amp;""</f>
        <v/>
      </c>
    </row>
    <row r="196" spans="1:9" ht="25.2" customHeight="1" x14ac:dyDescent="0.45">
      <c r="A196" s="146">
        <v>173</v>
      </c>
      <c r="B196" s="140">
        <v>173</v>
      </c>
      <c r="C196" s="52" t="str">
        <f>VLOOKUP($A196,【複数行】企業・団体・個人リスト!$A:$M,5,FALSE)&amp;""</f>
        <v>一般社団法人　日本華道連盟</v>
      </c>
      <c r="D196" s="52" t="str">
        <f>VLOOKUP($A196,【複数行】企業・団体・個人リスト!$A:$M,4,FALSE)&amp;""</f>
        <v/>
      </c>
      <c r="E196" s="151" t="str">
        <f>VLOOKUP($A196,【複数行】企業・団体・個人リスト!$A:$M,7,FALSE)&amp;VLOOKUP($A196,【複数行】企業・団体・個人リスト!$A:$M,8,FALSE)</f>
        <v>神奈川県藤沢市</v>
      </c>
      <c r="F196" s="64" t="str">
        <f>VLOOKUP($A196,【複数行】企業・団体・個人リスト!$A:$M,10,FALSE)&amp;""</f>
        <v/>
      </c>
      <c r="G196" s="64" t="str">
        <f>VLOOKUP($A196,【複数行】企業・団体・個人リスト!$A:$M,11,FALSE)&amp;""</f>
        <v/>
      </c>
      <c r="H196" s="64" t="str">
        <f>VLOOKUP($A196,【複数行】企業・団体・個人リスト!$A:$M,12,FALSE)&amp;""</f>
        <v>②</v>
      </c>
      <c r="I196" s="52" t="str">
        <f>VLOOKUP($A196,【複数行】企業・団体・個人リスト!$A:$M,13,FALSE)&amp;""</f>
        <v/>
      </c>
    </row>
    <row r="197" spans="1:9" ht="25.2" customHeight="1" x14ac:dyDescent="0.45">
      <c r="A197" s="146">
        <v>174</v>
      </c>
      <c r="B197" s="140">
        <v>174</v>
      </c>
      <c r="C197" s="52" t="str">
        <f>VLOOKUP($A197,【複数行】企業・団体・個人リスト!$A:$M,5,FALSE)&amp;""</f>
        <v>日本クラフト盆栽作家協会</v>
      </c>
      <c r="D197" s="52" t="str">
        <f>VLOOKUP($A197,【複数行】企業・団体・個人リスト!$A:$M,4,FALSE)&amp;""</f>
        <v/>
      </c>
      <c r="E197" s="151" t="str">
        <f>VLOOKUP($A197,【複数行】企業・団体・個人リスト!$A:$M,7,FALSE)&amp;VLOOKUP($A197,【複数行】企業・団体・個人リスト!$A:$M,8,FALSE)</f>
        <v>神奈川県横浜市</v>
      </c>
      <c r="F197" s="64" t="str">
        <f>VLOOKUP($A197,【複数行】企業・団体・個人リスト!$A:$M,10,FALSE)&amp;""</f>
        <v/>
      </c>
      <c r="G197" s="64" t="str">
        <f>VLOOKUP($A197,【複数行】企業・団体・個人リスト!$A:$M,11,FALSE)&amp;""</f>
        <v>①</v>
      </c>
      <c r="H197" s="64" t="str">
        <f>VLOOKUP($A197,【複数行】企業・団体・個人リスト!$A:$M,12,FALSE)&amp;""</f>
        <v/>
      </c>
      <c r="I197" s="52" t="str">
        <f>VLOOKUP($A197,【複数行】企業・団体・個人リスト!$A:$M,13,FALSE)&amp;""</f>
        <v/>
      </c>
    </row>
    <row r="198" spans="1:9" ht="25.2" customHeight="1" x14ac:dyDescent="0.45">
      <c r="A198" s="146">
        <v>175</v>
      </c>
      <c r="B198" s="140">
        <v>175</v>
      </c>
      <c r="C198" s="52" t="str">
        <f>VLOOKUP($A198,【複数行】企業・団体・個人リスト!$A:$M,5,FALSE)&amp;""</f>
        <v>日本サステナブルフラワー協会</v>
      </c>
      <c r="D198" s="52" t="str">
        <f>VLOOKUP($A198,【複数行】企業・団体・個人リスト!$A:$M,4,FALSE)&amp;""</f>
        <v/>
      </c>
      <c r="E198" s="151" t="str">
        <f>VLOOKUP($A198,【複数行】企業・団体・個人リスト!$A:$M,7,FALSE)&amp;VLOOKUP($A198,【複数行】企業・団体・個人リスト!$A:$M,8,FALSE)</f>
        <v>神奈川県茅ヶ崎市</v>
      </c>
      <c r="F198" s="64" t="str">
        <f>VLOOKUP($A198,【複数行】企業・団体・個人リスト!$A:$M,10,FALSE)&amp;""</f>
        <v/>
      </c>
      <c r="G198" s="64" t="str">
        <f>VLOOKUP($A198,【複数行】企業・団体・個人リスト!$A:$M,11,FALSE)&amp;""</f>
        <v>①</v>
      </c>
      <c r="H198" s="64" t="str">
        <f>VLOOKUP($A198,【複数行】企業・団体・個人リスト!$A:$M,12,FALSE)&amp;""</f>
        <v/>
      </c>
      <c r="I198" s="52" t="str">
        <f>VLOOKUP($A198,【複数行】企業・団体・個人リスト!$A:$M,13,FALSE)&amp;""</f>
        <v/>
      </c>
    </row>
    <row r="199" spans="1:9" ht="25.2" customHeight="1" x14ac:dyDescent="0.45">
      <c r="A199" s="146">
        <v>176</v>
      </c>
      <c r="B199" s="140">
        <v>176</v>
      </c>
      <c r="C199" s="52" t="str">
        <f>VLOOKUP($A199,【複数行】企業・団体・個人リスト!$A:$M,5,FALSE)&amp;""</f>
        <v>一般社団法人　日本皐月協会</v>
      </c>
      <c r="D199" s="52" t="str">
        <f>VLOOKUP($A199,【複数行】企業・団体・個人リスト!$A:$M,4,FALSE)&amp;""</f>
        <v/>
      </c>
      <c r="E199" s="151" t="str">
        <f>VLOOKUP($A199,【複数行】企業・団体・個人リスト!$A:$M,7,FALSE)&amp;VLOOKUP($A199,【複数行】企業・団体・個人リスト!$A:$M,8,FALSE)</f>
        <v>東京都台東区</v>
      </c>
      <c r="F199" s="64" t="str">
        <f>VLOOKUP($A199,【複数行】企業・団体・個人リスト!$A:$M,10,FALSE)&amp;""</f>
        <v/>
      </c>
      <c r="G199" s="64" t="str">
        <f>VLOOKUP($A199,【複数行】企業・団体・個人リスト!$A:$M,11,FALSE)&amp;""</f>
        <v/>
      </c>
      <c r="H199" s="64" t="str">
        <f>VLOOKUP($A199,【複数行】企業・団体・個人リスト!$A:$M,12,FALSE)&amp;""</f>
        <v>①</v>
      </c>
      <c r="I199" s="52" t="str">
        <f>VLOOKUP($A199,【複数行】企業・団体・個人リスト!$A:$M,13,FALSE)&amp;""</f>
        <v/>
      </c>
    </row>
    <row r="200" spans="1:9" ht="25.2" customHeight="1" x14ac:dyDescent="0.45">
      <c r="A200" s="146">
        <v>177</v>
      </c>
      <c r="B200" s="140">
        <v>177</v>
      </c>
      <c r="C200" s="52" t="str">
        <f>VLOOKUP($A200,【複数行】企業・団体・個人リスト!$A:$M,5,FALSE)&amp;""</f>
        <v>一般社団法人　日本種苗協会</v>
      </c>
      <c r="D200" s="52" t="str">
        <f>VLOOKUP($A200,【複数行】企業・団体・個人リスト!$A:$M,4,FALSE)&amp;""</f>
        <v/>
      </c>
      <c r="E200" s="151" t="str">
        <f>VLOOKUP($A200,【複数行】企業・団体・個人リスト!$A:$M,7,FALSE)&amp;VLOOKUP($A200,【複数行】企業・団体・個人リスト!$A:$M,8,FALSE)</f>
        <v>東京都文京区</v>
      </c>
      <c r="F200" s="64" t="str">
        <f>VLOOKUP($A200,【複数行】企業・団体・個人リスト!$A:$M,10,FALSE)&amp;""</f>
        <v/>
      </c>
      <c r="G200" s="64" t="str">
        <f>VLOOKUP($A200,【複数行】企業・団体・個人リスト!$A:$M,11,FALSE)&amp;""</f>
        <v/>
      </c>
      <c r="H200" s="64" t="str">
        <f>VLOOKUP($A200,【複数行】企業・団体・個人リスト!$A:$M,12,FALSE)&amp;""</f>
        <v>①</v>
      </c>
      <c r="I200" s="52" t="str">
        <f>VLOOKUP($A200,【複数行】企業・団体・個人リスト!$A:$M,13,FALSE)&amp;""</f>
        <v/>
      </c>
    </row>
    <row r="201" spans="1:9" ht="25.2" customHeight="1" x14ac:dyDescent="0.45">
      <c r="A201" s="146">
        <v>178</v>
      </c>
      <c r="B201" s="140">
        <v>178</v>
      </c>
      <c r="C201" s="52" t="str">
        <f>VLOOKUP($A201,【複数行】企業・団体・個人リスト!$A:$M,5,FALSE)&amp;""</f>
        <v>日本樹木医会神奈川県支部</v>
      </c>
      <c r="D201" s="52" t="str">
        <f>VLOOKUP($A201,【複数行】企業・団体・個人リスト!$A:$M,4,FALSE)&amp;""</f>
        <v/>
      </c>
      <c r="E201" s="151" t="str">
        <f>VLOOKUP($A201,【複数行】企業・団体・個人リスト!$A:$M,7,FALSE)&amp;VLOOKUP($A201,【複数行】企業・団体・個人リスト!$A:$M,8,FALSE)</f>
        <v>神奈川県横浜市</v>
      </c>
      <c r="F201" s="64" t="str">
        <f>VLOOKUP($A201,【複数行】企業・団体・個人リスト!$A:$M,10,FALSE)&amp;""</f>
        <v/>
      </c>
      <c r="G201" s="64" t="str">
        <f>VLOOKUP($A201,【複数行】企業・団体・個人リスト!$A:$M,11,FALSE)&amp;""</f>
        <v/>
      </c>
      <c r="H201" s="64" t="str">
        <f>VLOOKUP($A201,【複数行】企業・団体・個人リスト!$A:$M,12,FALSE)&amp;""</f>
        <v>①</v>
      </c>
      <c r="I201" s="52" t="str">
        <f>VLOOKUP($A201,【複数行】企業・団体・個人リスト!$A:$M,13,FALSE)&amp;""</f>
        <v/>
      </c>
    </row>
    <row r="202" spans="1:9" ht="25.2" customHeight="1" x14ac:dyDescent="0.45">
      <c r="A202" s="146">
        <v>179</v>
      </c>
      <c r="B202" s="140">
        <v>179</v>
      </c>
      <c r="C202" s="52" t="str">
        <f>VLOOKUP($A202,【複数行】企業・団体・個人リスト!$A:$M,5,FALSE)&amp;""</f>
        <v>一般社団法人　日本造園組合連合会</v>
      </c>
      <c r="D202" s="52" t="str">
        <f>VLOOKUP($A202,【複数行】企業・団体・個人リスト!$A:$M,4,FALSE)&amp;""</f>
        <v/>
      </c>
      <c r="E202" s="151" t="str">
        <f>VLOOKUP($A202,【複数行】企業・団体・個人リスト!$A:$M,7,FALSE)&amp;VLOOKUP($A202,【複数行】企業・団体・個人リスト!$A:$M,8,FALSE)</f>
        <v>東京都千代田区</v>
      </c>
      <c r="F202" s="64" t="str">
        <f>VLOOKUP($A202,【複数行】企業・団体・個人リスト!$A:$M,10,FALSE)&amp;""</f>
        <v>①</v>
      </c>
      <c r="G202" s="64" t="str">
        <f>VLOOKUP($A202,【複数行】企業・団体・個人リスト!$A:$M,11,FALSE)&amp;""</f>
        <v/>
      </c>
      <c r="H202" s="64" t="str">
        <f>VLOOKUP($A202,【複数行】企業・団体・個人リスト!$A:$M,12,FALSE)&amp;""</f>
        <v/>
      </c>
      <c r="I202" s="52" t="str">
        <f>VLOOKUP($A202,【複数行】企業・団体・個人リスト!$A:$M,13,FALSE)&amp;""</f>
        <v/>
      </c>
    </row>
    <row r="203" spans="1:9" ht="25.2" customHeight="1" x14ac:dyDescent="0.45">
      <c r="A203" s="146">
        <v>180</v>
      </c>
      <c r="B203" s="140">
        <v>180</v>
      </c>
      <c r="C203" s="52" t="str">
        <f>VLOOKUP($A203,【複数行】企業・団体・個人リスト!$A:$M,5,FALSE)&amp;""</f>
        <v>一般社団法人　日本造園組合連合会大阪府支部</v>
      </c>
      <c r="D203" s="52" t="str">
        <f>VLOOKUP($A203,【複数行】企業・団体・個人リスト!$A:$M,4,FALSE)&amp;""</f>
        <v/>
      </c>
      <c r="E203" s="151" t="str">
        <f>VLOOKUP($A203,【複数行】企業・団体・個人リスト!$A:$M,7,FALSE)&amp;VLOOKUP($A203,【複数行】企業・団体・個人リスト!$A:$M,8,FALSE)</f>
        <v>大阪府豊中市</v>
      </c>
      <c r="F203" s="64" t="str">
        <f>VLOOKUP($A203,【複数行】企業・団体・個人リスト!$A:$M,10,FALSE)&amp;""</f>
        <v/>
      </c>
      <c r="G203" s="64" t="str">
        <f>VLOOKUP($A203,【複数行】企業・団体・個人リスト!$A:$M,11,FALSE)&amp;""</f>
        <v/>
      </c>
      <c r="H203" s="64" t="str">
        <f>VLOOKUP($A203,【複数行】企業・団体・個人リスト!$A:$M,12,FALSE)&amp;""</f>
        <v>①</v>
      </c>
      <c r="I203" s="52" t="str">
        <f>VLOOKUP($A203,【複数行】企業・団体・個人リスト!$A:$M,13,FALSE)&amp;""</f>
        <v/>
      </c>
    </row>
    <row r="204" spans="1:9" ht="25.2" customHeight="1" x14ac:dyDescent="0.45">
      <c r="A204" s="146">
        <v>181</v>
      </c>
      <c r="B204" s="140">
        <v>181</v>
      </c>
      <c r="C204" s="52" t="str">
        <f>VLOOKUP($A204,【複数行】企業・団体・個人リスト!$A:$M,5,FALSE)&amp;""</f>
        <v>一般社団法人　日本造園建設業協会</v>
      </c>
      <c r="D204" s="52" t="str">
        <f>VLOOKUP($A204,【複数行】企業・団体・個人リスト!$A:$M,4,FALSE)&amp;""</f>
        <v/>
      </c>
      <c r="E204" s="151" t="str">
        <f>VLOOKUP($A204,【複数行】企業・団体・個人リスト!$A:$M,7,FALSE)&amp;VLOOKUP($A204,【複数行】企業・団体・個人リスト!$A:$M,8,FALSE)</f>
        <v>東京都文京区</v>
      </c>
      <c r="F204" s="64" t="str">
        <f>VLOOKUP($A204,【複数行】企業・団体・個人リスト!$A:$M,10,FALSE)&amp;""</f>
        <v>①</v>
      </c>
      <c r="G204" s="64" t="str">
        <f>VLOOKUP($A204,【複数行】企業・団体・個人リスト!$A:$M,11,FALSE)&amp;""</f>
        <v/>
      </c>
      <c r="H204" s="64" t="str">
        <f>VLOOKUP($A204,【複数行】企業・団体・個人リスト!$A:$M,12,FALSE)&amp;""</f>
        <v/>
      </c>
      <c r="I204" s="52" t="str">
        <f>VLOOKUP($A204,【複数行】企業・団体・個人リスト!$A:$M,13,FALSE)&amp;""</f>
        <v/>
      </c>
    </row>
    <row r="205" spans="1:9" ht="25.2" customHeight="1" x14ac:dyDescent="0.45">
      <c r="A205" s="146">
        <v>182</v>
      </c>
      <c r="B205" s="140">
        <v>182</v>
      </c>
      <c r="C205" s="52" t="str">
        <f>VLOOKUP($A205,【複数行】企業・団体・個人リスト!$A:$M,5,FALSE)&amp;""</f>
        <v>一般社団法人　日本造園建設業協会　神奈川県支部</v>
      </c>
      <c r="D205" s="52" t="str">
        <f>VLOOKUP($A205,【複数行】企業・団体・個人リスト!$A:$M,4,FALSE)&amp;""</f>
        <v/>
      </c>
      <c r="E205" s="151" t="str">
        <f>VLOOKUP($A205,【複数行】企業・団体・個人リスト!$A:$M,7,FALSE)&amp;VLOOKUP($A205,【複数行】企業・団体・個人リスト!$A:$M,8,FALSE)</f>
        <v>神奈川県横浜市</v>
      </c>
      <c r="F205" s="64" t="str">
        <f>VLOOKUP($A205,【複数行】企業・団体・個人リスト!$A:$M,10,FALSE)&amp;""</f>
        <v>②</v>
      </c>
      <c r="G205" s="64" t="str">
        <f>VLOOKUP($A205,【複数行】企業・団体・個人リスト!$A:$M,11,FALSE)&amp;""</f>
        <v/>
      </c>
      <c r="H205" s="64" t="str">
        <f>VLOOKUP($A205,【複数行】企業・団体・個人リスト!$A:$M,12,FALSE)&amp;""</f>
        <v/>
      </c>
      <c r="I205" s="52" t="str">
        <f>VLOOKUP($A205,【複数行】企業・団体・個人リスト!$A:$M,13,FALSE)&amp;""</f>
        <v/>
      </c>
    </row>
    <row r="206" spans="1:9" ht="25.2" customHeight="1" x14ac:dyDescent="0.45">
      <c r="A206" s="146">
        <v>183</v>
      </c>
      <c r="B206" s="140">
        <v>183</v>
      </c>
      <c r="C206" s="52" t="str">
        <f>VLOOKUP($A206,【複数行】企業・団体・個人リスト!$A:$M,5,FALSE)&amp;""</f>
        <v>日本ナチュロック株式会社</v>
      </c>
      <c r="D206" s="52" t="str">
        <f>VLOOKUP($A206,【複数行】企業・団体・個人リスト!$A:$M,4,FALSE)&amp;""</f>
        <v/>
      </c>
      <c r="E206" s="151" t="str">
        <f>VLOOKUP($A206,【複数行】企業・団体・個人リスト!$A:$M,7,FALSE)&amp;VLOOKUP($A206,【複数行】企業・団体・個人リスト!$A:$M,8,FALSE)</f>
        <v>東京都港区</v>
      </c>
      <c r="F206" s="64" t="str">
        <f>VLOOKUP($A206,【複数行】企業・団体・個人リスト!$A:$M,10,FALSE)&amp;""</f>
        <v>①</v>
      </c>
      <c r="G206" s="64" t="str">
        <f>VLOOKUP($A206,【複数行】企業・団体・個人リスト!$A:$M,11,FALSE)&amp;""</f>
        <v/>
      </c>
      <c r="H206" s="64" t="str">
        <f>VLOOKUP($A206,【複数行】企業・団体・個人リスト!$A:$M,12,FALSE)&amp;""</f>
        <v/>
      </c>
      <c r="I206" s="52" t="str">
        <f>VLOOKUP($A206,【複数行】企業・団体・個人リスト!$A:$M,13,FALSE)&amp;""</f>
        <v/>
      </c>
    </row>
    <row r="207" spans="1:9" ht="25.2" customHeight="1" x14ac:dyDescent="0.45">
      <c r="A207" s="146">
        <v>184</v>
      </c>
      <c r="B207" s="140">
        <v>184</v>
      </c>
      <c r="C207" s="52" t="str">
        <f>VLOOKUP($A207,【複数行】企業・団体・個人リスト!$A:$M,5,FALSE)&amp;""</f>
        <v>日本花あしらい普及協会</v>
      </c>
      <c r="D207" s="52" t="str">
        <f>VLOOKUP($A207,【複数行】企業・団体・個人リスト!$A:$M,4,FALSE)&amp;""</f>
        <v/>
      </c>
      <c r="E207" s="151" t="str">
        <f>VLOOKUP($A207,【複数行】企業・団体・個人リスト!$A:$M,7,FALSE)&amp;VLOOKUP($A207,【複数行】企業・団体・個人リスト!$A:$M,8,FALSE)</f>
        <v>東京都中央区</v>
      </c>
      <c r="F207" s="64" t="str">
        <f>VLOOKUP($A207,【複数行】企業・団体・個人リスト!$A:$M,10,FALSE)&amp;""</f>
        <v/>
      </c>
      <c r="G207" s="64" t="str">
        <f>VLOOKUP($A207,【複数行】企業・団体・個人リスト!$A:$M,11,FALSE)&amp;""</f>
        <v/>
      </c>
      <c r="H207" s="64" t="str">
        <f>VLOOKUP($A207,【複数行】企業・団体・個人リスト!$A:$M,12,FALSE)&amp;""</f>
        <v>①</v>
      </c>
      <c r="I207" s="52" t="str">
        <f>VLOOKUP($A207,【複数行】企業・団体・個人リスト!$A:$M,13,FALSE)&amp;""</f>
        <v/>
      </c>
    </row>
    <row r="208" spans="1:9" ht="25.2" customHeight="1" x14ac:dyDescent="0.45">
      <c r="A208" s="146">
        <v>185</v>
      </c>
      <c r="B208" s="140">
        <v>185</v>
      </c>
      <c r="C208" s="52" t="str">
        <f>VLOOKUP($A208,【複数行】企業・団体・個人リスト!$A:$M,5,FALSE)&amp;""</f>
        <v>公益財団法人　日本花の会</v>
      </c>
      <c r="D208" s="52" t="str">
        <f>VLOOKUP($A208,【複数行】企業・団体・個人リスト!$A:$M,4,FALSE)&amp;""</f>
        <v/>
      </c>
      <c r="E208" s="151" t="str">
        <f>VLOOKUP($A208,【複数行】企業・団体・個人リスト!$A:$M,7,FALSE)&amp;VLOOKUP($A208,【複数行】企業・団体・個人リスト!$A:$M,8,FALSE)</f>
        <v>東京都港区</v>
      </c>
      <c r="F208" s="64" t="str">
        <f>VLOOKUP($A208,【複数行】企業・団体・個人リスト!$A:$M,10,FALSE)&amp;""</f>
        <v>①</v>
      </c>
      <c r="G208" s="64" t="str">
        <f>VLOOKUP($A208,【複数行】企業・団体・個人リスト!$A:$M,11,FALSE)&amp;""</f>
        <v/>
      </c>
      <c r="H208" s="64" t="str">
        <f>VLOOKUP($A208,【複数行】企業・団体・個人リスト!$A:$M,12,FALSE)&amp;""</f>
        <v/>
      </c>
      <c r="I208" s="52" t="str">
        <f>VLOOKUP($A208,【複数行】企業・団体・個人リスト!$A:$M,13,FALSE)&amp;""</f>
        <v/>
      </c>
    </row>
    <row r="209" spans="1:9" ht="25.2" customHeight="1" x14ac:dyDescent="0.45">
      <c r="A209" s="146">
        <v>186</v>
      </c>
      <c r="B209" s="140">
        <v>186</v>
      </c>
      <c r="C209" s="52" t="str">
        <f>VLOOKUP($A209,【複数行】企業・団体・個人リスト!$A:$M,5,FALSE)&amp;""</f>
        <v>公益財団法人　日本ばら会</v>
      </c>
      <c r="D209" s="52" t="str">
        <f>VLOOKUP($A209,【複数行】企業・団体・個人リスト!$A:$M,4,FALSE)&amp;""</f>
        <v/>
      </c>
      <c r="E209" s="151" t="str">
        <f>VLOOKUP($A209,【複数行】企業・団体・個人リスト!$A:$M,7,FALSE)&amp;VLOOKUP($A209,【複数行】企業・団体・個人リスト!$A:$M,8,FALSE)</f>
        <v>東京都世田谷区</v>
      </c>
      <c r="F209" s="64" t="str">
        <f>VLOOKUP($A209,【複数行】企業・団体・個人リスト!$A:$M,10,FALSE)&amp;""</f>
        <v/>
      </c>
      <c r="G209" s="64" t="str">
        <f>VLOOKUP($A209,【複数行】企業・団体・個人リスト!$A:$M,11,FALSE)&amp;""</f>
        <v/>
      </c>
      <c r="H209" s="64" t="str">
        <f>VLOOKUP($A209,【複数行】企業・団体・個人リスト!$A:$M,12,FALSE)&amp;""</f>
        <v>①</v>
      </c>
      <c r="I209" s="52" t="str">
        <f>VLOOKUP($A209,【複数行】企業・団体・個人リスト!$A:$M,13,FALSE)&amp;""</f>
        <v/>
      </c>
    </row>
    <row r="210" spans="1:9" ht="25.2" customHeight="1" x14ac:dyDescent="0.45">
      <c r="A210" s="146">
        <v>187</v>
      </c>
      <c r="B210" s="140">
        <v>187</v>
      </c>
      <c r="C210" s="52" t="str">
        <f>VLOOKUP($A210,【複数行】企業・団体・個人リスト!$A:$M,5,FALSE)&amp;""</f>
        <v>一般社団法人　日本ハンギングバスケット協会</v>
      </c>
      <c r="D210" s="52" t="str">
        <f>VLOOKUP($A210,【複数行】企業・団体・個人リスト!$A:$M,4,FALSE)&amp;""</f>
        <v/>
      </c>
      <c r="E210" s="151" t="str">
        <f>VLOOKUP($A210,【複数行】企業・団体・個人リスト!$A:$M,7,FALSE)&amp;VLOOKUP($A210,【複数行】企業・団体・個人リスト!$A:$M,8,FALSE)</f>
        <v>愛知県日進市</v>
      </c>
      <c r="F210" s="64" t="str">
        <f>VLOOKUP($A210,【複数行】企業・団体・個人リスト!$A:$M,10,FALSE)&amp;""</f>
        <v/>
      </c>
      <c r="G210" s="64" t="str">
        <f>VLOOKUP($A210,【複数行】企業・団体・個人リスト!$A:$M,11,FALSE)&amp;""</f>
        <v/>
      </c>
      <c r="H210" s="64" t="str">
        <f>VLOOKUP($A210,【複数行】企業・団体・個人リスト!$A:$M,12,FALSE)&amp;""</f>
        <v>①</v>
      </c>
      <c r="I210" s="52" t="str">
        <f>VLOOKUP($A210,【複数行】企業・団体・個人リスト!$A:$M,13,FALSE)&amp;""</f>
        <v/>
      </c>
    </row>
    <row r="211" spans="1:9" ht="25.2" customHeight="1" x14ac:dyDescent="0.45">
      <c r="A211" s="146">
        <v>188</v>
      </c>
      <c r="B211" s="140">
        <v>188</v>
      </c>
      <c r="C211" s="52" t="str">
        <f>VLOOKUP($A211,【複数行】企業・団体・個人リスト!$A:$M,5,FALSE)&amp;""</f>
        <v>日本フラワー作家協会</v>
      </c>
      <c r="D211" s="52" t="str">
        <f>VLOOKUP($A211,【複数行】企業・団体・個人リスト!$A:$M,4,FALSE)&amp;""</f>
        <v/>
      </c>
      <c r="E211" s="151" t="str">
        <f>VLOOKUP($A211,【複数行】企業・団体・個人リスト!$A:$M,7,FALSE)&amp;VLOOKUP($A211,【複数行】企業・団体・個人リスト!$A:$M,8,FALSE)</f>
        <v>神奈川県横浜市</v>
      </c>
      <c r="F211" s="64" t="str">
        <f>VLOOKUP($A211,【複数行】企業・団体・個人リスト!$A:$M,10,FALSE)&amp;""</f>
        <v/>
      </c>
      <c r="G211" s="64" t="str">
        <f>VLOOKUP($A211,【複数行】企業・団体・個人リスト!$A:$M,11,FALSE)&amp;""</f>
        <v/>
      </c>
      <c r="H211" s="64" t="str">
        <f>VLOOKUP($A211,【複数行】企業・団体・個人リスト!$A:$M,12,FALSE)&amp;""</f>
        <v>①</v>
      </c>
      <c r="I211" s="52" t="str">
        <f>VLOOKUP($A211,【複数行】企業・団体・個人リスト!$A:$M,13,FALSE)&amp;""</f>
        <v/>
      </c>
    </row>
    <row r="212" spans="1:9" ht="25.2" customHeight="1" x14ac:dyDescent="0.45">
      <c r="A212" s="146">
        <v>189</v>
      </c>
      <c r="B212" s="140">
        <v>189</v>
      </c>
      <c r="C212" s="52" t="str">
        <f>VLOOKUP($A212,【複数行】企業・団体・個人リスト!$A:$M,5,FALSE)&amp;""</f>
        <v>公益社団法人　日本フラワーデザイナー協会</v>
      </c>
      <c r="D212" s="52" t="str">
        <f>VLOOKUP($A212,【複数行】企業・団体・個人リスト!$A:$M,4,FALSE)&amp;""</f>
        <v/>
      </c>
      <c r="E212" s="151" t="str">
        <f>VLOOKUP($A212,【複数行】企業・団体・個人リスト!$A:$M,7,FALSE)&amp;VLOOKUP($A212,【複数行】企業・団体・個人リスト!$A:$M,8,FALSE)</f>
        <v>東京都港区</v>
      </c>
      <c r="F212" s="64" t="str">
        <f>VLOOKUP($A212,【複数行】企業・団体・個人リスト!$A:$M,10,FALSE)&amp;""</f>
        <v/>
      </c>
      <c r="G212" s="64" t="str">
        <f>VLOOKUP($A212,【複数行】企業・団体・個人リスト!$A:$M,11,FALSE)&amp;""</f>
        <v/>
      </c>
      <c r="H212" s="64" t="str">
        <f>VLOOKUP($A212,【複数行】企業・団体・個人リスト!$A:$M,12,FALSE)&amp;""</f>
        <v>①</v>
      </c>
      <c r="I212" s="52" t="str">
        <f>VLOOKUP($A212,【複数行】企業・団体・個人リスト!$A:$M,13,FALSE)&amp;""</f>
        <v/>
      </c>
    </row>
    <row r="213" spans="1:9" ht="25.2" customHeight="1" x14ac:dyDescent="0.45">
      <c r="A213" s="146">
        <v>190</v>
      </c>
      <c r="B213" s="140">
        <v>190</v>
      </c>
      <c r="C213" s="52" t="str">
        <f>VLOOKUP($A213,【複数行】企業・団体・個人リスト!$A:$M,5,FALSE)&amp;""</f>
        <v>一般社団法人　日本盆栽協会　</v>
      </c>
      <c r="D213" s="52" t="str">
        <f>VLOOKUP($A213,【複数行】企業・団体・個人リスト!$A:$M,4,FALSE)&amp;""</f>
        <v>　※共同出展</v>
      </c>
      <c r="E213" s="151" t="str">
        <f>VLOOKUP($A213,【複数行】企業・団体・個人リスト!$A:$M,7,FALSE)&amp;VLOOKUP($A213,【複数行】企業・団体・個人リスト!$A:$M,8,FALSE)</f>
        <v>東京都台東区</v>
      </c>
      <c r="F213" s="64" t="str">
        <f>VLOOKUP($A213,【複数行】企業・団体・個人リスト!$A:$M,10,FALSE)&amp;""</f>
        <v/>
      </c>
      <c r="G213" s="64" t="str">
        <f>VLOOKUP($A213,【複数行】企業・団体・個人リスト!$A:$M,11,FALSE)&amp;""</f>
        <v/>
      </c>
      <c r="H213" s="64" t="str">
        <f>VLOOKUP($A213,【複数行】企業・団体・個人リスト!$A:$M,12,FALSE)&amp;""</f>
        <v>①</v>
      </c>
      <c r="I213" s="52" t="str">
        <f>VLOOKUP($A213,【複数行】企業・団体・個人リスト!$A:$M,13,FALSE)&amp;""</f>
        <v/>
      </c>
    </row>
    <row r="214" spans="1:9" ht="25.2" customHeight="1" x14ac:dyDescent="0.45">
      <c r="A214" s="146">
        <v>191</v>
      </c>
      <c r="B214" s="140">
        <v>191</v>
      </c>
      <c r="C214" s="52" t="str">
        <f>VLOOKUP($A214,【複数行】企業・団体・個人リスト!$A:$M,5,FALSE)&amp;""</f>
        <v>特定非営利活動法人　日本メディカルハーブ協会</v>
      </c>
      <c r="D214" s="52" t="str">
        <f>VLOOKUP($A214,【複数行】企業・団体・個人リスト!$A:$M,4,FALSE)&amp;""</f>
        <v/>
      </c>
      <c r="E214" s="151" t="str">
        <f>VLOOKUP($A214,【複数行】企業・団体・個人リスト!$A:$M,7,FALSE)&amp;VLOOKUP($A214,【複数行】企業・団体・個人リスト!$A:$M,8,FALSE)</f>
        <v>東京都文京区</v>
      </c>
      <c r="F214" s="64" t="str">
        <f>VLOOKUP($A214,【複数行】企業・団体・個人リスト!$A:$M,10,FALSE)&amp;""</f>
        <v/>
      </c>
      <c r="G214" s="64" t="str">
        <f>VLOOKUP($A214,【複数行】企業・団体・個人リスト!$A:$M,11,FALSE)&amp;""</f>
        <v/>
      </c>
      <c r="H214" s="64" t="str">
        <f>VLOOKUP($A214,【複数行】企業・団体・個人リスト!$A:$M,12,FALSE)&amp;""</f>
        <v>①</v>
      </c>
      <c r="I214" s="52" t="str">
        <f>VLOOKUP($A214,【複数行】企業・団体・個人リスト!$A:$M,13,FALSE)&amp;""</f>
        <v/>
      </c>
    </row>
    <row r="215" spans="1:9" ht="25.2" customHeight="1" x14ac:dyDescent="0.45">
      <c r="A215" s="146">
        <v>192</v>
      </c>
      <c r="B215" s="140">
        <v>192</v>
      </c>
      <c r="C215" s="52" t="str">
        <f>VLOOKUP($A215,【複数行】企業・団体・個人リスト!$A:$M,5,FALSE)&amp;""</f>
        <v>日本レミコ押し花学院・国際プレスドフラワーデザイナー協会</v>
      </c>
      <c r="D215" s="52" t="str">
        <f>VLOOKUP($A215,【複数行】企業・団体・個人リスト!$A:$M,4,FALSE)&amp;""</f>
        <v/>
      </c>
      <c r="E215" s="151" t="str">
        <f>VLOOKUP($A215,【複数行】企業・団体・個人リスト!$A:$M,7,FALSE)&amp;VLOOKUP($A215,【複数行】企業・団体・個人リスト!$A:$M,8,FALSE)</f>
        <v>東京都新宿区</v>
      </c>
      <c r="F215" s="64" t="str">
        <f>VLOOKUP($A215,【複数行】企業・団体・個人リスト!$A:$M,10,FALSE)&amp;""</f>
        <v/>
      </c>
      <c r="G215" s="64" t="str">
        <f>VLOOKUP($A215,【複数行】企業・団体・個人リスト!$A:$M,11,FALSE)&amp;""</f>
        <v/>
      </c>
      <c r="H215" s="64" t="str">
        <f>VLOOKUP($A215,【複数行】企業・団体・個人リスト!$A:$M,12,FALSE)&amp;""</f>
        <v>①</v>
      </c>
      <c r="I215" s="52" t="str">
        <f>VLOOKUP($A215,【複数行】企業・団体・個人リスト!$A:$M,13,FALSE)&amp;""</f>
        <v/>
      </c>
    </row>
    <row r="216" spans="1:9" ht="25.2" customHeight="1" x14ac:dyDescent="0.45">
      <c r="A216" s="146">
        <v>193</v>
      </c>
      <c r="B216" s="140">
        <v>193</v>
      </c>
      <c r="C216" s="52" t="str">
        <f>VLOOKUP($A216,【複数行】企業・団体・個人リスト!$A:$M,5,FALSE)&amp;""</f>
        <v>庭工荒川・霧が丘緑舎　荒川昭男・湯不二夫　</v>
      </c>
      <c r="D216" s="52" t="str">
        <f>VLOOKUP($A216,【複数行】企業・団体・個人リスト!$A:$M,4,FALSE)&amp;""</f>
        <v>　※共同出展</v>
      </c>
      <c r="E216" s="151" t="str">
        <f>VLOOKUP($A216,【複数行】企業・団体・個人リスト!$A:$M,7,FALSE)&amp;VLOOKUP($A216,【複数行】企業・団体・個人リスト!$A:$M,8,FALSE)</f>
        <v>神奈川県横浜市</v>
      </c>
      <c r="F216" s="64" t="str">
        <f>VLOOKUP($A216,【複数行】企業・団体・個人リスト!$A:$M,10,FALSE)&amp;""</f>
        <v>①</v>
      </c>
      <c r="G216" s="64" t="str">
        <f>VLOOKUP($A216,【複数行】企業・団体・個人リスト!$A:$M,11,FALSE)&amp;""</f>
        <v/>
      </c>
      <c r="H216" s="64" t="str">
        <f>VLOOKUP($A216,【複数行】企業・団体・個人リスト!$A:$M,12,FALSE)&amp;""</f>
        <v/>
      </c>
      <c r="I216" s="52" t="str">
        <f>VLOOKUP($A216,【複数行】企業・団体・個人リスト!$A:$M,13,FALSE)&amp;""</f>
        <v/>
      </c>
    </row>
    <row r="217" spans="1:9" ht="25.2" customHeight="1" x14ac:dyDescent="0.45">
      <c r="A217" s="146">
        <v>194</v>
      </c>
      <c r="B217" s="140">
        <v>194</v>
      </c>
      <c r="C217" s="52" t="str">
        <f>VLOOKUP($A217,【複数行】企業・団体・個人リスト!$A:$M,5,FALSE)&amp;""</f>
        <v>庭咲桜（にわざくら）</v>
      </c>
      <c r="D217" s="52" t="str">
        <f>VLOOKUP($A217,【複数行】企業・団体・個人リスト!$A:$M,4,FALSE)&amp;""</f>
        <v/>
      </c>
      <c r="E217" s="151" t="str">
        <f>VLOOKUP($A217,【複数行】企業・団体・個人リスト!$A:$M,7,FALSE)&amp;VLOOKUP($A217,【複数行】企業・団体・個人リスト!$A:$M,8,FALSE)</f>
        <v>神奈川県海老名市</v>
      </c>
      <c r="F217" s="64" t="str">
        <f>VLOOKUP($A217,【複数行】企業・団体・個人リスト!$A:$M,10,FALSE)&amp;""</f>
        <v/>
      </c>
      <c r="G217" s="64" t="str">
        <f>VLOOKUP($A217,【複数行】企業・団体・個人リスト!$A:$M,11,FALSE)&amp;""</f>
        <v/>
      </c>
      <c r="H217" s="64" t="str">
        <f>VLOOKUP($A217,【複数行】企業・団体・個人リスト!$A:$M,12,FALSE)&amp;""</f>
        <v/>
      </c>
      <c r="I217" s="52" t="str">
        <f>VLOOKUP($A217,【複数行】企業・団体・個人リスト!$A:$M,13,FALSE)&amp;""</f>
        <v/>
      </c>
    </row>
    <row r="218" spans="1:9" ht="25.2" customHeight="1" x14ac:dyDescent="0.45">
      <c r="A218" s="146">
        <v>195</v>
      </c>
      <c r="B218" s="140">
        <v>195</v>
      </c>
      <c r="C218" s="52" t="str">
        <f>VLOOKUP($A218,【複数行】企業・団体・個人リスト!$A:$M,5,FALSE)&amp;""</f>
        <v>株式会社　庭師生樹</v>
      </c>
      <c r="D218" s="52" t="str">
        <f>VLOOKUP($A218,【複数行】企業・団体・個人リスト!$A:$M,4,FALSE)&amp;""</f>
        <v/>
      </c>
      <c r="E218" s="151" t="str">
        <f>VLOOKUP($A218,【複数行】企業・団体・個人リスト!$A:$M,7,FALSE)&amp;VLOOKUP($A218,【複数行】企業・団体・個人リスト!$A:$M,8,FALSE)</f>
        <v>神奈川県藤沢市</v>
      </c>
      <c r="F218" s="64" t="str">
        <f>VLOOKUP($A218,【複数行】企業・団体・個人リスト!$A:$M,10,FALSE)&amp;""</f>
        <v/>
      </c>
      <c r="G218" s="64" t="str">
        <f>VLOOKUP($A218,【複数行】企業・団体・個人リスト!$A:$M,11,FALSE)&amp;""</f>
        <v/>
      </c>
      <c r="H218" s="64" t="str">
        <f>VLOOKUP($A218,【複数行】企業・団体・個人リスト!$A:$M,12,FALSE)&amp;""</f>
        <v>①</v>
      </c>
      <c r="I218" s="52" t="str">
        <f>VLOOKUP($A218,【複数行】企業・団体・個人リスト!$A:$M,13,FALSE)&amp;""</f>
        <v/>
      </c>
    </row>
    <row r="219" spans="1:9" ht="25.2" customHeight="1" x14ac:dyDescent="0.45">
      <c r="A219" s="146">
        <v>196</v>
      </c>
      <c r="B219" s="140">
        <v>196</v>
      </c>
      <c r="C219" s="52" t="str">
        <f>VLOOKUP($A219,【複数行】企業・団体・個人リスト!$A:$M,5,FALSE)&amp;""</f>
        <v>庭祥　清水庵</v>
      </c>
      <c r="D219" s="52" t="str">
        <f>VLOOKUP($A219,【複数行】企業・団体・個人リスト!$A:$M,4,FALSE)&amp;""</f>
        <v/>
      </c>
      <c r="E219" s="151" t="str">
        <f>VLOOKUP($A219,【複数行】企業・団体・個人リスト!$A:$M,7,FALSE)&amp;VLOOKUP($A219,【複数行】企業・団体・個人リスト!$A:$M,8,FALSE)</f>
        <v>東京都町田市</v>
      </c>
      <c r="F219" s="64" t="str">
        <f>VLOOKUP($A219,【複数行】企業・団体・個人リスト!$A:$M,10,FALSE)&amp;""</f>
        <v>②</v>
      </c>
      <c r="G219" s="64" t="str">
        <f>VLOOKUP($A219,【複数行】企業・団体・個人リスト!$A:$M,11,FALSE)&amp;""</f>
        <v/>
      </c>
      <c r="H219" s="64" t="str">
        <f>VLOOKUP($A219,【複数行】企業・団体・個人リスト!$A:$M,12,FALSE)&amp;""</f>
        <v/>
      </c>
      <c r="I219" s="52" t="str">
        <f>VLOOKUP($A219,【複数行】企業・団体・個人リスト!$A:$M,13,FALSE)&amp;""</f>
        <v/>
      </c>
    </row>
    <row r="220" spans="1:9" ht="25.2" customHeight="1" x14ac:dyDescent="0.45">
      <c r="A220" s="146">
        <v>197</v>
      </c>
      <c r="B220" s="140">
        <v>197</v>
      </c>
      <c r="C220" s="52" t="str">
        <f>VLOOKUP($A220,【複数行】企業・団体・個人リスト!$A:$M,5,FALSE)&amp;""</f>
        <v>株式会社　庭作す森</v>
      </c>
      <c r="D220" s="52" t="str">
        <f>VLOOKUP($A220,【複数行】企業・団体・個人リスト!$A:$M,4,FALSE)&amp;""</f>
        <v/>
      </c>
      <c r="E220" s="151" t="str">
        <f>VLOOKUP($A220,【複数行】企業・団体・個人リスト!$A:$M,7,FALSE)&amp;VLOOKUP($A220,【複数行】企業・団体・個人リスト!$A:$M,8,FALSE)</f>
        <v>香川県木田郡</v>
      </c>
      <c r="F220" s="64" t="str">
        <f>VLOOKUP($A220,【複数行】企業・団体・個人リスト!$A:$M,10,FALSE)&amp;""</f>
        <v>①</v>
      </c>
      <c r="G220" s="64" t="str">
        <f>VLOOKUP($A220,【複数行】企業・団体・個人リスト!$A:$M,11,FALSE)&amp;""</f>
        <v/>
      </c>
      <c r="H220" s="64" t="str">
        <f>VLOOKUP($A220,【複数行】企業・団体・個人リスト!$A:$M,12,FALSE)&amp;""</f>
        <v/>
      </c>
      <c r="I220" s="52" t="str">
        <f>VLOOKUP($A220,【複数行】企業・団体・個人リスト!$A:$M,13,FALSE)&amp;""</f>
        <v/>
      </c>
    </row>
    <row r="221" spans="1:9" ht="25.2" customHeight="1" x14ac:dyDescent="0.45">
      <c r="A221" s="146">
        <v>198</v>
      </c>
      <c r="B221" s="140">
        <v>198</v>
      </c>
      <c r="C221" s="52" t="str">
        <f>VLOOKUP($A221,【複数行】企業・団体・個人リスト!$A:$M,5,FALSE)&amp;""</f>
        <v>庭屋遠舟</v>
      </c>
      <c r="D221" s="52" t="str">
        <f>VLOOKUP($A221,【複数行】企業・団体・個人リスト!$A:$M,4,FALSE)&amp;""</f>
        <v/>
      </c>
      <c r="E221" s="151" t="str">
        <f>VLOOKUP($A221,【複数行】企業・団体・個人リスト!$A:$M,7,FALSE)&amp;VLOOKUP($A221,【複数行】企業・団体・個人リスト!$A:$M,8,FALSE)</f>
        <v>栃木県宇都宮市</v>
      </c>
      <c r="F221" s="64" t="str">
        <f>VLOOKUP($A221,【複数行】企業・団体・個人リスト!$A:$M,10,FALSE)&amp;""</f>
        <v>①</v>
      </c>
      <c r="G221" s="64" t="str">
        <f>VLOOKUP($A221,【複数行】企業・団体・個人リスト!$A:$M,11,FALSE)&amp;""</f>
        <v/>
      </c>
      <c r="H221" s="64" t="str">
        <f>VLOOKUP($A221,【複数行】企業・団体・個人リスト!$A:$M,12,FALSE)&amp;""</f>
        <v/>
      </c>
      <c r="I221" s="52" t="str">
        <f>VLOOKUP($A221,【複数行】企業・団体・個人リスト!$A:$M,13,FALSE)&amp;""</f>
        <v/>
      </c>
    </row>
    <row r="222" spans="1:9" ht="25.2" customHeight="1" x14ac:dyDescent="0.45">
      <c r="A222" s="146">
        <v>199</v>
      </c>
      <c r="B222" s="140">
        <v>199</v>
      </c>
      <c r="C222" s="52" t="str">
        <f>VLOOKUP($A222,【複数行】企業・団体・個人リスト!$A:$M,5,FALSE)&amp;""</f>
        <v>株式会社　庭屋の関</v>
      </c>
      <c r="D222" s="52" t="str">
        <f>VLOOKUP($A222,【複数行】企業・団体・個人リスト!$A:$M,4,FALSE)&amp;""</f>
        <v/>
      </c>
      <c r="E222" s="151" t="str">
        <f>VLOOKUP($A222,【複数行】企業・団体・個人リスト!$A:$M,7,FALSE)&amp;VLOOKUP($A222,【複数行】企業・団体・個人リスト!$A:$M,8,FALSE)</f>
        <v>千葉県松戸市</v>
      </c>
      <c r="F222" s="64" t="str">
        <f>VLOOKUP($A222,【複数行】企業・団体・個人リスト!$A:$M,10,FALSE)&amp;""</f>
        <v>①</v>
      </c>
      <c r="G222" s="64" t="str">
        <f>VLOOKUP($A222,【複数行】企業・団体・個人リスト!$A:$M,11,FALSE)&amp;""</f>
        <v/>
      </c>
      <c r="H222" s="64" t="str">
        <f>VLOOKUP($A222,【複数行】企業・団体・個人リスト!$A:$M,12,FALSE)&amp;""</f>
        <v/>
      </c>
      <c r="I222" s="52" t="str">
        <f>VLOOKUP($A222,【複数行】企業・団体・個人リスト!$A:$M,13,FALSE)&amp;""</f>
        <v/>
      </c>
    </row>
    <row r="223" spans="1:9" ht="25.2" customHeight="1" x14ac:dyDescent="0.45">
      <c r="A223" s="146">
        <v>200</v>
      </c>
      <c r="B223" s="140">
        <v>200</v>
      </c>
      <c r="C223" s="52" t="str">
        <f>VLOOKUP($A223,【複数行】企業・団体・個人リスト!$A:$M,5,FALSE)&amp;""</f>
        <v>野村不動産株式会社　</v>
      </c>
      <c r="D223" s="52" t="str">
        <f>VLOOKUP($A223,【複数行】企業・団体・個人リスト!$A:$M,4,FALSE)&amp;""</f>
        <v>　※共同出展</v>
      </c>
      <c r="E223" s="151" t="str">
        <f>VLOOKUP($A223,【複数行】企業・団体・個人リスト!$A:$M,7,FALSE)&amp;VLOOKUP($A223,【複数行】企業・団体・個人リスト!$A:$M,8,FALSE)</f>
        <v>東京都新宿区</v>
      </c>
      <c r="F223" s="64" t="str">
        <f>VLOOKUP($A223,【複数行】企業・団体・個人リスト!$A:$M,10,FALSE)&amp;""</f>
        <v/>
      </c>
      <c r="G223" s="64" t="str">
        <f>VLOOKUP($A223,【複数行】企業・団体・個人リスト!$A:$M,11,FALSE)&amp;""</f>
        <v/>
      </c>
      <c r="H223" s="64" t="str">
        <f>VLOOKUP($A223,【複数行】企業・団体・個人リスト!$A:$M,12,FALSE)&amp;""</f>
        <v>②</v>
      </c>
      <c r="I223" s="52" t="str">
        <f>VLOOKUP($A223,【複数行】企業・団体・個人リスト!$A:$M,13,FALSE)&amp;""</f>
        <v/>
      </c>
    </row>
    <row r="224" spans="1:9" ht="25.2" customHeight="1" x14ac:dyDescent="0.45">
      <c r="B224" s="46" t="s">
        <v>1204</v>
      </c>
      <c r="I224" s="137" t="s">
        <v>1592</v>
      </c>
    </row>
    <row r="225" spans="1:9" s="53" customFormat="1" ht="25.2" customHeight="1" x14ac:dyDescent="0.45">
      <c r="A225" s="347"/>
      <c r="B225" s="330" t="s">
        <v>1842</v>
      </c>
      <c r="C225" s="343" t="s">
        <v>1</v>
      </c>
      <c r="D225" s="330" t="s">
        <v>1844</v>
      </c>
      <c r="E225" s="330" t="s">
        <v>1149</v>
      </c>
      <c r="F225" s="330" t="s">
        <v>1843</v>
      </c>
      <c r="G225" s="330"/>
      <c r="H225" s="330"/>
      <c r="I225" s="343" t="s">
        <v>1845</v>
      </c>
    </row>
    <row r="226" spans="1:9" s="53" customFormat="1" ht="48.6" customHeight="1" x14ac:dyDescent="0.45">
      <c r="A226" s="348"/>
      <c r="B226" s="330"/>
      <c r="C226" s="343"/>
      <c r="D226" s="330"/>
      <c r="E226" s="330"/>
      <c r="F226" s="50" t="s">
        <v>227</v>
      </c>
      <c r="G226" s="49" t="s">
        <v>1846</v>
      </c>
      <c r="H226" s="49" t="s">
        <v>1847</v>
      </c>
      <c r="I226" s="343"/>
    </row>
    <row r="227" spans="1:9" ht="25.2" customHeight="1" x14ac:dyDescent="0.45">
      <c r="A227" s="146" t="s">
        <v>1916</v>
      </c>
      <c r="B227" s="344">
        <v>201</v>
      </c>
      <c r="C227" s="52" t="str">
        <f>VLOOKUP($A227,【複数行】企業・団体・個人リスト!$A:$M,5,FALSE)&amp;""</f>
        <v>株式会社　ハイポネックスジャパン</v>
      </c>
      <c r="D227" s="52" t="str">
        <f>VLOOKUP($A227,【複数行】企業・団体・個人リスト!$A:$M,4,FALSE)&amp;""</f>
        <v/>
      </c>
      <c r="E227" s="151" t="str">
        <f>VLOOKUP($A227,【複数行】企業・団体・個人リスト!$A:$M,7,FALSE)&amp;VLOOKUP($A227,【複数行】企業・団体・個人リスト!$A:$M,8,FALSE)</f>
        <v>大阪府大阪市</v>
      </c>
      <c r="F227" s="64" t="str">
        <f>VLOOKUP($A227,【複数行】企業・団体・個人リスト!$A:$M,10,FALSE)&amp;""</f>
        <v>②</v>
      </c>
      <c r="G227" s="64" t="str">
        <f>VLOOKUP($A227,【複数行】企業・団体・個人リスト!$A:$M,11,FALSE)&amp;""</f>
        <v/>
      </c>
      <c r="H227" s="64" t="str">
        <f>VLOOKUP($A227,【複数行】企業・団体・個人リスト!$A:$M,12,FALSE)&amp;""</f>
        <v/>
      </c>
      <c r="I227" s="52" t="str">
        <f>VLOOKUP($A227,【複数行】企業・団体・個人リスト!$A:$M,13,FALSE)&amp;""</f>
        <v/>
      </c>
    </row>
    <row r="228" spans="1:9" ht="25.2" customHeight="1" x14ac:dyDescent="0.45">
      <c r="A228" s="146" t="s">
        <v>1917</v>
      </c>
      <c r="B228" s="345"/>
      <c r="C228" s="52" t="str">
        <f>VLOOKUP($A228,【複数行】企業・団体・個人リスト!$A:$M,5,FALSE)&amp;""</f>
        <v>株式会社　ハイポネックスジャパン</v>
      </c>
      <c r="D228" s="52" t="str">
        <f>VLOOKUP($A228,【複数行】企業・団体・個人リスト!$A:$M,4,FALSE)&amp;""</f>
        <v/>
      </c>
      <c r="E228" s="151" t="str">
        <f>VLOOKUP($A228,【複数行】企業・団体・個人リスト!$A:$M,7,FALSE)&amp;VLOOKUP($A228,【複数行】企業・団体・個人リスト!$A:$M,8,FALSE)</f>
        <v>大阪府大阪市</v>
      </c>
      <c r="F228" s="64" t="str">
        <f>VLOOKUP($A228,【複数行】企業・団体・個人リスト!$A:$M,10,FALSE)&amp;""</f>
        <v/>
      </c>
      <c r="G228" s="64" t="str">
        <f>VLOOKUP($A228,【複数行】企業・団体・個人リスト!$A:$M,11,FALSE)&amp;""</f>
        <v/>
      </c>
      <c r="H228" s="64" t="str">
        <f>VLOOKUP($A228,【複数行】企業・団体・個人リスト!$A:$M,12,FALSE)&amp;""</f>
        <v>①</v>
      </c>
      <c r="I228" s="52" t="str">
        <f>VLOOKUP($A228,【複数行】企業・団体・個人リスト!$A:$M,13,FALSE)&amp;""</f>
        <v/>
      </c>
    </row>
    <row r="229" spans="1:9" ht="25.2" customHeight="1" x14ac:dyDescent="0.45">
      <c r="A229" s="146">
        <v>202</v>
      </c>
      <c r="B229" s="140">
        <v>202</v>
      </c>
      <c r="C229" s="52" t="str">
        <f>VLOOKUP($A229,【複数行】企業・団体・個人リスト!$A:$M,5,FALSE)&amp;""</f>
        <v>BAOBABLISS×MOTOMACHI花こ　</v>
      </c>
      <c r="D229" s="52" t="str">
        <f>VLOOKUP($A229,【複数行】企業・団体・個人リスト!$A:$M,4,FALSE)&amp;""</f>
        <v>　※共同出展</v>
      </c>
      <c r="E229" s="151" t="str">
        <f>VLOOKUP($A229,【複数行】企業・団体・個人リスト!$A:$M,7,FALSE)&amp;VLOOKUP($A229,【複数行】企業・団体・個人リスト!$A:$M,8,FALSE)</f>
        <v>神奈川県横浜市</v>
      </c>
      <c r="F229" s="64" t="str">
        <f>VLOOKUP($A229,【複数行】企業・団体・個人リスト!$A:$M,10,FALSE)&amp;""</f>
        <v>②</v>
      </c>
      <c r="G229" s="64" t="str">
        <f>VLOOKUP($A229,【複数行】企業・団体・個人リスト!$A:$M,11,FALSE)&amp;""</f>
        <v/>
      </c>
      <c r="H229" s="64" t="str">
        <f>VLOOKUP($A229,【複数行】企業・団体・個人リスト!$A:$M,12,FALSE)&amp;""</f>
        <v/>
      </c>
      <c r="I229" s="52" t="str">
        <f>VLOOKUP($A229,【複数行】企業・団体・個人リスト!$A:$M,13,FALSE)&amp;""</f>
        <v/>
      </c>
    </row>
    <row r="230" spans="1:9" ht="25.2" customHeight="1" x14ac:dyDescent="0.45">
      <c r="A230" s="146" t="s">
        <v>1918</v>
      </c>
      <c r="B230" s="344">
        <v>203</v>
      </c>
      <c r="C230" s="52" t="str">
        <f>VLOOKUP($A230,【複数行】企業・団体・個人リスト!$A:$M,5,FALSE)&amp;""</f>
        <v>株式会社　ハクサン</v>
      </c>
      <c r="D230" s="52" t="str">
        <f>VLOOKUP($A230,【複数行】企業・団体・個人リスト!$A:$M,4,FALSE)&amp;""</f>
        <v/>
      </c>
      <c r="E230" s="151" t="str">
        <f>VLOOKUP($A230,【複数行】企業・団体・個人リスト!$A:$M,7,FALSE)&amp;VLOOKUP($A230,【複数行】企業・団体・個人リスト!$A:$M,8,FALSE)</f>
        <v>愛知県日進市</v>
      </c>
      <c r="F230" s="64" t="str">
        <f>VLOOKUP($A230,【複数行】企業・団体・個人リスト!$A:$M,10,FALSE)&amp;""</f>
        <v>①</v>
      </c>
      <c r="G230" s="64" t="str">
        <f>VLOOKUP($A230,【複数行】企業・団体・個人リスト!$A:$M,11,FALSE)&amp;""</f>
        <v/>
      </c>
      <c r="H230" s="64" t="str">
        <f>VLOOKUP($A230,【複数行】企業・団体・個人リスト!$A:$M,12,FALSE)&amp;""</f>
        <v/>
      </c>
      <c r="I230" s="52" t="str">
        <f>VLOOKUP($A230,【複数行】企業・団体・個人リスト!$A:$M,13,FALSE)&amp;""</f>
        <v/>
      </c>
    </row>
    <row r="231" spans="1:9" ht="25.2" customHeight="1" x14ac:dyDescent="0.45">
      <c r="A231" s="146" t="s">
        <v>1919</v>
      </c>
      <c r="B231" s="345"/>
      <c r="C231" s="52" t="str">
        <f>VLOOKUP($A231,【複数行】企業・団体・個人リスト!$A:$M,5,FALSE)&amp;""</f>
        <v>株式会社　ハクサン</v>
      </c>
      <c r="D231" s="52" t="str">
        <f>VLOOKUP($A231,【複数行】企業・団体・個人リスト!$A:$M,4,FALSE)&amp;""</f>
        <v/>
      </c>
      <c r="E231" s="151" t="str">
        <f>VLOOKUP($A231,【複数行】企業・団体・個人リスト!$A:$M,7,FALSE)&amp;VLOOKUP($A231,【複数行】企業・団体・個人リスト!$A:$M,8,FALSE)</f>
        <v>愛知県日進市</v>
      </c>
      <c r="F231" s="64" t="str">
        <f>VLOOKUP($A231,【複数行】企業・団体・個人リスト!$A:$M,10,FALSE)&amp;""</f>
        <v/>
      </c>
      <c r="G231" s="64" t="str">
        <f>VLOOKUP($A231,【複数行】企業・団体・個人リスト!$A:$M,11,FALSE)&amp;""</f>
        <v>①</v>
      </c>
      <c r="H231" s="64" t="str">
        <f>VLOOKUP($A231,【複数行】企業・団体・個人リスト!$A:$M,12,FALSE)&amp;""</f>
        <v/>
      </c>
      <c r="I231" s="52" t="str">
        <f>VLOOKUP($A231,【複数行】企業・団体・個人リスト!$A:$M,13,FALSE)&amp;""</f>
        <v/>
      </c>
    </row>
    <row r="232" spans="1:9" ht="25.2" customHeight="1" x14ac:dyDescent="0.45">
      <c r="A232" s="146">
        <v>204</v>
      </c>
      <c r="B232" s="140">
        <v>204</v>
      </c>
      <c r="C232" s="52" t="str">
        <f>VLOOKUP($A232,【複数行】企業・団体・個人リスト!$A:$M,5,FALSE)&amp;""</f>
        <v>箱根植木株式会社</v>
      </c>
      <c r="D232" s="52" t="str">
        <f>VLOOKUP($A232,【複数行】企業・団体・個人リスト!$A:$M,4,FALSE)&amp;""</f>
        <v/>
      </c>
      <c r="E232" s="151" t="str">
        <f>VLOOKUP($A232,【複数行】企業・団体・個人リスト!$A:$M,7,FALSE)&amp;VLOOKUP($A232,【複数行】企業・団体・個人リスト!$A:$M,8,FALSE)</f>
        <v>東京都杉並区</v>
      </c>
      <c r="F232" s="64" t="str">
        <f>VLOOKUP($A232,【複数行】企業・団体・個人リスト!$A:$M,10,FALSE)&amp;""</f>
        <v/>
      </c>
      <c r="G232" s="64" t="str">
        <f>VLOOKUP($A232,【複数行】企業・団体・個人リスト!$A:$M,11,FALSE)&amp;""</f>
        <v/>
      </c>
      <c r="H232" s="64" t="str">
        <f>VLOOKUP($A232,【複数行】企業・団体・個人リスト!$A:$M,12,FALSE)&amp;""</f>
        <v>②</v>
      </c>
      <c r="I232" s="52" t="str">
        <f>VLOOKUP($A232,【複数行】企業・団体・個人リスト!$A:$M,13,FALSE)&amp;""</f>
        <v/>
      </c>
    </row>
    <row r="233" spans="1:9" ht="25.2" customHeight="1" x14ac:dyDescent="0.45">
      <c r="A233" s="146">
        <v>205</v>
      </c>
      <c r="B233" s="140">
        <v>205</v>
      </c>
      <c r="C233" s="52" t="str">
        <f>VLOOKUP($A233,【複数行】企業・団体・個人リスト!$A:$M,5,FALSE)&amp;""</f>
        <v>一造園土木株式会社</v>
      </c>
      <c r="D233" s="52" t="str">
        <f>VLOOKUP($A233,【複数行】企業・団体・個人リスト!$A:$M,4,FALSE)&amp;""</f>
        <v/>
      </c>
      <c r="E233" s="151" t="str">
        <f>VLOOKUP($A233,【複数行】企業・団体・個人リスト!$A:$M,7,FALSE)&amp;VLOOKUP($A233,【複数行】企業・団体・個人リスト!$A:$M,8,FALSE)</f>
        <v>神奈川県横浜市</v>
      </c>
      <c r="F233" s="64" t="str">
        <f>VLOOKUP($A233,【複数行】企業・団体・個人リスト!$A:$M,10,FALSE)&amp;""</f>
        <v>①</v>
      </c>
      <c r="G233" s="64" t="str">
        <f>VLOOKUP($A233,【複数行】企業・団体・個人リスト!$A:$M,11,FALSE)&amp;""</f>
        <v/>
      </c>
      <c r="H233" s="64" t="str">
        <f>VLOOKUP($A233,【複数行】企業・団体・個人リスト!$A:$M,12,FALSE)&amp;""</f>
        <v/>
      </c>
      <c r="I233" s="52" t="str">
        <f>VLOOKUP($A233,【複数行】企業・団体・個人リスト!$A:$M,13,FALSE)&amp;""</f>
        <v/>
      </c>
    </row>
    <row r="234" spans="1:9" ht="25.2" customHeight="1" x14ac:dyDescent="0.45">
      <c r="A234" s="146">
        <v>206</v>
      </c>
      <c r="B234" s="140">
        <v>206</v>
      </c>
      <c r="C234" s="52" t="str">
        <f>VLOOKUP($A234,【複数行】企業・団体・個人リスト!$A:$M,5,FALSE)&amp;""</f>
        <v>花育CasualFlowerSalon</v>
      </c>
      <c r="D234" s="52" t="str">
        <f>VLOOKUP($A234,【複数行】企業・団体・個人リスト!$A:$M,4,FALSE)&amp;""</f>
        <v/>
      </c>
      <c r="E234" s="151" t="str">
        <f>VLOOKUP($A234,【複数行】企業・団体・個人リスト!$A:$M,7,FALSE)&amp;VLOOKUP($A234,【複数行】企業・団体・個人リスト!$A:$M,8,FALSE)</f>
        <v>東京都大田区</v>
      </c>
      <c r="F234" s="64" t="str">
        <f>VLOOKUP($A234,【複数行】企業・団体・個人リスト!$A:$M,10,FALSE)&amp;""</f>
        <v/>
      </c>
      <c r="G234" s="64" t="str">
        <f>VLOOKUP($A234,【複数行】企業・団体・個人リスト!$A:$M,11,FALSE)&amp;""</f>
        <v/>
      </c>
      <c r="H234" s="64" t="str">
        <f>VLOOKUP($A234,【複数行】企業・団体・個人リスト!$A:$M,12,FALSE)&amp;""</f>
        <v>②</v>
      </c>
      <c r="I234" s="52" t="str">
        <f>VLOOKUP($A234,【複数行】企業・団体・個人リスト!$A:$M,13,FALSE)&amp;""</f>
        <v/>
      </c>
    </row>
    <row r="235" spans="1:9" ht="25.2" customHeight="1" x14ac:dyDescent="0.45">
      <c r="A235" s="146">
        <v>207</v>
      </c>
      <c r="B235" s="140">
        <v>207</v>
      </c>
      <c r="C235" s="52" t="str">
        <f>VLOOKUP($A235,【複数行】企業・団体・個人リスト!$A:$M,5,FALSE)&amp;""</f>
        <v>花鏡　</v>
      </c>
      <c r="D235" s="52" t="str">
        <f>VLOOKUP($A235,【複数行】企業・団体・個人リスト!$A:$M,4,FALSE)&amp;""</f>
        <v>　※共同出展</v>
      </c>
      <c r="E235" s="151" t="str">
        <f>VLOOKUP($A235,【複数行】企業・団体・個人リスト!$A:$M,7,FALSE)&amp;VLOOKUP($A235,【複数行】企業・団体・個人リスト!$A:$M,8,FALSE)</f>
        <v>京都府京都市</v>
      </c>
      <c r="F235" s="64" t="str">
        <f>VLOOKUP($A235,【複数行】企業・団体・個人リスト!$A:$M,10,FALSE)&amp;""</f>
        <v>①</v>
      </c>
      <c r="G235" s="64" t="str">
        <f>VLOOKUP($A235,【複数行】企業・団体・個人リスト!$A:$M,11,FALSE)&amp;""</f>
        <v/>
      </c>
      <c r="H235" s="64" t="str">
        <f>VLOOKUP($A235,【複数行】企業・団体・個人リスト!$A:$M,12,FALSE)&amp;""</f>
        <v/>
      </c>
      <c r="I235" s="52" t="str">
        <f>VLOOKUP($A235,【複数行】企業・団体・個人リスト!$A:$M,13,FALSE)&amp;""</f>
        <v/>
      </c>
    </row>
    <row r="236" spans="1:9" ht="25.2" customHeight="1" x14ac:dyDescent="0.45">
      <c r="A236" s="146">
        <v>208</v>
      </c>
      <c r="B236" s="140">
        <v>208</v>
      </c>
      <c r="C236" s="52" t="str">
        <f>VLOOKUP($A236,【複数行】企業・団体・個人リスト!$A:$M,5,FALSE)&amp;""</f>
        <v>はなじゅく／フェリシテフラワー　</v>
      </c>
      <c r="D236" s="52" t="str">
        <f>VLOOKUP($A236,【複数行】企業・団体・個人リスト!$A:$M,4,FALSE)&amp;""</f>
        <v>　※共同出展</v>
      </c>
      <c r="E236" s="151" t="str">
        <f>VLOOKUP($A236,【複数行】企業・団体・個人リスト!$A:$M,7,FALSE)&amp;VLOOKUP($A236,【複数行】企業・団体・個人リスト!$A:$M,8,FALSE)</f>
        <v>広島県廿日市市</v>
      </c>
      <c r="F236" s="64" t="str">
        <f>VLOOKUP($A236,【複数行】企業・団体・個人リスト!$A:$M,10,FALSE)&amp;""</f>
        <v/>
      </c>
      <c r="G236" s="64" t="str">
        <f>VLOOKUP($A236,【複数行】企業・団体・個人リスト!$A:$M,11,FALSE)&amp;""</f>
        <v/>
      </c>
      <c r="H236" s="64" t="str">
        <f>VLOOKUP($A236,【複数行】企業・団体・個人リスト!$A:$M,12,FALSE)&amp;""</f>
        <v>①</v>
      </c>
      <c r="I236" s="52" t="str">
        <f>VLOOKUP($A236,【複数行】企業・団体・個人リスト!$A:$M,13,FALSE)&amp;""</f>
        <v/>
      </c>
    </row>
    <row r="237" spans="1:9" ht="25.2" customHeight="1" x14ac:dyDescent="0.45">
      <c r="A237" s="146">
        <v>209</v>
      </c>
      <c r="B237" s="140">
        <v>209</v>
      </c>
      <c r="C237" s="52" t="str">
        <f>VLOOKUP($A237,【複数行】企業・団体・個人リスト!$A:$M,5,FALSE)&amp;""</f>
        <v>花と緑の研究所株式会社</v>
      </c>
      <c r="D237" s="52" t="str">
        <f>VLOOKUP($A237,【複数行】企業・団体・個人リスト!$A:$M,4,FALSE)&amp;""</f>
        <v/>
      </c>
      <c r="E237" s="151" t="str">
        <f>VLOOKUP($A237,【複数行】企業・団体・個人リスト!$A:$M,7,FALSE)&amp;VLOOKUP($A237,【複数行】企業・団体・個人リスト!$A:$M,8,FALSE)</f>
        <v>神奈川県横浜市</v>
      </c>
      <c r="F237" s="64" t="str">
        <f>VLOOKUP($A237,【複数行】企業・団体・個人リスト!$A:$M,10,FALSE)&amp;""</f>
        <v/>
      </c>
      <c r="G237" s="64" t="str">
        <f>VLOOKUP($A237,【複数行】企業・団体・個人リスト!$A:$M,11,FALSE)&amp;""</f>
        <v/>
      </c>
      <c r="H237" s="64" t="str">
        <f>VLOOKUP($A237,【複数行】企業・団体・個人リスト!$A:$M,12,FALSE)&amp;""</f>
        <v>②</v>
      </c>
      <c r="I237" s="52" t="str">
        <f>VLOOKUP($A237,【複数行】企業・団体・個人リスト!$A:$M,13,FALSE)&amp;""</f>
        <v/>
      </c>
    </row>
    <row r="238" spans="1:9" ht="25.2" customHeight="1" x14ac:dyDescent="0.45">
      <c r="A238" s="146">
        <v>210</v>
      </c>
      <c r="B238" s="140">
        <v>210</v>
      </c>
      <c r="C238" s="52" t="str">
        <f>VLOOKUP($A238,【複数行】企業・団体・個人リスト!$A:$M,5,FALSE)&amp;""</f>
        <v>一般社団法人　花の国日本協議会</v>
      </c>
      <c r="D238" s="52" t="str">
        <f>VLOOKUP($A238,【複数行】企業・団体・個人リスト!$A:$M,4,FALSE)&amp;""</f>
        <v/>
      </c>
      <c r="E238" s="151" t="str">
        <f>VLOOKUP($A238,【複数行】企業・団体・個人リスト!$A:$M,7,FALSE)&amp;VLOOKUP($A238,【複数行】企業・団体・個人リスト!$A:$M,8,FALSE)</f>
        <v>東京都港区</v>
      </c>
      <c r="F238" s="64" t="str">
        <f>VLOOKUP($A238,【複数行】企業・団体・個人リスト!$A:$M,10,FALSE)&amp;""</f>
        <v/>
      </c>
      <c r="G238" s="64" t="str">
        <f>VLOOKUP($A238,【複数行】企業・団体・個人リスト!$A:$M,11,FALSE)&amp;""</f>
        <v/>
      </c>
      <c r="H238" s="64" t="str">
        <f>VLOOKUP($A238,【複数行】企業・団体・個人リスト!$A:$M,12,FALSE)&amp;""</f>
        <v>①</v>
      </c>
      <c r="I238" s="52" t="str">
        <f>VLOOKUP($A238,【複数行】企業・団体・個人リスト!$A:$M,13,FALSE)&amp;""</f>
        <v/>
      </c>
    </row>
    <row r="239" spans="1:9" ht="25.2" customHeight="1" x14ac:dyDescent="0.45">
      <c r="A239" s="146">
        <v>211</v>
      </c>
      <c r="B239" s="140">
        <v>211</v>
      </c>
      <c r="C239" s="52" t="str">
        <f>VLOOKUP($A239,【複数行】企業・団体・個人リスト!$A:$M,5,FALSE)&amp;""</f>
        <v>花屋務　</v>
      </c>
      <c r="D239" s="52" t="str">
        <f>VLOOKUP($A239,【複数行】企業・団体・個人リスト!$A:$M,4,FALSE)&amp;""</f>
        <v>　※共同出展</v>
      </c>
      <c r="E239" s="151" t="str">
        <f>VLOOKUP($A239,【複数行】企業・団体・個人リスト!$A:$M,7,FALSE)&amp;VLOOKUP($A239,【複数行】企業・団体・個人リスト!$A:$M,8,FALSE)</f>
        <v>東京都町田市</v>
      </c>
      <c r="F239" s="64" t="str">
        <f>VLOOKUP($A239,【複数行】企業・団体・個人リスト!$A:$M,10,FALSE)&amp;""</f>
        <v>①</v>
      </c>
      <c r="G239" s="64" t="str">
        <f>VLOOKUP($A239,【複数行】企業・団体・個人リスト!$A:$M,11,FALSE)&amp;""</f>
        <v/>
      </c>
      <c r="H239" s="64" t="str">
        <f>VLOOKUP($A239,【複数行】企業・団体・個人リスト!$A:$M,12,FALSE)&amp;""</f>
        <v/>
      </c>
      <c r="I239" s="52" t="str">
        <f>VLOOKUP($A239,【複数行】企業・団体・個人リスト!$A:$M,13,FALSE)&amp;""</f>
        <v/>
      </c>
    </row>
    <row r="240" spans="1:9" ht="25.2" customHeight="1" x14ac:dyDescent="0.45">
      <c r="A240" s="146">
        <v>212</v>
      </c>
      <c r="B240" s="140">
        <v>212</v>
      </c>
      <c r="C240" s="52" t="str">
        <f>VLOOKUP($A240,【複数行】企業・団体・個人リスト!$A:$M,5,FALSE)&amp;""</f>
        <v>花ＬＩＮＫＳ株式会社</v>
      </c>
      <c r="D240" s="52" t="str">
        <f>VLOOKUP($A240,【複数行】企業・団体・個人リスト!$A:$M,4,FALSE)&amp;""</f>
        <v/>
      </c>
      <c r="E240" s="151" t="str">
        <f>VLOOKUP($A240,【複数行】企業・団体・個人リスト!$A:$M,7,FALSE)&amp;VLOOKUP($A240,【複数行】企業・団体・個人リスト!$A:$M,8,FALSE)</f>
        <v>兵庫県神戸市</v>
      </c>
      <c r="F240" s="64" t="str">
        <f>VLOOKUP($A240,【複数行】企業・団体・個人リスト!$A:$M,10,FALSE)&amp;""</f>
        <v/>
      </c>
      <c r="G240" s="64" t="str">
        <f>VLOOKUP($A240,【複数行】企業・団体・個人リスト!$A:$M,11,FALSE)&amp;""</f>
        <v/>
      </c>
      <c r="H240" s="64" t="str">
        <f>VLOOKUP($A240,【複数行】企業・団体・個人リスト!$A:$M,12,FALSE)&amp;""</f>
        <v>①</v>
      </c>
      <c r="I240" s="52" t="str">
        <f>VLOOKUP($A240,【複数行】企業・団体・個人リスト!$A:$M,13,FALSE)&amp;""</f>
        <v/>
      </c>
    </row>
    <row r="241" spans="1:9" ht="25.2" customHeight="1" x14ac:dyDescent="0.45">
      <c r="A241" s="146">
        <v>213</v>
      </c>
      <c r="B241" s="140">
        <v>213</v>
      </c>
      <c r="C241" s="52" t="str">
        <f>VLOOKUP($A241,【複数行】企業・団体・個人リスト!$A:$M,5,FALSE)&amp;""</f>
        <v>株式会社　HAMART Indonesia</v>
      </c>
      <c r="D241" s="52" t="str">
        <f>VLOOKUP($A241,【複数行】企業・団体・個人リスト!$A:$M,4,FALSE)&amp;""</f>
        <v/>
      </c>
      <c r="E241" s="151" t="str">
        <f>VLOOKUP($A241,【複数行】企業・団体・個人リスト!$A:$M,7,FALSE)&amp;VLOOKUP($A241,【複数行】企業・団体・個人リスト!$A:$M,8,FALSE)</f>
        <v>愛知県豊橋市</v>
      </c>
      <c r="F241" s="64" t="str">
        <f>VLOOKUP($A241,【複数行】企業・団体・個人リスト!$A:$M,10,FALSE)&amp;""</f>
        <v>①</v>
      </c>
      <c r="G241" s="64" t="str">
        <f>VLOOKUP($A241,【複数行】企業・団体・個人リスト!$A:$M,11,FALSE)&amp;""</f>
        <v/>
      </c>
      <c r="H241" s="64" t="str">
        <f>VLOOKUP($A241,【複数行】企業・団体・個人リスト!$A:$M,12,FALSE)&amp;""</f>
        <v/>
      </c>
      <c r="I241" s="52" t="str">
        <f>VLOOKUP($A241,【複数行】企業・団体・個人リスト!$A:$M,13,FALSE)&amp;""</f>
        <v/>
      </c>
    </row>
    <row r="242" spans="1:9" ht="25.2" customHeight="1" x14ac:dyDescent="0.45">
      <c r="A242" s="146">
        <v>214</v>
      </c>
      <c r="B242" s="140">
        <v>214</v>
      </c>
      <c r="C242" s="52" t="str">
        <f>VLOOKUP($A242,【複数行】企業・団体・個人リスト!$A:$M,5,FALSE)&amp;""</f>
        <v>株式会社　濱田園</v>
      </c>
      <c r="D242" s="52" t="str">
        <f>VLOOKUP($A242,【複数行】企業・団体・個人リスト!$A:$M,4,FALSE)&amp;""</f>
        <v/>
      </c>
      <c r="E242" s="151" t="str">
        <f>VLOOKUP($A242,【複数行】企業・団体・個人リスト!$A:$M,7,FALSE)&amp;VLOOKUP($A242,【複数行】企業・団体・個人リスト!$A:$M,8,FALSE)</f>
        <v>神奈川県横浜市</v>
      </c>
      <c r="F242" s="64" t="str">
        <f>VLOOKUP($A242,【複数行】企業・団体・個人リスト!$A:$M,10,FALSE)&amp;""</f>
        <v>①</v>
      </c>
      <c r="G242" s="64" t="str">
        <f>VLOOKUP($A242,【複数行】企業・団体・個人リスト!$A:$M,11,FALSE)&amp;""</f>
        <v/>
      </c>
      <c r="H242" s="64" t="str">
        <f>VLOOKUP($A242,【複数行】企業・団体・個人リスト!$A:$M,12,FALSE)&amp;""</f>
        <v/>
      </c>
      <c r="I242" s="52" t="str">
        <f>VLOOKUP($A242,【複数行】企業・団体・個人リスト!$A:$M,13,FALSE)&amp;""</f>
        <v/>
      </c>
    </row>
    <row r="243" spans="1:9" ht="25.2" customHeight="1" x14ac:dyDescent="0.45">
      <c r="A243" s="146">
        <v>215</v>
      </c>
      <c r="B243" s="140">
        <v>215</v>
      </c>
      <c r="C243" s="52" t="str">
        <f>VLOOKUP($A243,【複数行】企業・団体・個人リスト!$A:$M,5,FALSE)&amp;""</f>
        <v>株式会社　ハルディン</v>
      </c>
      <c r="D243" s="52" t="str">
        <f>VLOOKUP($A243,【複数行】企業・団体・個人リスト!$A:$M,4,FALSE)&amp;""</f>
        <v/>
      </c>
      <c r="E243" s="151" t="str">
        <f>VLOOKUP($A243,【複数行】企業・団体・個人リスト!$A:$M,7,FALSE)&amp;VLOOKUP($A243,【複数行】企業・団体・個人リスト!$A:$M,8,FALSE)</f>
        <v>千葉県印西市</v>
      </c>
      <c r="F243" s="64" t="str">
        <f>VLOOKUP($A243,【複数行】企業・団体・個人リスト!$A:$M,10,FALSE)&amp;""</f>
        <v>②</v>
      </c>
      <c r="G243" s="64" t="str">
        <f>VLOOKUP($A243,【複数行】企業・団体・個人リスト!$A:$M,11,FALSE)&amp;""</f>
        <v/>
      </c>
      <c r="H243" s="64" t="str">
        <f>VLOOKUP($A243,【複数行】企業・団体・個人リスト!$A:$M,12,FALSE)&amp;""</f>
        <v/>
      </c>
      <c r="I243" s="52" t="str">
        <f>VLOOKUP($A243,【複数行】企業・団体・個人リスト!$A:$M,13,FALSE)&amp;""</f>
        <v/>
      </c>
    </row>
    <row r="244" spans="1:9" ht="25.2" customHeight="1" x14ac:dyDescent="0.45">
      <c r="A244" s="146">
        <v>216</v>
      </c>
      <c r="B244" s="140">
        <v>216</v>
      </c>
      <c r="C244" s="52" t="str">
        <f>VLOOKUP($A244,【複数行】企業・団体・個人リスト!$A:$M,5,FALSE)&amp;""</f>
        <v>株式会社　日比谷花壇</v>
      </c>
      <c r="D244" s="52" t="str">
        <f>VLOOKUP($A244,【複数行】企業・団体・個人リスト!$A:$M,4,FALSE)&amp;""</f>
        <v/>
      </c>
      <c r="E244" s="151" t="str">
        <f>VLOOKUP($A244,【複数行】企業・団体・個人リスト!$A:$M,7,FALSE)&amp;VLOOKUP($A244,【複数行】企業・団体・個人リスト!$A:$M,8,FALSE)</f>
        <v>東京都港区</v>
      </c>
      <c r="F244" s="64" t="str">
        <f>VLOOKUP($A244,【複数行】企業・団体・個人リスト!$A:$M,10,FALSE)&amp;""</f>
        <v/>
      </c>
      <c r="G244" s="64" t="str">
        <f>VLOOKUP($A244,【複数行】企業・団体・個人リスト!$A:$M,11,FALSE)&amp;""</f>
        <v/>
      </c>
      <c r="H244" s="64" t="str">
        <f>VLOOKUP($A244,【複数行】企業・団体・個人リスト!$A:$M,12,FALSE)&amp;""</f>
        <v>①</v>
      </c>
      <c r="I244" s="52" t="str">
        <f>VLOOKUP($A244,【複数行】企業・団体・個人リスト!$A:$M,13,FALSE)&amp;""</f>
        <v/>
      </c>
    </row>
    <row r="245" spans="1:9" ht="25.2" customHeight="1" x14ac:dyDescent="0.45">
      <c r="A245" s="146">
        <v>217</v>
      </c>
      <c r="B245" s="140">
        <v>217</v>
      </c>
      <c r="C245" s="52" t="str">
        <f>VLOOKUP($A245,【複数行】企業・団体・個人リスト!$A:$M,5,FALSE)&amp;""</f>
        <v>viridiflora</v>
      </c>
      <c r="D245" s="52" t="str">
        <f>VLOOKUP($A245,【複数行】企業・団体・個人リスト!$A:$M,4,FALSE)&amp;""</f>
        <v/>
      </c>
      <c r="E245" s="151" t="str">
        <f>VLOOKUP($A245,【複数行】企業・団体・個人リスト!$A:$M,7,FALSE)&amp;VLOOKUP($A245,【複数行】企業・団体・個人リスト!$A:$M,8,FALSE)</f>
        <v>神奈川県川崎市</v>
      </c>
      <c r="F245" s="64" t="str">
        <f>VLOOKUP($A245,【複数行】企業・団体・個人リスト!$A:$M,10,FALSE)&amp;""</f>
        <v/>
      </c>
      <c r="G245" s="64" t="str">
        <f>VLOOKUP($A245,【複数行】企業・団体・個人リスト!$A:$M,11,FALSE)&amp;""</f>
        <v/>
      </c>
      <c r="H245" s="64" t="str">
        <f>VLOOKUP($A245,【複数行】企業・団体・個人リスト!$A:$M,12,FALSE)&amp;""</f>
        <v>①</v>
      </c>
      <c r="I245" s="52" t="str">
        <f>VLOOKUP($A245,【複数行】企業・団体・個人リスト!$A:$M,13,FALSE)&amp;""</f>
        <v/>
      </c>
    </row>
    <row r="246" spans="1:9" ht="25.2" customHeight="1" x14ac:dyDescent="0.45">
      <c r="A246" s="146" t="s">
        <v>1920</v>
      </c>
      <c r="B246" s="344">
        <v>218</v>
      </c>
      <c r="C246" s="52" t="str">
        <f>VLOOKUP($A246,【複数行】企業・団体・個人リスト!$A:$M,5,FALSE)&amp;""</f>
        <v>株式会社　HIRO GARDENING</v>
      </c>
      <c r="D246" s="52" t="str">
        <f>VLOOKUP($A246,【複数行】企業・団体・個人リスト!$A:$M,4,FALSE)&amp;""</f>
        <v/>
      </c>
      <c r="E246" s="151" t="str">
        <f>VLOOKUP($A246,【複数行】企業・団体・個人リスト!$A:$M,7,FALSE)&amp;VLOOKUP($A246,【複数行】企業・団体・個人リスト!$A:$M,8,FALSE)</f>
        <v>和歌山県岩出市</v>
      </c>
      <c r="F246" s="64" t="str">
        <f>VLOOKUP($A246,【複数行】企業・団体・個人リスト!$A:$M,10,FALSE)&amp;""</f>
        <v>①</v>
      </c>
      <c r="G246" s="64" t="str">
        <f>VLOOKUP($A246,【複数行】企業・団体・個人リスト!$A:$M,11,FALSE)&amp;""</f>
        <v/>
      </c>
      <c r="H246" s="64" t="str">
        <f>VLOOKUP($A246,【複数行】企業・団体・個人リスト!$A:$M,12,FALSE)&amp;""</f>
        <v/>
      </c>
      <c r="I246" s="52" t="str">
        <f>VLOOKUP($A246,【複数行】企業・団体・個人リスト!$A:$M,13,FALSE)&amp;""</f>
        <v/>
      </c>
    </row>
    <row r="247" spans="1:9" ht="25.2" customHeight="1" x14ac:dyDescent="0.45">
      <c r="A247" s="146" t="s">
        <v>1921</v>
      </c>
      <c r="B247" s="345"/>
      <c r="C247" s="52" t="str">
        <f>VLOOKUP($A247,【複数行】企業・団体・個人リスト!$A:$M,5,FALSE)&amp;""</f>
        <v>株式会社　HIRO GARDENING</v>
      </c>
      <c r="D247" s="52" t="str">
        <f>VLOOKUP($A247,【複数行】企業・団体・個人リスト!$A:$M,4,FALSE)&amp;""</f>
        <v/>
      </c>
      <c r="E247" s="151" t="str">
        <f>VLOOKUP($A247,【複数行】企業・団体・個人リスト!$A:$M,7,FALSE)&amp;VLOOKUP($A247,【複数行】企業・団体・個人リスト!$A:$M,8,FALSE)</f>
        <v>和歌山県岩出市</v>
      </c>
      <c r="F247" s="64" t="str">
        <f>VLOOKUP($A247,【複数行】企業・団体・個人リスト!$A:$M,10,FALSE)&amp;""</f>
        <v/>
      </c>
      <c r="G247" s="64" t="str">
        <f>VLOOKUP($A247,【複数行】企業・団体・個人リスト!$A:$M,11,FALSE)&amp;""</f>
        <v>①</v>
      </c>
      <c r="H247" s="64" t="str">
        <f>VLOOKUP($A247,【複数行】企業・団体・個人リスト!$A:$M,12,FALSE)&amp;""</f>
        <v/>
      </c>
      <c r="I247" s="52" t="str">
        <f>VLOOKUP($A247,【複数行】企業・団体・個人リスト!$A:$M,13,FALSE)&amp;""</f>
        <v/>
      </c>
    </row>
    <row r="248" spans="1:9" ht="25.2" customHeight="1" x14ac:dyDescent="0.45">
      <c r="A248" s="146">
        <v>219</v>
      </c>
      <c r="B248" s="140">
        <v>219</v>
      </c>
      <c r="C248" s="52" t="str">
        <f>VLOOKUP($A248,【複数行】企業・団体・個人リスト!$A:$M,5,FALSE)&amp;""</f>
        <v>有限会社　ファイブ・アイランド　</v>
      </c>
      <c r="D248" s="52" t="str">
        <f>VLOOKUP($A248,【複数行】企業・団体・個人リスト!$A:$M,4,FALSE)&amp;""</f>
        <v>　※共同出展</v>
      </c>
      <c r="E248" s="151" t="str">
        <f>VLOOKUP($A248,【複数行】企業・団体・個人リスト!$A:$M,7,FALSE)&amp;VLOOKUP($A248,【複数行】企業・団体・個人リスト!$A:$M,8,FALSE)</f>
        <v>神奈川県足柄下郡</v>
      </c>
      <c r="F248" s="64" t="str">
        <f>VLOOKUP($A248,【複数行】企業・団体・個人リスト!$A:$M,10,FALSE)&amp;""</f>
        <v/>
      </c>
      <c r="G248" s="64" t="str">
        <f>VLOOKUP($A248,【複数行】企業・団体・個人リスト!$A:$M,11,FALSE)&amp;""</f>
        <v/>
      </c>
      <c r="H248" s="64" t="str">
        <f>VLOOKUP($A248,【複数行】企業・団体・個人リスト!$A:$M,12,FALSE)&amp;""</f>
        <v>①</v>
      </c>
      <c r="I248" s="52" t="str">
        <f>VLOOKUP($A248,【複数行】企業・団体・個人リスト!$A:$M,13,FALSE)&amp;""</f>
        <v/>
      </c>
    </row>
    <row r="249" spans="1:9" ht="25.2" customHeight="1" x14ac:dyDescent="0.45">
      <c r="A249" s="146">
        <v>220</v>
      </c>
      <c r="B249" s="140">
        <v>220</v>
      </c>
      <c r="C249" s="52" t="str">
        <f>VLOOKUP($A249,【複数行】企業・団体・個人リスト!$A:$M,5,FALSE)&amp;""</f>
        <v>株式会社　フィーカ</v>
      </c>
      <c r="D249" s="52" t="str">
        <f>VLOOKUP($A249,【複数行】企業・団体・個人リスト!$A:$M,4,FALSE)&amp;""</f>
        <v/>
      </c>
      <c r="E249" s="151" t="str">
        <f>VLOOKUP($A249,【複数行】企業・団体・個人リスト!$A:$M,7,FALSE)&amp;VLOOKUP($A249,【複数行】企業・団体・個人リスト!$A:$M,8,FALSE)</f>
        <v>愛知県岡崎市</v>
      </c>
      <c r="F249" s="64" t="str">
        <f>VLOOKUP($A249,【複数行】企業・団体・個人リスト!$A:$M,10,FALSE)&amp;""</f>
        <v>①</v>
      </c>
      <c r="G249" s="64" t="str">
        <f>VLOOKUP($A249,【複数行】企業・団体・個人リスト!$A:$M,11,FALSE)&amp;""</f>
        <v/>
      </c>
      <c r="H249" s="64" t="str">
        <f>VLOOKUP($A249,【複数行】企業・団体・個人リスト!$A:$M,12,FALSE)&amp;""</f>
        <v/>
      </c>
      <c r="I249" s="52" t="str">
        <f>VLOOKUP($A249,【複数行】企業・団体・個人リスト!$A:$M,13,FALSE)&amp;""</f>
        <v/>
      </c>
    </row>
    <row r="250" spans="1:9" ht="25.2" customHeight="1" x14ac:dyDescent="0.45">
      <c r="A250" s="146">
        <v>221</v>
      </c>
      <c r="B250" s="140">
        <v>221</v>
      </c>
      <c r="C250" s="52" t="str">
        <f>VLOOKUP($A250,【複数行】企業・団体・個人リスト!$A:$M,5,FALSE)&amp;""</f>
        <v>株式会社　フォーシーズンズプレス</v>
      </c>
      <c r="D250" s="52" t="str">
        <f>VLOOKUP($A250,【複数行】企業・団体・個人リスト!$A:$M,4,FALSE)&amp;""</f>
        <v/>
      </c>
      <c r="E250" s="151" t="str">
        <f>VLOOKUP($A250,【複数行】企業・団体・個人リスト!$A:$M,7,FALSE)&amp;VLOOKUP($A250,【複数行】企業・団体・個人リスト!$A:$M,8,FALSE)</f>
        <v>東京都千代田区</v>
      </c>
      <c r="F250" s="64" t="str">
        <f>VLOOKUP($A250,【複数行】企業・団体・個人リスト!$A:$M,10,FALSE)&amp;""</f>
        <v/>
      </c>
      <c r="G250" s="64" t="str">
        <f>VLOOKUP($A250,【複数行】企業・団体・個人リスト!$A:$M,11,FALSE)&amp;""</f>
        <v/>
      </c>
      <c r="H250" s="64" t="str">
        <f>VLOOKUP($A250,【複数行】企業・団体・個人リスト!$A:$M,12,FALSE)&amp;""</f>
        <v>①</v>
      </c>
      <c r="I250" s="52" t="str">
        <f>VLOOKUP($A250,【複数行】企業・団体・個人リスト!$A:$M,13,FALSE)&amp;""</f>
        <v/>
      </c>
    </row>
    <row r="251" spans="1:9" ht="25.2" customHeight="1" x14ac:dyDescent="0.45">
      <c r="A251" s="146">
        <v>222</v>
      </c>
      <c r="B251" s="140">
        <v>222</v>
      </c>
      <c r="C251" s="52" t="str">
        <f>VLOOKUP($A251,【複数行】企業・団体・個人リスト!$A:$M,5,FALSE)&amp;""</f>
        <v>合同会社　Fukunys</v>
      </c>
      <c r="D251" s="52" t="str">
        <f>VLOOKUP($A251,【複数行】企業・団体・個人リスト!$A:$M,4,FALSE)&amp;""</f>
        <v/>
      </c>
      <c r="E251" s="151" t="str">
        <f>VLOOKUP($A251,【複数行】企業・団体・個人リスト!$A:$M,7,FALSE)&amp;VLOOKUP($A251,【複数行】企業・団体・個人リスト!$A:$M,8,FALSE)</f>
        <v>愛知県岡崎市</v>
      </c>
      <c r="F251" s="64" t="str">
        <f>VLOOKUP($A251,【複数行】企業・団体・個人リスト!$A:$M,10,FALSE)&amp;""</f>
        <v/>
      </c>
      <c r="G251" s="64" t="str">
        <f>VLOOKUP($A251,【複数行】企業・団体・個人リスト!$A:$M,11,FALSE)&amp;""</f>
        <v/>
      </c>
      <c r="H251" s="64" t="str">
        <f>VLOOKUP($A251,【複数行】企業・団体・個人リスト!$A:$M,12,FALSE)&amp;""</f>
        <v>②</v>
      </c>
      <c r="I251" s="52" t="str">
        <f>VLOOKUP($A251,【複数行】企業・団体・個人リスト!$A:$M,13,FALSE)&amp;""</f>
        <v/>
      </c>
    </row>
    <row r="252" spans="1:9" ht="25.2" customHeight="1" x14ac:dyDescent="0.45">
      <c r="A252" s="146">
        <v>223</v>
      </c>
      <c r="B252" s="140">
        <v>223</v>
      </c>
      <c r="C252" s="52" t="str">
        <f>VLOOKUP($A252,【複数行】企業・団体・個人リスト!$A:$M,5,FALSE)&amp;""</f>
        <v>株式会社　富士植木</v>
      </c>
      <c r="D252" s="52" t="str">
        <f>VLOOKUP($A252,【複数行】企業・団体・個人リスト!$A:$M,4,FALSE)&amp;""</f>
        <v/>
      </c>
      <c r="E252" s="151" t="str">
        <f>VLOOKUP($A252,【複数行】企業・団体・個人リスト!$A:$M,7,FALSE)&amp;VLOOKUP($A252,【複数行】企業・団体・個人リスト!$A:$M,8,FALSE)</f>
        <v>東京都千代田区</v>
      </c>
      <c r="F252" s="64" t="str">
        <f>VLOOKUP($A252,【複数行】企業・団体・個人リスト!$A:$M,10,FALSE)&amp;""</f>
        <v>①</v>
      </c>
      <c r="G252" s="64" t="str">
        <f>VLOOKUP($A252,【複数行】企業・団体・個人リスト!$A:$M,11,FALSE)&amp;""</f>
        <v/>
      </c>
      <c r="H252" s="64" t="str">
        <f>VLOOKUP($A252,【複数行】企業・団体・個人リスト!$A:$M,12,FALSE)&amp;""</f>
        <v/>
      </c>
      <c r="I252" s="52" t="str">
        <f>VLOOKUP($A252,【複数行】企業・団体・個人リスト!$A:$M,13,FALSE)&amp;""</f>
        <v/>
      </c>
    </row>
    <row r="253" spans="1:9" ht="25.2" customHeight="1" x14ac:dyDescent="0.45">
      <c r="A253" s="146">
        <v>224</v>
      </c>
      <c r="B253" s="140">
        <v>224</v>
      </c>
      <c r="C253" s="52" t="str">
        <f>VLOOKUP($A253,【複数行】企業・団体・個人リスト!$A:$M,5,FALSE)&amp;""</f>
        <v>藤造園建設株式会社</v>
      </c>
      <c r="D253" s="52" t="str">
        <f>VLOOKUP($A253,【複数行】企業・団体・個人リスト!$A:$M,4,FALSE)&amp;""</f>
        <v/>
      </c>
      <c r="E253" s="151" t="str">
        <f>VLOOKUP($A253,【複数行】企業・団体・個人リスト!$A:$M,7,FALSE)&amp;VLOOKUP($A253,【複数行】企業・団体・個人リスト!$A:$M,8,FALSE)</f>
        <v>神奈川県横浜市</v>
      </c>
      <c r="F253" s="64" t="str">
        <f>VLOOKUP($A253,【複数行】企業・団体・個人リスト!$A:$M,10,FALSE)&amp;""</f>
        <v>①</v>
      </c>
      <c r="G253" s="64" t="str">
        <f>VLOOKUP($A253,【複数行】企業・団体・個人リスト!$A:$M,11,FALSE)&amp;""</f>
        <v/>
      </c>
      <c r="H253" s="64" t="str">
        <f>VLOOKUP($A253,【複数行】企業・団体・個人リスト!$A:$M,12,FALSE)&amp;""</f>
        <v/>
      </c>
      <c r="I253" s="52" t="str">
        <f>VLOOKUP($A253,【複数行】企業・団体・個人リスト!$A:$M,13,FALSE)&amp;""</f>
        <v/>
      </c>
    </row>
    <row r="254" spans="1:9" ht="25.2" customHeight="1" x14ac:dyDescent="0.45">
      <c r="A254" s="146">
        <v>225</v>
      </c>
      <c r="B254" s="140">
        <v>225</v>
      </c>
      <c r="C254" s="52" t="str">
        <f>VLOOKUP($A254,【複数行】企業・団体・個人リスト!$A:$M,5,FALSE)&amp;""</f>
        <v>フマキラー株式会社</v>
      </c>
      <c r="D254" s="52" t="str">
        <f>VLOOKUP($A254,【複数行】企業・団体・個人リスト!$A:$M,4,FALSE)&amp;""</f>
        <v/>
      </c>
      <c r="E254" s="151" t="str">
        <f>VLOOKUP($A254,【複数行】企業・団体・個人リスト!$A:$M,7,FALSE)&amp;VLOOKUP($A254,【複数行】企業・団体・個人リスト!$A:$M,8,FALSE)</f>
        <v>東京都千代田区</v>
      </c>
      <c r="F254" s="64" t="str">
        <f>VLOOKUP($A254,【複数行】企業・団体・個人リスト!$A:$M,10,FALSE)&amp;""</f>
        <v/>
      </c>
      <c r="G254" s="64" t="str">
        <f>VLOOKUP($A254,【複数行】企業・団体・個人リスト!$A:$M,11,FALSE)&amp;""</f>
        <v/>
      </c>
      <c r="H254" s="64" t="str">
        <f>VLOOKUP($A254,【複数行】企業・団体・個人リスト!$A:$M,12,FALSE)&amp;""</f>
        <v>②</v>
      </c>
      <c r="I254" s="52" t="str">
        <f>VLOOKUP($A254,【複数行】企業・団体・個人リスト!$A:$M,13,FALSE)&amp;""</f>
        <v/>
      </c>
    </row>
    <row r="255" spans="1:9" ht="25.2" customHeight="1" x14ac:dyDescent="0.45">
      <c r="A255" s="146">
        <v>226</v>
      </c>
      <c r="B255" s="140">
        <v>226</v>
      </c>
      <c r="C255" s="52" t="str">
        <f>VLOOKUP($A255,【複数行】企業・団体・個人リスト!$A:$M,5,FALSE)&amp;""</f>
        <v>一般社団法人　ブラッサムアート協会</v>
      </c>
      <c r="D255" s="52" t="str">
        <f>VLOOKUP($A255,【複数行】企業・団体・個人リスト!$A:$M,4,FALSE)&amp;""</f>
        <v/>
      </c>
      <c r="E255" s="151" t="str">
        <f>VLOOKUP($A255,【複数行】企業・団体・個人リスト!$A:$M,7,FALSE)&amp;VLOOKUP($A255,【複数行】企業・団体・個人リスト!$A:$M,8,FALSE)</f>
        <v>神奈川県鎌倉市</v>
      </c>
      <c r="F255" s="64" t="str">
        <f>VLOOKUP($A255,【複数行】企業・団体・個人リスト!$A:$M,10,FALSE)&amp;""</f>
        <v/>
      </c>
      <c r="G255" s="64" t="str">
        <f>VLOOKUP($A255,【複数行】企業・団体・個人リスト!$A:$M,11,FALSE)&amp;""</f>
        <v/>
      </c>
      <c r="H255" s="64" t="str">
        <f>VLOOKUP($A255,【複数行】企業・団体・個人リスト!$A:$M,12,FALSE)&amp;""</f>
        <v>①</v>
      </c>
      <c r="I255" s="52" t="str">
        <f>VLOOKUP($A255,【複数行】企業・団体・個人リスト!$A:$M,13,FALSE)&amp;""</f>
        <v/>
      </c>
    </row>
    <row r="256" spans="1:9" ht="25.2" customHeight="1" x14ac:dyDescent="0.45">
      <c r="A256" s="146">
        <v>227</v>
      </c>
      <c r="B256" s="140">
        <v>227</v>
      </c>
      <c r="C256" s="52" t="str">
        <f>VLOOKUP($A256,【複数行】企業・団体・個人リスト!$A:$M,5,FALSE)&amp;""</f>
        <v>株式会社　プラネット</v>
      </c>
      <c r="D256" s="52" t="str">
        <f>VLOOKUP($A256,【複数行】企業・団体・個人リスト!$A:$M,4,FALSE)&amp;""</f>
        <v/>
      </c>
      <c r="E256" s="151" t="str">
        <f>VLOOKUP($A256,【複数行】企業・団体・個人リスト!$A:$M,7,FALSE)&amp;VLOOKUP($A256,【複数行】企業・団体・個人リスト!$A:$M,8,FALSE)</f>
        <v>愛知県豊橋市</v>
      </c>
      <c r="F256" s="64" t="str">
        <f>VLOOKUP($A256,【複数行】企業・団体・個人リスト!$A:$M,10,FALSE)&amp;""</f>
        <v/>
      </c>
      <c r="G256" s="64" t="str">
        <f>VLOOKUP($A256,【複数行】企業・団体・個人リスト!$A:$M,11,FALSE)&amp;""</f>
        <v>①</v>
      </c>
      <c r="H256" s="64" t="str">
        <f>VLOOKUP($A256,【複数行】企業・団体・個人リスト!$A:$M,12,FALSE)&amp;""</f>
        <v/>
      </c>
      <c r="I256" s="52" t="str">
        <f>VLOOKUP($A256,【複数行】企業・団体・個人リスト!$A:$M,13,FALSE)&amp;""</f>
        <v/>
      </c>
    </row>
    <row r="257" spans="1:9" ht="25.2" customHeight="1" x14ac:dyDescent="0.45">
      <c r="A257" s="146">
        <v>228</v>
      </c>
      <c r="B257" s="140">
        <v>228</v>
      </c>
      <c r="C257" s="52" t="str">
        <f>VLOOKUP($A257,【複数行】企業・団体・個人リスト!$A:$M,5,FALSE)&amp;""</f>
        <v>Flower Japan実行委員会</v>
      </c>
      <c r="D257" s="52" t="str">
        <f>VLOOKUP($A257,【複数行】企業・団体・個人リスト!$A:$M,4,FALSE)&amp;""</f>
        <v/>
      </c>
      <c r="E257" s="151" t="str">
        <f>VLOOKUP($A257,【複数行】企業・団体・個人リスト!$A:$M,7,FALSE)&amp;VLOOKUP($A257,【複数行】企業・団体・個人リスト!$A:$M,8,FALSE)</f>
        <v>東京都港区</v>
      </c>
      <c r="F257" s="64" t="str">
        <f>VLOOKUP($A257,【複数行】企業・団体・個人リスト!$A:$M,10,FALSE)&amp;""</f>
        <v/>
      </c>
      <c r="G257" s="64" t="str">
        <f>VLOOKUP($A257,【複数行】企業・団体・個人リスト!$A:$M,11,FALSE)&amp;""</f>
        <v/>
      </c>
      <c r="H257" s="64" t="str">
        <f>VLOOKUP($A257,【複数行】企業・団体・個人リスト!$A:$M,12,FALSE)&amp;""</f>
        <v>①</v>
      </c>
      <c r="I257" s="52" t="str">
        <f>VLOOKUP($A257,【複数行】企業・団体・個人リスト!$A:$M,13,FALSE)&amp;""</f>
        <v/>
      </c>
    </row>
    <row r="258" spans="1:9" ht="25.2" customHeight="1" x14ac:dyDescent="0.45">
      <c r="A258" s="146">
        <v>229</v>
      </c>
      <c r="B258" s="140">
        <v>229</v>
      </c>
      <c r="C258" s="52" t="str">
        <f>VLOOKUP($A258,【複数行】企業・団体・個人リスト!$A:$M,5,FALSE)&amp;""</f>
        <v>プリザービングフラワーズ協会　</v>
      </c>
      <c r="D258" s="52" t="str">
        <f>VLOOKUP($A258,【複数行】企業・団体・個人リスト!$A:$M,4,FALSE)&amp;""</f>
        <v>　※共同出展</v>
      </c>
      <c r="E258" s="151" t="str">
        <f>VLOOKUP($A258,【複数行】企業・団体・個人リスト!$A:$M,7,FALSE)&amp;VLOOKUP($A258,【複数行】企業・団体・個人リスト!$A:$M,8,FALSE)</f>
        <v>神奈川県横浜市</v>
      </c>
      <c r="F258" s="64" t="str">
        <f>VLOOKUP($A258,【複数行】企業・団体・個人リスト!$A:$M,10,FALSE)&amp;""</f>
        <v/>
      </c>
      <c r="G258" s="64" t="str">
        <f>VLOOKUP($A258,【複数行】企業・団体・個人リスト!$A:$M,11,FALSE)&amp;""</f>
        <v/>
      </c>
      <c r="H258" s="64" t="str">
        <f>VLOOKUP($A258,【複数行】企業・団体・個人リスト!$A:$M,12,FALSE)&amp;""</f>
        <v>①</v>
      </c>
      <c r="I258" s="52" t="str">
        <f>VLOOKUP($A258,【複数行】企業・団体・個人リスト!$A:$M,13,FALSE)&amp;""</f>
        <v/>
      </c>
    </row>
    <row r="259" spans="1:9" ht="25.2" customHeight="1" x14ac:dyDescent="0.45">
      <c r="A259" s="146">
        <v>230</v>
      </c>
      <c r="B259" s="140">
        <v>230</v>
      </c>
      <c r="C259" s="52" t="str">
        <f>VLOOKUP($A259,【複数行】企業・団体・個人リスト!$A:$M,5,FALSE)&amp;""</f>
        <v>プリザーブドフラワーショップ　ラスフローレス</v>
      </c>
      <c r="D259" s="52" t="str">
        <f>VLOOKUP($A259,【複数行】企業・団体・個人リスト!$A:$M,4,FALSE)&amp;""</f>
        <v/>
      </c>
      <c r="E259" s="151" t="str">
        <f>VLOOKUP($A259,【複数行】企業・団体・個人リスト!$A:$M,7,FALSE)&amp;VLOOKUP($A259,【複数行】企業・団体・個人リスト!$A:$M,8,FALSE)</f>
        <v>神奈川県横浜市</v>
      </c>
      <c r="F259" s="64" t="str">
        <f>VLOOKUP($A259,【複数行】企業・団体・個人リスト!$A:$M,10,FALSE)&amp;""</f>
        <v/>
      </c>
      <c r="G259" s="64" t="str">
        <f>VLOOKUP($A259,【複数行】企業・団体・個人リスト!$A:$M,11,FALSE)&amp;""</f>
        <v/>
      </c>
      <c r="H259" s="64" t="str">
        <f>VLOOKUP($A259,【複数行】企業・団体・個人リスト!$A:$M,12,FALSE)&amp;""</f>
        <v>①</v>
      </c>
      <c r="I259" s="52" t="str">
        <f>VLOOKUP($A259,【複数行】企業・団体・個人リスト!$A:$M,13,FALSE)&amp;""</f>
        <v/>
      </c>
    </row>
    <row r="260" spans="1:9" ht="25.2" customHeight="1" x14ac:dyDescent="0.45">
      <c r="A260" s="146">
        <v>231</v>
      </c>
      <c r="B260" s="140">
        <v>231</v>
      </c>
      <c r="C260" s="52" t="str">
        <f>VLOOKUP($A260,【複数行】企業・団体・個人リスト!$A:$M,5,FALSE)&amp;""</f>
        <v>一般社団法人　プリザーブドフラワー全国協議会</v>
      </c>
      <c r="D260" s="52" t="str">
        <f>VLOOKUP($A260,【複数行】企業・団体・個人リスト!$A:$M,4,FALSE)&amp;""</f>
        <v/>
      </c>
      <c r="E260" s="151" t="str">
        <f>VLOOKUP($A260,【複数行】企業・団体・個人リスト!$A:$M,7,FALSE)&amp;VLOOKUP($A260,【複数行】企業・団体・個人リスト!$A:$M,8,FALSE)</f>
        <v>神奈川県横浜市</v>
      </c>
      <c r="F260" s="64" t="str">
        <f>VLOOKUP($A260,【複数行】企業・団体・個人リスト!$A:$M,10,FALSE)&amp;""</f>
        <v/>
      </c>
      <c r="G260" s="64" t="str">
        <f>VLOOKUP($A260,【複数行】企業・団体・個人リスト!$A:$M,11,FALSE)&amp;""</f>
        <v/>
      </c>
      <c r="H260" s="64" t="str">
        <f>VLOOKUP($A260,【複数行】企業・団体・個人リスト!$A:$M,12,FALSE)&amp;""</f>
        <v>①</v>
      </c>
      <c r="I260" s="52" t="str">
        <f>VLOOKUP($A260,【複数行】企業・団体・個人リスト!$A:$M,13,FALSE)&amp;""</f>
        <v/>
      </c>
    </row>
    <row r="261" spans="1:9" ht="25.2" customHeight="1" x14ac:dyDescent="0.45">
      <c r="A261" s="146">
        <v>232</v>
      </c>
      <c r="B261" s="140">
        <v>232</v>
      </c>
      <c r="C261" s="52" t="str">
        <f>VLOOKUP($A261,【複数行】企業・団体・個人リスト!$A:$M,5,FALSE)&amp;""</f>
        <v>株式会社　Flos Orientalium　</v>
      </c>
      <c r="D261" s="52" t="str">
        <f>VLOOKUP($A261,【複数行】企業・団体・個人リスト!$A:$M,4,FALSE)&amp;""</f>
        <v>　※共同出展</v>
      </c>
      <c r="E261" s="151" t="str">
        <f>VLOOKUP($A261,【複数行】企業・団体・個人リスト!$A:$M,7,FALSE)&amp;VLOOKUP($A261,【複数行】企業・団体・個人リスト!$A:$M,8,FALSE)</f>
        <v>神奈川県横浜市</v>
      </c>
      <c r="F261" s="64" t="str">
        <f>VLOOKUP($A261,【複数行】企業・団体・個人リスト!$A:$M,10,FALSE)&amp;""</f>
        <v/>
      </c>
      <c r="G261" s="64" t="str">
        <f>VLOOKUP($A261,【複数行】企業・団体・個人リスト!$A:$M,11,FALSE)&amp;""</f>
        <v/>
      </c>
      <c r="H261" s="64" t="str">
        <f>VLOOKUP($A261,【複数行】企業・団体・個人リスト!$A:$M,12,FALSE)&amp;""</f>
        <v>①</v>
      </c>
      <c r="I261" s="52" t="str">
        <f>VLOOKUP($A261,【複数行】企業・団体・個人リスト!$A:$M,13,FALSE)&amp;""</f>
        <v/>
      </c>
    </row>
    <row r="262" spans="1:9" ht="25.2" customHeight="1" x14ac:dyDescent="0.45">
      <c r="A262" s="146">
        <v>233</v>
      </c>
      <c r="B262" s="140">
        <v>233</v>
      </c>
      <c r="C262" s="52" t="str">
        <f>VLOOKUP($A262,【複数行】企業・団体・個人リスト!$A:$M,5,FALSE)&amp;""</f>
        <v>株式会社　プロトリーフ</v>
      </c>
      <c r="D262" s="52" t="str">
        <f>VLOOKUP($A262,【複数行】企業・団体・個人リスト!$A:$M,4,FALSE)&amp;""</f>
        <v/>
      </c>
      <c r="E262" s="151" t="str">
        <f>VLOOKUP($A262,【複数行】企業・団体・個人リスト!$A:$M,7,FALSE)&amp;VLOOKUP($A262,【複数行】企業・団体・個人リスト!$A:$M,8,FALSE)</f>
        <v>東京都港区</v>
      </c>
      <c r="F262" s="64" t="str">
        <f>VLOOKUP($A262,【複数行】企業・団体・個人リスト!$A:$M,10,FALSE)&amp;""</f>
        <v/>
      </c>
      <c r="G262" s="64" t="str">
        <f>VLOOKUP($A262,【複数行】企業・団体・個人リスト!$A:$M,11,FALSE)&amp;""</f>
        <v/>
      </c>
      <c r="H262" s="64" t="str">
        <f>VLOOKUP($A262,【複数行】企業・団体・個人リスト!$A:$M,12,FALSE)&amp;""</f>
        <v>①</v>
      </c>
      <c r="I262" s="52" t="str">
        <f>VLOOKUP($A262,【複数行】企業・団体・個人リスト!$A:$M,13,FALSE)&amp;""</f>
        <v/>
      </c>
    </row>
    <row r="263" spans="1:9" ht="25.2" customHeight="1" x14ac:dyDescent="0.45">
      <c r="A263" s="146">
        <v>234</v>
      </c>
      <c r="B263" s="140">
        <v>234</v>
      </c>
      <c r="C263" s="52" t="str">
        <f>VLOOKUP($A263,【複数行】企業・団体・個人リスト!$A:$M,5,FALSE)&amp;""</f>
        <v>HERITAGE ART HOUSE</v>
      </c>
      <c r="D263" s="52" t="str">
        <f>VLOOKUP($A263,【複数行】企業・団体・個人リスト!$A:$M,4,FALSE)&amp;""</f>
        <v/>
      </c>
      <c r="E263" s="151" t="str">
        <f>VLOOKUP($A263,【複数行】企業・団体・個人リスト!$A:$M,7,FALSE)&amp;VLOOKUP($A263,【複数行】企業・団体・個人リスト!$A:$M,8,FALSE)</f>
        <v>インド</v>
      </c>
      <c r="F263" s="64" t="str">
        <f>VLOOKUP($A263,【複数行】企業・団体・個人リスト!$A:$M,10,FALSE)&amp;""</f>
        <v>①</v>
      </c>
      <c r="G263" s="64" t="str">
        <f>VLOOKUP($A263,【複数行】企業・団体・個人リスト!$A:$M,11,FALSE)&amp;""</f>
        <v/>
      </c>
      <c r="H263" s="64" t="str">
        <f>VLOOKUP($A263,【複数行】企業・団体・個人リスト!$A:$M,12,FALSE)&amp;""</f>
        <v/>
      </c>
      <c r="I263" s="52" t="str">
        <f>VLOOKUP($A263,【複数行】企業・団体・個人リスト!$A:$M,13,FALSE)&amp;""</f>
        <v/>
      </c>
    </row>
    <row r="264" spans="1:9" ht="25.2" customHeight="1" x14ac:dyDescent="0.45">
      <c r="A264" s="146">
        <v>235</v>
      </c>
      <c r="B264" s="140">
        <v>235</v>
      </c>
      <c r="C264" s="52" t="str">
        <f>VLOOKUP($A264,【複数行】企業・団体・個人リスト!$A:$M,5,FALSE)&amp;""</f>
        <v>ベルグアース株式会社　</v>
      </c>
      <c r="D264" s="52" t="str">
        <f>VLOOKUP($A264,【複数行】企業・団体・個人リスト!$A:$M,4,FALSE)&amp;""</f>
        <v>　※共同出展</v>
      </c>
      <c r="E264" s="151" t="str">
        <f>VLOOKUP($A264,【複数行】企業・団体・個人リスト!$A:$M,7,FALSE)&amp;VLOOKUP($A264,【複数行】企業・団体・個人リスト!$A:$M,8,FALSE)</f>
        <v>愛媛県宇和島市</v>
      </c>
      <c r="F264" s="64" t="str">
        <f>VLOOKUP($A264,【複数行】企業・団体・個人リスト!$A:$M,10,FALSE)&amp;""</f>
        <v>①</v>
      </c>
      <c r="G264" s="64" t="str">
        <f>VLOOKUP($A264,【複数行】企業・団体・個人リスト!$A:$M,11,FALSE)&amp;""</f>
        <v/>
      </c>
      <c r="H264" s="64" t="str">
        <f>VLOOKUP($A264,【複数行】企業・団体・個人リスト!$A:$M,12,FALSE)&amp;""</f>
        <v/>
      </c>
      <c r="I264" s="52" t="str">
        <f>VLOOKUP($A264,【複数行】企業・団体・個人リスト!$A:$M,13,FALSE)&amp;""</f>
        <v/>
      </c>
    </row>
    <row r="265" spans="1:9" ht="25.2" customHeight="1" x14ac:dyDescent="0.45">
      <c r="A265" s="146">
        <v>236</v>
      </c>
      <c r="B265" s="140">
        <v>236</v>
      </c>
      <c r="C265" s="52" t="str">
        <f>VLOOKUP($A265,【複数行】企業・団体・個人リスト!$A:$M,5,FALSE)&amp;""</f>
        <v>一般財団法人　細川流盆石</v>
      </c>
      <c r="D265" s="52" t="str">
        <f>VLOOKUP($A265,【複数行】企業・団体・個人リスト!$A:$M,4,FALSE)&amp;""</f>
        <v/>
      </c>
      <c r="E265" s="151" t="str">
        <f>VLOOKUP($A265,【複数行】企業・団体・個人リスト!$A:$M,7,FALSE)&amp;VLOOKUP($A265,【複数行】企業・団体・個人リスト!$A:$M,8,FALSE)</f>
        <v>東京都品川区</v>
      </c>
      <c r="F265" s="64" t="str">
        <f>VLOOKUP($A265,【複数行】企業・団体・個人リスト!$A:$M,10,FALSE)&amp;""</f>
        <v/>
      </c>
      <c r="G265" s="64" t="str">
        <f>VLOOKUP($A265,【複数行】企業・団体・個人リスト!$A:$M,11,FALSE)&amp;""</f>
        <v/>
      </c>
      <c r="H265" s="64" t="str">
        <f>VLOOKUP($A265,【複数行】企業・団体・個人リスト!$A:$M,12,FALSE)&amp;""</f>
        <v>①</v>
      </c>
      <c r="I265" s="52" t="str">
        <f>VLOOKUP($A265,【複数行】企業・団体・個人リスト!$A:$M,13,FALSE)&amp;""</f>
        <v/>
      </c>
    </row>
    <row r="266" spans="1:9" ht="25.2" customHeight="1" x14ac:dyDescent="0.45">
      <c r="A266" s="146">
        <v>237</v>
      </c>
      <c r="B266" s="140">
        <v>237</v>
      </c>
      <c r="C266" s="52" t="str">
        <f>VLOOKUP($A266,【複数行】企業・団体・個人リスト!$A:$M,5,FALSE)&amp;""</f>
        <v>有限会社　細野植産</v>
      </c>
      <c r="D266" s="52" t="str">
        <f>VLOOKUP($A266,【複数行】企業・団体・個人リスト!$A:$M,4,FALSE)&amp;""</f>
        <v/>
      </c>
      <c r="E266" s="151" t="str">
        <f>VLOOKUP($A266,【複数行】企業・団体・個人リスト!$A:$M,7,FALSE)&amp;VLOOKUP($A266,【複数行】企業・団体・個人リスト!$A:$M,8,FALSE)</f>
        <v>神奈川県横浜市</v>
      </c>
      <c r="F266" s="64" t="str">
        <f>VLOOKUP($A266,【複数行】企業・団体・個人リスト!$A:$M,10,FALSE)&amp;""</f>
        <v>①</v>
      </c>
      <c r="G266" s="64" t="str">
        <f>VLOOKUP($A266,【複数行】企業・団体・個人リスト!$A:$M,11,FALSE)&amp;""</f>
        <v/>
      </c>
      <c r="H266" s="64" t="str">
        <f>VLOOKUP($A266,【複数行】企業・団体・個人リスト!$A:$M,12,FALSE)&amp;""</f>
        <v/>
      </c>
      <c r="I266" s="52" t="str">
        <f>VLOOKUP($A266,【複数行】企業・団体・個人リスト!$A:$M,13,FALSE)&amp;""</f>
        <v/>
      </c>
    </row>
    <row r="267" spans="1:9" ht="25.2" customHeight="1" x14ac:dyDescent="0.45">
      <c r="A267" s="146">
        <v>238</v>
      </c>
      <c r="B267" s="140">
        <v>238</v>
      </c>
      <c r="C267" s="52" t="str">
        <f>VLOOKUP($A267,【複数行】企業・団体・個人リスト!$A:$M,5,FALSE)&amp;""</f>
        <v>堀江造園株式会社</v>
      </c>
      <c r="D267" s="52" t="str">
        <f>VLOOKUP($A267,【複数行】企業・団体・個人リスト!$A:$M,4,FALSE)&amp;""</f>
        <v/>
      </c>
      <c r="E267" s="151" t="str">
        <f>VLOOKUP($A267,【複数行】企業・団体・個人リスト!$A:$M,7,FALSE)&amp;VLOOKUP($A267,【複数行】企業・団体・個人リスト!$A:$M,8,FALSE)</f>
        <v>神奈川県横浜市</v>
      </c>
      <c r="F267" s="64" t="str">
        <f>VLOOKUP($A267,【複数行】企業・団体・個人リスト!$A:$M,10,FALSE)&amp;""</f>
        <v>②</v>
      </c>
      <c r="G267" s="64" t="str">
        <f>VLOOKUP($A267,【複数行】企業・団体・個人リスト!$A:$M,11,FALSE)&amp;""</f>
        <v/>
      </c>
      <c r="H267" s="64" t="str">
        <f>VLOOKUP($A267,【複数行】企業・団体・個人リスト!$A:$M,12,FALSE)&amp;""</f>
        <v/>
      </c>
      <c r="I267" s="52" t="str">
        <f>VLOOKUP($A267,【複数行】企業・団体・個人リスト!$A:$M,13,FALSE)&amp;""</f>
        <v/>
      </c>
    </row>
    <row r="268" spans="1:9" ht="25.2" customHeight="1" x14ac:dyDescent="0.45">
      <c r="A268" s="146">
        <v>239</v>
      </c>
      <c r="B268" s="140">
        <v>239</v>
      </c>
      <c r="C268" s="52" t="str">
        <f>VLOOKUP($A268,【複数行】企業・団体・個人リスト!$A:$M,5,FALSE)&amp;""</f>
        <v>松村工芸株式会社</v>
      </c>
      <c r="D268" s="52" t="str">
        <f>VLOOKUP($A268,【複数行】企業・団体・個人リスト!$A:$M,4,FALSE)&amp;""</f>
        <v/>
      </c>
      <c r="E268" s="151" t="str">
        <f>VLOOKUP($A268,【複数行】企業・団体・個人リスト!$A:$M,7,FALSE)&amp;VLOOKUP($A268,【複数行】企業・団体・個人リスト!$A:$M,8,FALSE)</f>
        <v>東京都墨田区</v>
      </c>
      <c r="F268" s="64" t="str">
        <f>VLOOKUP($A268,【複数行】企業・団体・個人リスト!$A:$M,10,FALSE)&amp;""</f>
        <v/>
      </c>
      <c r="G268" s="64" t="str">
        <f>VLOOKUP($A268,【複数行】企業・団体・個人リスト!$A:$M,11,FALSE)&amp;""</f>
        <v/>
      </c>
      <c r="H268" s="64" t="str">
        <f>VLOOKUP($A268,【複数行】企業・団体・個人リスト!$A:$M,12,FALSE)&amp;""</f>
        <v>②</v>
      </c>
      <c r="I268" s="52" t="str">
        <f>VLOOKUP($A268,【複数行】企業・団体・個人リスト!$A:$M,13,FALSE)&amp;""</f>
        <v/>
      </c>
    </row>
    <row r="269" spans="1:9" ht="25.2" customHeight="1" x14ac:dyDescent="0.45">
      <c r="A269" s="146">
        <v>240</v>
      </c>
      <c r="B269" s="140">
        <v>240</v>
      </c>
      <c r="C269" s="52" t="str">
        <f>VLOOKUP($A269,【複数行】企業・団体・個人リスト!$A:$M,5,FALSE)&amp;""</f>
        <v>MAFD AMINO (生花デザイナーズ団体）</v>
      </c>
      <c r="D269" s="52" t="str">
        <f>VLOOKUP($A269,【複数行】企業・団体・個人リスト!$A:$M,4,FALSE)&amp;""</f>
        <v/>
      </c>
      <c r="E269" s="151" t="str">
        <f>VLOOKUP($A269,【複数行】企業・団体・個人リスト!$A:$M,7,FALSE)&amp;VLOOKUP($A269,【複数行】企業・団体・個人リスト!$A:$M,8,FALSE)</f>
        <v>神奈川県横浜市</v>
      </c>
      <c r="F269" s="64" t="str">
        <f>VLOOKUP($A269,【複数行】企業・団体・個人リスト!$A:$M,10,FALSE)&amp;""</f>
        <v/>
      </c>
      <c r="G269" s="64" t="str">
        <f>VLOOKUP($A269,【複数行】企業・団体・個人リスト!$A:$M,11,FALSE)&amp;""</f>
        <v/>
      </c>
      <c r="H269" s="64" t="str">
        <f>VLOOKUP($A269,【複数行】企業・団体・個人リスト!$A:$M,12,FALSE)&amp;""</f>
        <v>①</v>
      </c>
      <c r="I269" s="52" t="str">
        <f>VLOOKUP($A269,【複数行】企業・団体・個人リスト!$A:$M,13,FALSE)&amp;""</f>
        <v/>
      </c>
    </row>
    <row r="270" spans="1:9" ht="25.2" customHeight="1" x14ac:dyDescent="0.45">
      <c r="A270" s="146">
        <v>241</v>
      </c>
      <c r="B270" s="140">
        <v>241</v>
      </c>
      <c r="C270" s="52" t="str">
        <f>VLOOKUP($A270,【複数行】企業・団体・個人リスト!$A:$M,5,FALSE)&amp;""</f>
        <v>MAFD AMINO／ロサ蓼科（有機JAS認証農園）</v>
      </c>
      <c r="D270" s="52" t="str">
        <f>VLOOKUP($A270,【複数行】企業・団体・個人リスト!$A:$M,4,FALSE)&amp;""</f>
        <v/>
      </c>
      <c r="E270" s="151" t="str">
        <f>VLOOKUP($A270,【複数行】企業・団体・個人リスト!$A:$M,7,FALSE)&amp;VLOOKUP($A270,【複数行】企業・団体・個人リスト!$A:$M,8,FALSE)</f>
        <v>神奈川県横浜市</v>
      </c>
      <c r="F270" s="64" t="str">
        <f>VLOOKUP($A270,【複数行】企業・団体・個人リスト!$A:$M,10,FALSE)&amp;""</f>
        <v/>
      </c>
      <c r="G270" s="64" t="str">
        <f>VLOOKUP($A270,【複数行】企業・団体・個人リスト!$A:$M,11,FALSE)&amp;""</f>
        <v/>
      </c>
      <c r="H270" s="64" t="str">
        <f>VLOOKUP($A270,【複数行】企業・団体・個人リスト!$A:$M,12,FALSE)&amp;""</f>
        <v>①</v>
      </c>
      <c r="I270" s="52" t="str">
        <f>VLOOKUP($A270,【複数行】企業・団体・個人リスト!$A:$M,13,FALSE)&amp;""</f>
        <v/>
      </c>
    </row>
    <row r="271" spans="1:9" ht="25.2" customHeight="1" x14ac:dyDescent="0.45">
      <c r="A271" s="146" t="s">
        <v>1922</v>
      </c>
      <c r="B271" s="344">
        <v>242</v>
      </c>
      <c r="C271" s="52" t="str">
        <f>VLOOKUP($A271,【複数行】企業・団体・個人リスト!$A:$M,5,FALSE)&amp;""</f>
        <v>株式会社　ミスティックフラワー</v>
      </c>
      <c r="D271" s="52" t="str">
        <f>VLOOKUP($A271,【複数行】企業・団体・個人リスト!$A:$M,4,FALSE)&amp;""</f>
        <v/>
      </c>
      <c r="E271" s="151" t="str">
        <f>VLOOKUP($A271,【複数行】企業・団体・個人リスト!$A:$M,7,FALSE)&amp;VLOOKUP($A271,【複数行】企業・団体・個人リスト!$A:$M,8,FALSE)</f>
        <v>神奈川県横浜市</v>
      </c>
      <c r="F271" s="64" t="str">
        <f>VLOOKUP($A271,【複数行】企業・団体・個人リスト!$A:$M,10,FALSE)&amp;""</f>
        <v>②</v>
      </c>
      <c r="G271" s="64" t="str">
        <f>VLOOKUP($A271,【複数行】企業・団体・個人リスト!$A:$M,11,FALSE)&amp;""</f>
        <v/>
      </c>
      <c r="H271" s="64" t="str">
        <f>VLOOKUP($A271,【複数行】企業・団体・個人リスト!$A:$M,12,FALSE)&amp;""</f>
        <v/>
      </c>
      <c r="I271" s="52" t="str">
        <f>VLOOKUP($A271,【複数行】企業・団体・個人リスト!$A:$M,13,FALSE)&amp;""</f>
        <v/>
      </c>
    </row>
    <row r="272" spans="1:9" ht="25.2" customHeight="1" x14ac:dyDescent="0.45">
      <c r="A272" s="146" t="s">
        <v>1923</v>
      </c>
      <c r="B272" s="345"/>
      <c r="C272" s="52" t="str">
        <f>VLOOKUP($A272,【複数行】企業・団体・個人リスト!$A:$M,5,FALSE)&amp;""</f>
        <v>株式会社　ミスティックフラワー</v>
      </c>
      <c r="D272" s="52" t="str">
        <f>VLOOKUP($A272,【複数行】企業・団体・個人リスト!$A:$M,4,FALSE)&amp;""</f>
        <v/>
      </c>
      <c r="E272" s="151" t="str">
        <f>VLOOKUP($A272,【複数行】企業・団体・個人リスト!$A:$M,7,FALSE)&amp;VLOOKUP($A272,【複数行】企業・団体・個人リスト!$A:$M,8,FALSE)</f>
        <v>神奈川県横浜市</v>
      </c>
      <c r="F272" s="64" t="str">
        <f>VLOOKUP($A272,【複数行】企業・団体・個人リスト!$A:$M,10,FALSE)&amp;""</f>
        <v/>
      </c>
      <c r="G272" s="64" t="str">
        <f>VLOOKUP($A272,【複数行】企業・団体・個人リスト!$A:$M,11,FALSE)&amp;""</f>
        <v/>
      </c>
      <c r="H272" s="64" t="str">
        <f>VLOOKUP($A272,【複数行】企業・団体・個人リスト!$A:$M,12,FALSE)&amp;""</f>
        <v>①</v>
      </c>
      <c r="I272" s="52" t="str">
        <f>VLOOKUP($A272,【複数行】企業・団体・個人リスト!$A:$M,13,FALSE)&amp;""</f>
        <v/>
      </c>
    </row>
    <row r="273" spans="1:9" ht="25.2" customHeight="1" x14ac:dyDescent="0.45">
      <c r="A273" s="146">
        <v>243</v>
      </c>
      <c r="B273" s="140">
        <v>243</v>
      </c>
      <c r="C273" s="52" t="str">
        <f>VLOOKUP($A273,【複数行】企業・団体・個人リスト!$A:$M,5,FALSE)&amp;""</f>
        <v>三ヶ日みかん狩り　つづさき観光</v>
      </c>
      <c r="D273" s="52" t="str">
        <f>VLOOKUP($A273,【複数行】企業・団体・個人リスト!$A:$M,4,FALSE)&amp;""</f>
        <v/>
      </c>
      <c r="E273" s="151" t="str">
        <f>VLOOKUP($A273,【複数行】企業・団体・個人リスト!$A:$M,7,FALSE)&amp;VLOOKUP($A273,【複数行】企業・団体・個人リスト!$A:$M,8,FALSE)</f>
        <v>静岡県浜松市</v>
      </c>
      <c r="F273" s="64" t="str">
        <f>VLOOKUP($A273,【複数行】企業・団体・個人リスト!$A:$M,10,FALSE)&amp;""</f>
        <v>①</v>
      </c>
      <c r="G273" s="64" t="str">
        <f>VLOOKUP($A273,【複数行】企業・団体・個人リスト!$A:$M,11,FALSE)&amp;""</f>
        <v/>
      </c>
      <c r="H273" s="64" t="str">
        <f>VLOOKUP($A273,【複数行】企業・団体・個人リスト!$A:$M,12,FALSE)&amp;""</f>
        <v/>
      </c>
      <c r="I273" s="52" t="str">
        <f>VLOOKUP($A273,【複数行】企業・団体・個人リスト!$A:$M,13,FALSE)&amp;""</f>
        <v/>
      </c>
    </row>
    <row r="274" spans="1:9" ht="25.2" customHeight="1" x14ac:dyDescent="0.45">
      <c r="A274" s="146">
        <v>244</v>
      </c>
      <c r="B274" s="140">
        <v>244</v>
      </c>
      <c r="C274" s="52" t="str">
        <f>VLOOKUP($A274,【複数行】企業・団体・個人リスト!$A:$M,5,FALSE)&amp;""</f>
        <v>株式会社　ミヨシグループ　</v>
      </c>
      <c r="D274" s="52" t="str">
        <f>VLOOKUP($A274,【複数行】企業・団体・個人リスト!$A:$M,4,FALSE)&amp;""</f>
        <v>　※共同出展</v>
      </c>
      <c r="E274" s="151" t="str">
        <f>VLOOKUP($A274,【複数行】企業・団体・個人リスト!$A:$M,7,FALSE)&amp;VLOOKUP($A274,【複数行】企業・団体・個人リスト!$A:$M,8,FALSE)</f>
        <v>山梨県北杜市</v>
      </c>
      <c r="F274" s="64" t="str">
        <f>VLOOKUP($A274,【複数行】企業・団体・個人リスト!$A:$M,10,FALSE)&amp;""</f>
        <v>①</v>
      </c>
      <c r="G274" s="64" t="str">
        <f>VLOOKUP($A274,【複数行】企業・団体・個人リスト!$A:$M,11,FALSE)&amp;""</f>
        <v/>
      </c>
      <c r="H274" s="64" t="str">
        <f>VLOOKUP($A274,【複数行】企業・団体・個人リスト!$A:$M,12,FALSE)&amp;""</f>
        <v/>
      </c>
      <c r="I274" s="52" t="str">
        <f>VLOOKUP($A274,【複数行】企業・団体・個人リスト!$A:$M,13,FALSE)&amp;""</f>
        <v/>
      </c>
    </row>
    <row r="275" spans="1:9" ht="25.2" customHeight="1" x14ac:dyDescent="0.45">
      <c r="A275" s="146">
        <v>245</v>
      </c>
      <c r="B275" s="140">
        <v>245</v>
      </c>
      <c r="C275" s="52" t="str">
        <f>VLOOKUP($A275,【複数行】企業・団体・個人リスト!$A:$M,5,FALSE)&amp;""</f>
        <v>明治大学農学部アグリサイエンス研究室</v>
      </c>
      <c r="D275" s="52" t="str">
        <f>VLOOKUP($A275,【複数行】企業・団体・個人リスト!$A:$M,4,FALSE)&amp;""</f>
        <v/>
      </c>
      <c r="E275" s="151" t="str">
        <f>VLOOKUP($A275,【複数行】企業・団体・個人リスト!$A:$M,7,FALSE)&amp;VLOOKUP($A275,【複数行】企業・団体・個人リスト!$A:$M,8,FALSE)</f>
        <v>神奈川県川崎市</v>
      </c>
      <c r="F275" s="64" t="str">
        <f>VLOOKUP($A275,【複数行】企業・団体・個人リスト!$A:$M,10,FALSE)&amp;""</f>
        <v>②</v>
      </c>
      <c r="G275" s="64" t="str">
        <f>VLOOKUP($A275,【複数行】企業・団体・個人リスト!$A:$M,11,FALSE)&amp;""</f>
        <v/>
      </c>
      <c r="H275" s="64" t="str">
        <f>VLOOKUP($A275,【複数行】企業・団体・個人リスト!$A:$M,12,FALSE)&amp;""</f>
        <v/>
      </c>
      <c r="I275" s="52" t="str">
        <f>VLOOKUP($A275,【複数行】企業・団体・個人リスト!$A:$M,13,FALSE)&amp;""</f>
        <v/>
      </c>
    </row>
    <row r="276" spans="1:9" ht="25.2" customHeight="1" x14ac:dyDescent="0.45">
      <c r="A276" s="146">
        <v>246</v>
      </c>
      <c r="B276" s="140">
        <v>246</v>
      </c>
      <c r="C276" s="52" t="str">
        <f>VLOOKUP($A276,【複数行】企業・団体・個人リスト!$A:$M,5,FALSE)&amp;""</f>
        <v>学校法人　明治薬科大学</v>
      </c>
      <c r="D276" s="52" t="str">
        <f>VLOOKUP($A276,【複数行】企業・団体・個人リスト!$A:$M,4,FALSE)&amp;""</f>
        <v/>
      </c>
      <c r="E276" s="151" t="str">
        <f>VLOOKUP($A276,【複数行】企業・団体・個人リスト!$A:$M,7,FALSE)&amp;VLOOKUP($A276,【複数行】企業・団体・個人リスト!$A:$M,8,FALSE)</f>
        <v>東京都清瀬市</v>
      </c>
      <c r="F276" s="64" t="str">
        <f>VLOOKUP($A276,【複数行】企業・団体・個人リスト!$A:$M,10,FALSE)&amp;""</f>
        <v/>
      </c>
      <c r="G276" s="64" t="str">
        <f>VLOOKUP($A276,【複数行】企業・団体・個人リスト!$A:$M,11,FALSE)&amp;""</f>
        <v/>
      </c>
      <c r="H276" s="64" t="str">
        <f>VLOOKUP($A276,【複数行】企業・団体・個人リスト!$A:$M,12,FALSE)&amp;""</f>
        <v>①</v>
      </c>
      <c r="I276" s="52" t="str">
        <f>VLOOKUP($A276,【複数行】企業・団体・個人リスト!$A:$M,13,FALSE)&amp;""</f>
        <v/>
      </c>
    </row>
    <row r="277" spans="1:9" ht="25.2" customHeight="1" x14ac:dyDescent="0.45">
      <c r="A277" s="146">
        <v>247</v>
      </c>
      <c r="B277" s="140">
        <v>247</v>
      </c>
      <c r="C277" s="52" t="str">
        <f>VLOOKUP($A277,【複数行】企業・団体・個人リスト!$A:$M,5,FALSE)&amp;""</f>
        <v>株式会社　メイプル・ノブ</v>
      </c>
      <c r="D277" s="52" t="str">
        <f>VLOOKUP($A277,【複数行】企業・団体・個人リスト!$A:$M,4,FALSE)&amp;""</f>
        <v/>
      </c>
      <c r="E277" s="151" t="str">
        <f>VLOOKUP($A277,【複数行】企業・団体・個人リスト!$A:$M,7,FALSE)&amp;VLOOKUP($A277,【複数行】企業・団体・個人リスト!$A:$M,8,FALSE)</f>
        <v>神奈川県横浜市</v>
      </c>
      <c r="F277" s="64" t="str">
        <f>VLOOKUP($A277,【複数行】企業・団体・個人リスト!$A:$M,10,FALSE)&amp;""</f>
        <v/>
      </c>
      <c r="G277" s="64" t="str">
        <f>VLOOKUP($A277,【複数行】企業・団体・個人リスト!$A:$M,11,FALSE)&amp;""</f>
        <v/>
      </c>
      <c r="H277" s="64" t="str">
        <f>VLOOKUP($A277,【複数行】企業・団体・個人リスト!$A:$M,12,FALSE)&amp;""</f>
        <v>②</v>
      </c>
      <c r="I277" s="52" t="str">
        <f>VLOOKUP($A277,【複数行】企業・団体・個人リスト!$A:$M,13,FALSE)&amp;""</f>
        <v/>
      </c>
    </row>
    <row r="278" spans="1:9" ht="25.2" customHeight="1" x14ac:dyDescent="0.45">
      <c r="A278" s="146">
        <v>248</v>
      </c>
      <c r="B278" s="140">
        <v>248</v>
      </c>
      <c r="C278" s="52" t="str">
        <f>VLOOKUP($A278,【複数行】企業・団体・個人リスト!$A:$M,5,FALSE)&amp;""</f>
        <v>MAISON DE PEONY</v>
      </c>
      <c r="D278" s="52" t="str">
        <f>VLOOKUP($A278,【複数行】企業・団体・個人リスト!$A:$M,4,FALSE)&amp;""</f>
        <v>　※共同出展</v>
      </c>
      <c r="E278" s="151" t="str">
        <f>VLOOKUP($A278,【複数行】企業・団体・個人リスト!$A:$M,7,FALSE)&amp;VLOOKUP($A278,【複数行】企業・団体・個人リスト!$A:$M,8,FALSE)</f>
        <v>栃木県足利市</v>
      </c>
      <c r="F278" s="64" t="str">
        <f>VLOOKUP($A278,【複数行】企業・団体・個人リスト!$A:$M,10,FALSE)&amp;""</f>
        <v/>
      </c>
      <c r="G278" s="64" t="str">
        <f>VLOOKUP($A278,【複数行】企業・団体・個人リスト!$A:$M,11,FALSE)&amp;""</f>
        <v/>
      </c>
      <c r="H278" s="64" t="str">
        <f>VLOOKUP($A278,【複数行】企業・団体・個人リスト!$A:$M,12,FALSE)&amp;""</f>
        <v>①</v>
      </c>
      <c r="I278" s="52" t="str">
        <f>VLOOKUP($A278,【複数行】企業・団体・個人リスト!$A:$M,13,FALSE)&amp;""</f>
        <v/>
      </c>
    </row>
    <row r="279" spans="1:9" ht="25.2" customHeight="1" x14ac:dyDescent="0.45">
      <c r="A279" s="146">
        <v>249</v>
      </c>
      <c r="B279" s="140">
        <v>249</v>
      </c>
      <c r="C279" s="52" t="str">
        <f>VLOOKUP($A279,【複数行】企業・団体・個人リスト!$A:$M,5,FALSE)&amp;""</f>
        <v>もちづき植木株式会社</v>
      </c>
      <c r="D279" s="52" t="str">
        <f>VLOOKUP($A279,【複数行】企業・団体・個人リスト!$A:$M,4,FALSE)&amp;""</f>
        <v/>
      </c>
      <c r="E279" s="151" t="str">
        <f>VLOOKUP($A279,【複数行】企業・団体・個人リスト!$A:$M,7,FALSE)&amp;VLOOKUP($A279,【複数行】企業・団体・個人リスト!$A:$M,8,FALSE)</f>
        <v>東京都世田谷区</v>
      </c>
      <c r="F279" s="64" t="str">
        <f>VLOOKUP($A279,【複数行】企業・団体・個人リスト!$A:$M,10,FALSE)&amp;""</f>
        <v>①</v>
      </c>
      <c r="G279" s="64" t="str">
        <f>VLOOKUP($A279,【複数行】企業・団体・個人リスト!$A:$M,11,FALSE)&amp;""</f>
        <v/>
      </c>
      <c r="H279" s="64" t="str">
        <f>VLOOKUP($A279,【複数行】企業・団体・個人リスト!$A:$M,12,FALSE)&amp;""</f>
        <v/>
      </c>
      <c r="I279" s="52" t="str">
        <f>VLOOKUP($A279,【複数行】企業・団体・個人リスト!$A:$M,13,FALSE)&amp;""</f>
        <v/>
      </c>
    </row>
    <row r="280" spans="1:9" ht="25.2" customHeight="1" x14ac:dyDescent="0.45">
      <c r="A280" s="146">
        <v>250</v>
      </c>
      <c r="B280" s="140">
        <v>250</v>
      </c>
      <c r="C280" s="52" t="str">
        <f>VLOOKUP($A280,【複数行】企業・団体・個人リスト!$A:$M,5,FALSE)&amp;""</f>
        <v>本園　皐二</v>
      </c>
      <c r="D280" s="52" t="str">
        <f>VLOOKUP($A280,【複数行】企業・団体・個人リスト!$A:$M,4,FALSE)&amp;""</f>
        <v/>
      </c>
      <c r="E280" s="151" t="str">
        <f>VLOOKUP($A280,【複数行】企業・団体・個人リスト!$A:$M,7,FALSE)&amp;VLOOKUP($A280,【複数行】企業・団体・個人リスト!$A:$M,8,FALSE)</f>
        <v>東京都江東区</v>
      </c>
      <c r="F280" s="64" t="str">
        <f>VLOOKUP($A280,【複数行】企業・団体・個人リスト!$A:$M,10,FALSE)&amp;""</f>
        <v/>
      </c>
      <c r="G280" s="64" t="str">
        <f>VLOOKUP($A280,【複数行】企業・団体・個人リスト!$A:$M,11,FALSE)&amp;""</f>
        <v/>
      </c>
      <c r="H280" s="64" t="str">
        <f>VLOOKUP($A280,【複数行】企業・団体・個人リスト!$A:$M,12,FALSE)&amp;""</f>
        <v>①</v>
      </c>
      <c r="I280" s="52" t="str">
        <f>VLOOKUP($A280,【複数行】企業・団体・個人リスト!$A:$M,13,FALSE)&amp;""</f>
        <v/>
      </c>
    </row>
    <row r="281" spans="1:9" ht="25.2" customHeight="1" x14ac:dyDescent="0.45">
      <c r="B281" s="46" t="s">
        <v>1204</v>
      </c>
      <c r="I281" s="137" t="s">
        <v>1592</v>
      </c>
    </row>
    <row r="282" spans="1:9" s="53" customFormat="1" ht="25.2" customHeight="1" x14ac:dyDescent="0.45">
      <c r="A282" s="347"/>
      <c r="B282" s="330" t="s">
        <v>1842</v>
      </c>
      <c r="C282" s="343" t="s">
        <v>1</v>
      </c>
      <c r="D282" s="330" t="s">
        <v>1844</v>
      </c>
      <c r="E282" s="330" t="s">
        <v>1149</v>
      </c>
      <c r="F282" s="330" t="s">
        <v>1843</v>
      </c>
      <c r="G282" s="330"/>
      <c r="H282" s="330"/>
      <c r="I282" s="343" t="s">
        <v>1845</v>
      </c>
    </row>
    <row r="283" spans="1:9" s="53" customFormat="1" ht="48.6" customHeight="1" x14ac:dyDescent="0.45">
      <c r="A283" s="348"/>
      <c r="B283" s="330"/>
      <c r="C283" s="343"/>
      <c r="D283" s="330"/>
      <c r="E283" s="330"/>
      <c r="F283" s="50" t="s">
        <v>227</v>
      </c>
      <c r="G283" s="49" t="s">
        <v>1846</v>
      </c>
      <c r="H283" s="49" t="s">
        <v>1847</v>
      </c>
      <c r="I283" s="343"/>
    </row>
    <row r="284" spans="1:9" ht="25.2" customHeight="1" x14ac:dyDescent="0.45">
      <c r="A284" s="146">
        <v>251</v>
      </c>
      <c r="B284" s="140">
        <v>251</v>
      </c>
      <c r="C284" s="52" t="str">
        <f>VLOOKUP($A284,【複数行】企業・団体・個人リスト!$A:$M,5,FALSE)&amp;""</f>
        <v>特定非営利活動法人　藪会</v>
      </c>
      <c r="D284" s="52" t="str">
        <f>VLOOKUP($A284,【複数行】企業・団体・個人リスト!$A:$M,4,FALSE)&amp;""</f>
        <v/>
      </c>
      <c r="E284" s="151" t="str">
        <f>VLOOKUP($A284,【複数行】企業・団体・個人リスト!$A:$M,7,FALSE)&amp;VLOOKUP($A284,【複数行】企業・団体・個人リスト!$A:$M,8,FALSE)</f>
        <v>東京都調布市</v>
      </c>
      <c r="F284" s="64" t="str">
        <f>VLOOKUP($A284,【複数行】企業・団体・個人リスト!$A:$M,10,FALSE)&amp;""</f>
        <v>①</v>
      </c>
      <c r="G284" s="64" t="str">
        <f>VLOOKUP($A284,【複数行】企業・団体・個人リスト!$A:$M,11,FALSE)&amp;""</f>
        <v/>
      </c>
      <c r="H284" s="64" t="str">
        <f>VLOOKUP($A284,【複数行】企業・団体・個人リスト!$A:$M,12,FALSE)&amp;""</f>
        <v/>
      </c>
      <c r="I284" s="52" t="str">
        <f>VLOOKUP($A284,【複数行】企業・団体・個人リスト!$A:$M,13,FALSE)&amp;""</f>
        <v/>
      </c>
    </row>
    <row r="285" spans="1:9" ht="25.2" customHeight="1" x14ac:dyDescent="0.45">
      <c r="A285" s="146">
        <v>252</v>
      </c>
      <c r="B285" s="140">
        <v>252</v>
      </c>
      <c r="C285" s="52" t="str">
        <f>VLOOKUP($A285,【複数行】企業・団体・個人リスト!$A:$M,5,FALSE)&amp;""</f>
        <v>やました園芸　</v>
      </c>
      <c r="D285" s="52" t="str">
        <f>VLOOKUP($A285,【複数行】企業・団体・個人リスト!$A:$M,4,FALSE)&amp;""</f>
        <v>　※共同出展</v>
      </c>
      <c r="E285" s="151" t="str">
        <f>VLOOKUP($A285,【複数行】企業・団体・個人リスト!$A:$M,7,FALSE)&amp;VLOOKUP($A285,【複数行】企業・団体・個人リスト!$A:$M,8,FALSE)</f>
        <v>愛知県常滑市</v>
      </c>
      <c r="F285" s="64" t="str">
        <f>VLOOKUP($A285,【複数行】企業・団体・個人リスト!$A:$M,10,FALSE)&amp;""</f>
        <v/>
      </c>
      <c r="G285" s="64" t="str">
        <f>VLOOKUP($A285,【複数行】企業・団体・個人リスト!$A:$M,11,FALSE)&amp;""</f>
        <v/>
      </c>
      <c r="H285" s="64" t="str">
        <f>VLOOKUP($A285,【複数行】企業・団体・個人リスト!$A:$M,12,FALSE)&amp;""</f>
        <v>①</v>
      </c>
      <c r="I285" s="52" t="str">
        <f>VLOOKUP($A285,【複数行】企業・団体・個人リスト!$A:$M,13,FALSE)&amp;""</f>
        <v/>
      </c>
    </row>
    <row r="286" spans="1:9" ht="25.2" customHeight="1" x14ac:dyDescent="0.45">
      <c r="A286" s="146">
        <v>253</v>
      </c>
      <c r="B286" s="140">
        <v>253</v>
      </c>
      <c r="C286" s="52" t="str">
        <f>VLOOKUP($A286,【複数行】企業・団体・個人リスト!$A:$M,5,FALSE)&amp;""</f>
        <v>やまやす呉藤</v>
      </c>
      <c r="D286" s="52" t="str">
        <f>VLOOKUP($A286,【複数行】企業・団体・個人リスト!$A:$M,4,FALSE)&amp;""</f>
        <v/>
      </c>
      <c r="E286" s="151" t="str">
        <f>VLOOKUP($A286,【複数行】企業・団体・個人リスト!$A:$M,7,FALSE)&amp;VLOOKUP($A286,【複数行】企業・団体・個人リスト!$A:$M,8,FALSE)</f>
        <v>埼玉県深谷市</v>
      </c>
      <c r="F286" s="64" t="str">
        <f>VLOOKUP($A286,【複数行】企業・団体・個人リスト!$A:$M,10,FALSE)&amp;""</f>
        <v>①</v>
      </c>
      <c r="G286" s="64" t="str">
        <f>VLOOKUP($A286,【複数行】企業・団体・個人リスト!$A:$M,11,FALSE)&amp;""</f>
        <v/>
      </c>
      <c r="H286" s="64" t="str">
        <f>VLOOKUP($A286,【複数行】企業・団体・個人リスト!$A:$M,12,FALSE)&amp;""</f>
        <v/>
      </c>
      <c r="I286" s="52" t="str">
        <f>VLOOKUP($A286,【複数行】企業・団体・個人リスト!$A:$M,13,FALSE)&amp;""</f>
        <v/>
      </c>
    </row>
    <row r="287" spans="1:9" ht="25.2" customHeight="1" x14ac:dyDescent="0.45">
      <c r="A287" s="146">
        <v>254</v>
      </c>
      <c r="B287" s="140">
        <v>254</v>
      </c>
      <c r="C287" s="52" t="str">
        <f>VLOOKUP($A287,【複数行】企業・団体・個人リスト!$A:$M,5,FALSE)&amp;""</f>
        <v>雪印種苗株式会社</v>
      </c>
      <c r="D287" s="52" t="str">
        <f>VLOOKUP($A287,【複数行】企業・団体・個人リスト!$A:$M,4,FALSE)&amp;""</f>
        <v/>
      </c>
      <c r="E287" s="151" t="str">
        <f>VLOOKUP($A287,【複数行】企業・団体・個人リスト!$A:$M,7,FALSE)&amp;VLOOKUP($A287,【複数行】企業・団体・個人リスト!$A:$M,8,FALSE)</f>
        <v>千葉県千葉市</v>
      </c>
      <c r="F287" s="64" t="str">
        <f>VLOOKUP($A287,【複数行】企業・団体・個人リスト!$A:$M,10,FALSE)&amp;""</f>
        <v/>
      </c>
      <c r="G287" s="64" t="str">
        <f>VLOOKUP($A287,【複数行】企業・団体・個人リスト!$A:$M,11,FALSE)&amp;""</f>
        <v/>
      </c>
      <c r="H287" s="64" t="str">
        <f>VLOOKUP($A287,【複数行】企業・団体・個人リスト!$A:$M,12,FALSE)&amp;""</f>
        <v>①</v>
      </c>
      <c r="I287" s="52" t="str">
        <f>VLOOKUP($A287,【複数行】企業・団体・個人リスト!$A:$M,13,FALSE)&amp;""</f>
        <v/>
      </c>
    </row>
    <row r="288" spans="1:9" ht="25.2" customHeight="1" x14ac:dyDescent="0.45">
      <c r="A288" s="146" t="s">
        <v>1924</v>
      </c>
      <c r="B288" s="344">
        <v>255</v>
      </c>
      <c r="C288" s="52" t="str">
        <f>VLOOKUP($A288,【複数行】企業・団体・個人リスト!$A:$M,5,FALSE)&amp;""</f>
        <v>株式会社　ユニバーサル園芸社</v>
      </c>
      <c r="D288" s="52" t="str">
        <f>VLOOKUP($A288,【複数行】企業・団体・個人リスト!$A:$M,4,FALSE)&amp;""</f>
        <v/>
      </c>
      <c r="E288" s="151" t="str">
        <f>VLOOKUP($A288,【複数行】企業・団体・個人リスト!$A:$M,7,FALSE)&amp;VLOOKUP($A288,【複数行】企業・団体・個人リスト!$A:$M,8,FALSE)</f>
        <v>大阪府茨木市</v>
      </c>
      <c r="F288" s="64" t="str">
        <f>VLOOKUP($A288,【複数行】企業・団体・個人リスト!$A:$M,10,FALSE)&amp;""</f>
        <v>①</v>
      </c>
      <c r="G288" s="64" t="str">
        <f>VLOOKUP($A288,【複数行】企業・団体・個人リスト!$A:$M,11,FALSE)&amp;""</f>
        <v/>
      </c>
      <c r="H288" s="64" t="str">
        <f>VLOOKUP($A288,【複数行】企業・団体・個人リスト!$A:$M,12,FALSE)&amp;""</f>
        <v/>
      </c>
      <c r="I288" s="52" t="str">
        <f>VLOOKUP($A288,【複数行】企業・団体・個人リスト!$A:$M,13,FALSE)&amp;""</f>
        <v/>
      </c>
    </row>
    <row r="289" spans="1:9" ht="25.2" customHeight="1" x14ac:dyDescent="0.45">
      <c r="A289" s="146" t="s">
        <v>1925</v>
      </c>
      <c r="B289" s="345"/>
      <c r="C289" s="52" t="str">
        <f>VLOOKUP($A289,【複数行】企業・団体・個人リスト!$A:$M,5,FALSE)&amp;""</f>
        <v>株式会社　ユニバーサル園芸社</v>
      </c>
      <c r="D289" s="52" t="str">
        <f>VLOOKUP($A289,【複数行】企業・団体・個人リスト!$A:$M,4,FALSE)&amp;""</f>
        <v/>
      </c>
      <c r="E289" s="151" t="str">
        <f>VLOOKUP($A289,【複数行】企業・団体・個人リスト!$A:$M,7,FALSE)&amp;VLOOKUP($A289,【複数行】企業・団体・個人リスト!$A:$M,8,FALSE)</f>
        <v>大阪府茨木市</v>
      </c>
      <c r="F289" s="64" t="str">
        <f>VLOOKUP($A289,【複数行】企業・団体・個人リスト!$A:$M,10,FALSE)&amp;""</f>
        <v/>
      </c>
      <c r="G289" s="64" t="str">
        <f>VLOOKUP($A289,【複数行】企業・団体・個人リスト!$A:$M,11,FALSE)&amp;""</f>
        <v>①</v>
      </c>
      <c r="H289" s="64" t="str">
        <f>VLOOKUP($A289,【複数行】企業・団体・個人リスト!$A:$M,12,FALSE)&amp;""</f>
        <v/>
      </c>
      <c r="I289" s="52" t="str">
        <f>VLOOKUP($A289,【複数行】企業・団体・個人リスト!$A:$M,13,FALSE)&amp;""</f>
        <v/>
      </c>
    </row>
    <row r="290" spans="1:9" ht="25.2" customHeight="1" x14ac:dyDescent="0.45">
      <c r="A290" s="146">
        <v>256</v>
      </c>
      <c r="B290" s="140">
        <v>256</v>
      </c>
      <c r="C290" s="52" t="str">
        <f>VLOOKUP($A290,【複数行】企業・団体・個人リスト!$A:$M,5,FALSE)&amp;""</f>
        <v>横浜朝顔会</v>
      </c>
      <c r="D290" s="52" t="str">
        <f>VLOOKUP($A290,【複数行】企業・団体・個人リスト!$A:$M,4,FALSE)&amp;""</f>
        <v/>
      </c>
      <c r="E290" s="151" t="str">
        <f>VLOOKUP($A290,【複数行】企業・団体・個人リスト!$A:$M,7,FALSE)&amp;VLOOKUP($A290,【複数行】企業・団体・個人リスト!$A:$M,8,FALSE)</f>
        <v>神奈川県横浜市</v>
      </c>
      <c r="F290" s="64" t="str">
        <f>VLOOKUP($A290,【複数行】企業・団体・個人リスト!$A:$M,10,FALSE)&amp;""</f>
        <v/>
      </c>
      <c r="G290" s="64" t="str">
        <f>VLOOKUP($A290,【複数行】企業・団体・個人リスト!$A:$M,11,FALSE)&amp;""</f>
        <v/>
      </c>
      <c r="H290" s="64" t="str">
        <f>VLOOKUP($A290,【複数行】企業・団体・個人リスト!$A:$M,12,FALSE)&amp;""</f>
        <v>①</v>
      </c>
      <c r="I290" s="52" t="str">
        <f>VLOOKUP($A290,【複数行】企業・団体・個人リスト!$A:$M,13,FALSE)&amp;""</f>
        <v/>
      </c>
    </row>
    <row r="291" spans="1:9" ht="25.2" customHeight="1" x14ac:dyDescent="0.45">
      <c r="A291" s="146" t="s">
        <v>1926</v>
      </c>
      <c r="B291" s="344">
        <v>257</v>
      </c>
      <c r="C291" s="52" t="str">
        <f>VLOOKUP($A291,【複数行】企業・団体・個人リスト!$A:$M,5,FALSE)&amp;""</f>
        <v>横浜植木株式会社</v>
      </c>
      <c r="D291" s="52" t="str">
        <f>VLOOKUP($A291,【複数行】企業・団体・個人リスト!$A:$M,4,FALSE)&amp;""</f>
        <v/>
      </c>
      <c r="E291" s="151" t="str">
        <f>VLOOKUP($A291,【複数行】企業・団体・個人リスト!$A:$M,7,FALSE)&amp;VLOOKUP($A291,【複数行】企業・団体・個人リスト!$A:$M,8,FALSE)</f>
        <v>神奈川県横浜市</v>
      </c>
      <c r="F291" s="64" t="str">
        <f>VLOOKUP($A291,【複数行】企業・団体・個人リスト!$A:$M,10,FALSE)&amp;""</f>
        <v>①</v>
      </c>
      <c r="G291" s="64" t="str">
        <f>VLOOKUP($A291,【複数行】企業・団体・個人リスト!$A:$M,11,FALSE)&amp;""</f>
        <v/>
      </c>
      <c r="H291" s="64" t="str">
        <f>VLOOKUP($A291,【複数行】企業・団体・個人リスト!$A:$M,12,FALSE)&amp;""</f>
        <v/>
      </c>
      <c r="I291" s="52" t="str">
        <f>VLOOKUP($A291,【複数行】企業・団体・個人リスト!$A:$M,13,FALSE)&amp;""</f>
        <v/>
      </c>
    </row>
    <row r="292" spans="1:9" ht="25.2" customHeight="1" x14ac:dyDescent="0.45">
      <c r="A292" s="146" t="s">
        <v>1927</v>
      </c>
      <c r="B292" s="345"/>
      <c r="C292" s="52" t="str">
        <f>VLOOKUP($A292,【複数行】企業・団体・個人リスト!$A:$M,5,FALSE)&amp;""</f>
        <v>横浜植木株式会社</v>
      </c>
      <c r="D292" s="52" t="str">
        <f>VLOOKUP($A292,【複数行】企業・団体・個人リスト!$A:$M,4,FALSE)&amp;""</f>
        <v/>
      </c>
      <c r="E292" s="151" t="str">
        <f>VLOOKUP($A292,【複数行】企業・団体・個人リスト!$A:$M,7,FALSE)&amp;VLOOKUP($A292,【複数行】企業・団体・個人リスト!$A:$M,8,FALSE)</f>
        <v>神奈川県横浜市</v>
      </c>
      <c r="F292" s="64" t="str">
        <f>VLOOKUP($A292,【複数行】企業・団体・個人リスト!$A:$M,10,FALSE)&amp;""</f>
        <v/>
      </c>
      <c r="G292" s="64" t="str">
        <f>VLOOKUP($A292,【複数行】企業・団体・個人リスト!$A:$M,11,FALSE)&amp;""</f>
        <v/>
      </c>
      <c r="H292" s="64" t="str">
        <f>VLOOKUP($A292,【複数行】企業・団体・個人リスト!$A:$M,12,FALSE)&amp;""</f>
        <v>①</v>
      </c>
      <c r="I292" s="52" t="str">
        <f>VLOOKUP($A292,【複数行】企業・団体・個人リスト!$A:$M,13,FALSE)&amp;""</f>
        <v/>
      </c>
    </row>
    <row r="293" spans="1:9" ht="25.2" customHeight="1" x14ac:dyDescent="0.45">
      <c r="A293" s="146">
        <v>258</v>
      </c>
      <c r="B293" s="140">
        <v>258</v>
      </c>
      <c r="C293" s="52" t="str">
        <f>VLOOKUP($A293,【複数行】企業・団体・個人リスト!$A:$M,5,FALSE)&amp;""</f>
        <v>横浜えびね会</v>
      </c>
      <c r="D293" s="52" t="str">
        <f>VLOOKUP($A293,【複数行】企業・団体・個人リスト!$A:$M,4,FALSE)&amp;""</f>
        <v/>
      </c>
      <c r="E293" s="151" t="str">
        <f>VLOOKUP($A293,【複数行】企業・団体・個人リスト!$A:$M,7,FALSE)&amp;VLOOKUP($A293,【複数行】企業・団体・個人リスト!$A:$M,8,FALSE)</f>
        <v>神奈川県横浜市</v>
      </c>
      <c r="F293" s="64" t="str">
        <f>VLOOKUP($A293,【複数行】企業・団体・個人リスト!$A:$M,10,FALSE)&amp;""</f>
        <v/>
      </c>
      <c r="G293" s="64" t="str">
        <f>VLOOKUP($A293,【複数行】企業・団体・個人リスト!$A:$M,11,FALSE)&amp;""</f>
        <v/>
      </c>
      <c r="H293" s="64" t="str">
        <f>VLOOKUP($A293,【複数行】企業・団体・個人リスト!$A:$M,12,FALSE)&amp;""</f>
        <v>①</v>
      </c>
      <c r="I293" s="52" t="str">
        <f>VLOOKUP($A293,【複数行】企業・団体・個人リスト!$A:$M,13,FALSE)&amp;""</f>
        <v/>
      </c>
    </row>
    <row r="294" spans="1:9" ht="25.2" customHeight="1" x14ac:dyDescent="0.45">
      <c r="A294" s="146">
        <v>259</v>
      </c>
      <c r="B294" s="140">
        <v>259</v>
      </c>
      <c r="C294" s="52" t="str">
        <f>VLOOKUP($A294,【複数行】企業・団体・個人リスト!$A:$M,5,FALSE)&amp;""</f>
        <v>横浜華道協会</v>
      </c>
      <c r="D294" s="52" t="str">
        <f>VLOOKUP($A294,【複数行】企業・団体・個人リスト!$A:$M,4,FALSE)&amp;""</f>
        <v/>
      </c>
      <c r="E294" s="151" t="str">
        <f>VLOOKUP($A294,【複数行】企業・団体・個人リスト!$A:$M,7,FALSE)&amp;VLOOKUP($A294,【複数行】企業・団体・個人リスト!$A:$M,8,FALSE)</f>
        <v>神奈川県横浜市</v>
      </c>
      <c r="F294" s="64" t="str">
        <f>VLOOKUP($A294,【複数行】企業・団体・個人リスト!$A:$M,10,FALSE)&amp;""</f>
        <v/>
      </c>
      <c r="G294" s="64" t="str">
        <f>VLOOKUP($A294,【複数行】企業・団体・個人リスト!$A:$M,11,FALSE)&amp;""</f>
        <v/>
      </c>
      <c r="H294" s="64" t="str">
        <f>VLOOKUP($A294,【複数行】企業・団体・個人リスト!$A:$M,12,FALSE)&amp;""</f>
        <v>①</v>
      </c>
      <c r="I294" s="52" t="str">
        <f>VLOOKUP($A294,【複数行】企業・団体・個人リスト!$A:$M,13,FALSE)&amp;""</f>
        <v/>
      </c>
    </row>
    <row r="295" spans="1:9" ht="25.2" customHeight="1" x14ac:dyDescent="0.45">
      <c r="A295" s="146">
        <v>260</v>
      </c>
      <c r="B295" s="140">
        <v>260</v>
      </c>
      <c r="C295" s="52" t="str">
        <f>VLOOKUP($A295,【複数行】企業・団体・個人リスト!$A:$M,5,FALSE)&amp;""</f>
        <v>横浜山草会</v>
      </c>
      <c r="D295" s="52" t="str">
        <f>VLOOKUP($A295,【複数行】企業・団体・個人リスト!$A:$M,4,FALSE)&amp;""</f>
        <v/>
      </c>
      <c r="E295" s="151" t="str">
        <f>VLOOKUP($A295,【複数行】企業・団体・個人リスト!$A:$M,7,FALSE)&amp;VLOOKUP($A295,【複数行】企業・団体・個人リスト!$A:$M,8,FALSE)</f>
        <v>神奈川県横浜市</v>
      </c>
      <c r="F295" s="64" t="str">
        <f>VLOOKUP($A295,【複数行】企業・団体・個人リスト!$A:$M,10,FALSE)&amp;""</f>
        <v/>
      </c>
      <c r="G295" s="64" t="str">
        <f>VLOOKUP($A295,【複数行】企業・団体・個人リスト!$A:$M,11,FALSE)&amp;""</f>
        <v/>
      </c>
      <c r="H295" s="64" t="str">
        <f>VLOOKUP($A295,【複数行】企業・団体・個人リスト!$A:$M,12,FALSE)&amp;""</f>
        <v>①</v>
      </c>
      <c r="I295" s="52" t="str">
        <f>VLOOKUP($A295,【複数行】企業・団体・個人リスト!$A:$M,13,FALSE)&amp;""</f>
        <v/>
      </c>
    </row>
    <row r="296" spans="1:9" ht="25.2" customHeight="1" x14ac:dyDescent="0.45">
      <c r="A296" s="146">
        <v>261</v>
      </c>
      <c r="B296" s="140">
        <v>261</v>
      </c>
      <c r="C296" s="52" t="str">
        <f>VLOOKUP($A296,【複数行】企業・団体・個人リスト!$A:$M,5,FALSE)&amp;""</f>
        <v>一般社団法人　横浜市造園協会</v>
      </c>
      <c r="D296" s="52" t="str">
        <f>VLOOKUP($A296,【複数行】企業・団体・個人リスト!$A:$M,4,FALSE)&amp;""</f>
        <v/>
      </c>
      <c r="E296" s="151" t="str">
        <f>VLOOKUP($A296,【複数行】企業・団体・個人リスト!$A:$M,7,FALSE)&amp;VLOOKUP($A296,【複数行】企業・団体・個人リスト!$A:$M,8,FALSE)</f>
        <v>神奈川県横浜市</v>
      </c>
      <c r="F296" s="64" t="str">
        <f>VLOOKUP($A296,【複数行】企業・団体・個人リスト!$A:$M,10,FALSE)&amp;""</f>
        <v>①</v>
      </c>
      <c r="G296" s="64" t="str">
        <f>VLOOKUP($A296,【複数行】企業・団体・個人リスト!$A:$M,11,FALSE)&amp;""</f>
        <v/>
      </c>
      <c r="H296" s="64" t="str">
        <f>VLOOKUP($A296,【複数行】企業・団体・個人リスト!$A:$M,12,FALSE)&amp;""</f>
        <v/>
      </c>
      <c r="I296" s="52" t="str">
        <f>VLOOKUP($A296,【複数行】企業・団体・個人リスト!$A:$M,13,FALSE)&amp;""</f>
        <v/>
      </c>
    </row>
    <row r="297" spans="1:9" ht="25.2" customHeight="1" x14ac:dyDescent="0.45">
      <c r="A297" s="146">
        <v>262</v>
      </c>
      <c r="B297" s="140">
        <v>262</v>
      </c>
      <c r="C297" s="52" t="str">
        <f>VLOOKUP($A297,【複数行】企業・団体・個人リスト!$A:$M,5,FALSE)&amp;""</f>
        <v>横浜市立桜丘高等学校</v>
      </c>
      <c r="D297" s="52" t="str">
        <f>VLOOKUP($A297,【複数行】企業・団体・個人リスト!$A:$M,4,FALSE)&amp;""</f>
        <v/>
      </c>
      <c r="E297" s="151" t="str">
        <f>VLOOKUP($A297,【複数行】企業・団体・個人リスト!$A:$M,7,FALSE)&amp;VLOOKUP($A297,【複数行】企業・団体・個人リスト!$A:$M,8,FALSE)</f>
        <v>神奈川県横浜市</v>
      </c>
      <c r="F297" s="64" t="str">
        <f>VLOOKUP($A297,【複数行】企業・団体・個人リスト!$A:$M,10,FALSE)&amp;""</f>
        <v/>
      </c>
      <c r="G297" s="64" t="str">
        <f>VLOOKUP($A297,【複数行】企業・団体・個人リスト!$A:$M,11,FALSE)&amp;""</f>
        <v/>
      </c>
      <c r="H297" s="64" t="str">
        <f>VLOOKUP($A297,【複数行】企業・団体・個人リスト!$A:$M,12,FALSE)&amp;""</f>
        <v>②</v>
      </c>
      <c r="I297" s="52" t="str">
        <f>VLOOKUP($A297,【複数行】企業・団体・個人リスト!$A:$M,13,FALSE)&amp;""</f>
        <v/>
      </c>
    </row>
    <row r="298" spans="1:9" ht="25.2" customHeight="1" x14ac:dyDescent="0.45">
      <c r="A298" s="146">
        <v>263</v>
      </c>
      <c r="B298" s="140">
        <v>263</v>
      </c>
      <c r="C298" s="52" t="str">
        <f>VLOOKUP($A298,【複数行】企業・団体・個人リスト!$A:$M,5,FALSE)&amp;""</f>
        <v>横浜庭苑株式会社</v>
      </c>
      <c r="D298" s="52" t="str">
        <f>VLOOKUP($A298,【複数行】企業・団体・個人リスト!$A:$M,4,FALSE)&amp;""</f>
        <v/>
      </c>
      <c r="E298" s="151" t="str">
        <f>VLOOKUP($A298,【複数行】企業・団体・個人リスト!$A:$M,7,FALSE)&amp;VLOOKUP($A298,【複数行】企業・団体・個人リスト!$A:$M,8,FALSE)</f>
        <v>神奈川県横浜市</v>
      </c>
      <c r="F298" s="64" t="str">
        <f>VLOOKUP($A298,【複数行】企業・団体・個人リスト!$A:$M,10,FALSE)&amp;""</f>
        <v>①</v>
      </c>
      <c r="G298" s="64" t="str">
        <f>VLOOKUP($A298,【複数行】企業・団体・個人リスト!$A:$M,11,FALSE)&amp;""</f>
        <v/>
      </c>
      <c r="H298" s="64" t="str">
        <f>VLOOKUP($A298,【複数行】企業・団体・個人リスト!$A:$M,12,FALSE)&amp;""</f>
        <v/>
      </c>
      <c r="I298" s="52" t="str">
        <f>VLOOKUP($A298,【複数行】企業・団体・個人リスト!$A:$M,13,FALSE)&amp;""</f>
        <v/>
      </c>
    </row>
    <row r="299" spans="1:9" ht="25.2" customHeight="1" x14ac:dyDescent="0.45">
      <c r="A299" s="146">
        <v>264</v>
      </c>
      <c r="B299" s="140">
        <v>264</v>
      </c>
      <c r="C299" s="52" t="str">
        <f>VLOOKUP($A299,【複数行】企業・団体・個人リスト!$A:$M,5,FALSE)&amp;""</f>
        <v>横浜農と緑の会（はま農楽）　</v>
      </c>
      <c r="D299" s="52" t="str">
        <f>VLOOKUP($A299,【複数行】企業・団体・個人リスト!$A:$M,4,FALSE)&amp;""</f>
        <v>　※共同出展</v>
      </c>
      <c r="E299" s="151" t="str">
        <f>VLOOKUP($A299,【複数行】企業・団体・個人リスト!$A:$M,7,FALSE)&amp;VLOOKUP($A299,【複数行】企業・団体・個人リスト!$A:$M,8,FALSE)</f>
        <v>神奈川県横浜市</v>
      </c>
      <c r="F299" s="64" t="str">
        <f>VLOOKUP($A299,【複数行】企業・団体・個人リスト!$A:$M,10,FALSE)&amp;""</f>
        <v>②</v>
      </c>
      <c r="G299" s="64" t="str">
        <f>VLOOKUP($A299,【複数行】企業・団体・個人リスト!$A:$M,11,FALSE)&amp;""</f>
        <v/>
      </c>
      <c r="H299" s="64" t="str">
        <f>VLOOKUP($A299,【複数行】企業・団体・個人リスト!$A:$M,12,FALSE)&amp;""</f>
        <v/>
      </c>
      <c r="I299" s="52" t="str">
        <f>VLOOKUP($A299,【複数行】企業・団体・個人リスト!$A:$M,13,FALSE)&amp;""</f>
        <v/>
      </c>
    </row>
    <row r="300" spans="1:9" ht="25.2" customHeight="1" x14ac:dyDescent="0.45">
      <c r="A300" s="146">
        <v>265</v>
      </c>
      <c r="B300" s="140">
        <v>265</v>
      </c>
      <c r="C300" s="52" t="str">
        <f>VLOOKUP($A300,【複数行】企業・団体・個人リスト!$A:$M,5,FALSE)&amp;""</f>
        <v>横濱花博連絡協議会</v>
      </c>
      <c r="D300" s="52" t="str">
        <f>VLOOKUP($A300,【複数行】企業・団体・個人リスト!$A:$M,4,FALSE)&amp;""</f>
        <v/>
      </c>
      <c r="E300" s="151" t="str">
        <f>VLOOKUP($A300,【複数行】企業・団体・個人リスト!$A:$M,7,FALSE)&amp;VLOOKUP($A300,【複数行】企業・団体・個人リスト!$A:$M,8,FALSE)</f>
        <v>神奈川県横浜市</v>
      </c>
      <c r="F300" s="64" t="str">
        <f>VLOOKUP($A300,【複数行】企業・団体・個人リスト!$A:$M,10,FALSE)&amp;""</f>
        <v>②</v>
      </c>
      <c r="G300" s="64" t="str">
        <f>VLOOKUP($A300,【複数行】企業・団体・個人リスト!$A:$M,11,FALSE)&amp;""</f>
        <v/>
      </c>
      <c r="H300" s="64" t="str">
        <f>VLOOKUP($A300,【複数行】企業・団体・個人リスト!$A:$M,12,FALSE)&amp;""</f>
        <v/>
      </c>
      <c r="I300" s="52" t="str">
        <f>VLOOKUP($A300,【複数行】企業・団体・個人リスト!$A:$M,13,FALSE)&amp;""</f>
        <v/>
      </c>
    </row>
    <row r="301" spans="1:9" ht="25.2" customHeight="1" x14ac:dyDescent="0.45">
      <c r="A301" s="146">
        <v>266</v>
      </c>
      <c r="B301" s="140">
        <v>266</v>
      </c>
      <c r="C301" s="52" t="str">
        <f>VLOOKUP($A301,【複数行】企業・団体・個人リスト!$A:$M,5,FALSE)&amp;""</f>
        <v>横浜ばら会</v>
      </c>
      <c r="D301" s="52" t="str">
        <f>VLOOKUP($A301,【複数行】企業・団体・個人リスト!$A:$M,4,FALSE)&amp;""</f>
        <v/>
      </c>
      <c r="E301" s="151" t="str">
        <f>VLOOKUP($A301,【複数行】企業・団体・個人リスト!$A:$M,7,FALSE)&amp;VLOOKUP($A301,【複数行】企業・団体・個人リスト!$A:$M,8,FALSE)</f>
        <v>神奈川県横浜市</v>
      </c>
      <c r="F301" s="64" t="str">
        <f>VLOOKUP($A301,【複数行】企業・団体・個人リスト!$A:$M,10,FALSE)&amp;""</f>
        <v/>
      </c>
      <c r="G301" s="64" t="str">
        <f>VLOOKUP($A301,【複数行】企業・団体・個人リスト!$A:$M,11,FALSE)&amp;""</f>
        <v/>
      </c>
      <c r="H301" s="64" t="str">
        <f>VLOOKUP($A301,【複数行】企業・団体・個人リスト!$A:$M,12,FALSE)&amp;""</f>
        <v>①</v>
      </c>
      <c r="I301" s="52" t="str">
        <f>VLOOKUP($A301,【複数行】企業・団体・個人リスト!$A:$M,13,FALSE)&amp;""</f>
        <v/>
      </c>
    </row>
    <row r="302" spans="1:9" ht="25.2" customHeight="1" x14ac:dyDescent="0.45">
      <c r="A302" s="146">
        <v>267</v>
      </c>
      <c r="B302" s="140">
        <v>267</v>
      </c>
      <c r="C302" s="52" t="str">
        <f>VLOOKUP($A302,【複数行】企業・団体・個人リスト!$A:$M,5,FALSE)&amp;""</f>
        <v>株式会社　米山庭苑</v>
      </c>
      <c r="D302" s="52" t="str">
        <f>VLOOKUP($A302,【複数行】企業・団体・個人リスト!$A:$M,4,FALSE)&amp;""</f>
        <v/>
      </c>
      <c r="E302" s="151" t="str">
        <f>VLOOKUP($A302,【複数行】企業・団体・個人リスト!$A:$M,7,FALSE)&amp;VLOOKUP($A302,【複数行】企業・団体・個人リスト!$A:$M,8,FALSE)</f>
        <v>神奈川県横浜市</v>
      </c>
      <c r="F302" s="64" t="str">
        <f>VLOOKUP($A302,【複数行】企業・団体・個人リスト!$A:$M,10,FALSE)&amp;""</f>
        <v>①</v>
      </c>
      <c r="G302" s="64" t="str">
        <f>VLOOKUP($A302,【複数行】企業・団体・個人リスト!$A:$M,11,FALSE)&amp;""</f>
        <v/>
      </c>
      <c r="H302" s="64" t="str">
        <f>VLOOKUP($A302,【複数行】企業・団体・個人リスト!$A:$M,12,FALSE)&amp;""</f>
        <v/>
      </c>
      <c r="I302" s="52" t="str">
        <f>VLOOKUP($A302,【複数行】企業・団体・個人リスト!$A:$M,13,FALSE)&amp;""</f>
        <v/>
      </c>
    </row>
    <row r="303" spans="1:9" ht="25.2" customHeight="1" x14ac:dyDescent="0.45">
      <c r="A303" s="146">
        <v>268</v>
      </c>
      <c r="B303" s="140">
        <v>268</v>
      </c>
      <c r="C303" s="52" t="str">
        <f>VLOOKUP($A303,【複数行】企業・団体・個人リスト!$A:$M,5,FALSE)&amp;""</f>
        <v>株式会社　ランドサット</v>
      </c>
      <c r="D303" s="52" t="str">
        <f>VLOOKUP($A303,【複数行】企業・団体・個人リスト!$A:$M,4,FALSE)&amp;""</f>
        <v/>
      </c>
      <c r="E303" s="151" t="str">
        <f>VLOOKUP($A303,【複数行】企業・団体・個人リスト!$A:$M,7,FALSE)&amp;VLOOKUP($A303,【複数行】企業・団体・個人リスト!$A:$M,8,FALSE)</f>
        <v>京都府京都市</v>
      </c>
      <c r="F303" s="64" t="str">
        <f>VLOOKUP($A303,【複数行】企業・団体・個人リスト!$A:$M,10,FALSE)&amp;""</f>
        <v/>
      </c>
      <c r="G303" s="64" t="str">
        <f>VLOOKUP($A303,【複数行】企業・団体・個人リスト!$A:$M,11,FALSE)&amp;""</f>
        <v>①</v>
      </c>
      <c r="H303" s="64" t="str">
        <f>VLOOKUP($A303,【複数行】企業・団体・個人リスト!$A:$M,12,FALSE)&amp;""</f>
        <v/>
      </c>
      <c r="I303" s="52" t="str">
        <f>VLOOKUP($A303,【複数行】企業・団体・個人リスト!$A:$M,13,FALSE)&amp;""</f>
        <v/>
      </c>
    </row>
    <row r="304" spans="1:9" ht="25.2" customHeight="1" x14ac:dyDescent="0.45">
      <c r="A304" s="146">
        <v>269</v>
      </c>
      <c r="B304" s="140">
        <v>269</v>
      </c>
      <c r="C304" s="52" t="str">
        <f>VLOOKUP($A304,【複数行】企業・団体・個人リスト!$A:$M,5,FALSE)&amp;""</f>
        <v>一般社団法人　ランドスケープコンサルタンツ協会</v>
      </c>
      <c r="D304" s="52" t="str">
        <f>VLOOKUP($A304,【複数行】企業・団体・個人リスト!$A:$M,4,FALSE)&amp;""</f>
        <v/>
      </c>
      <c r="E304" s="151" t="str">
        <f>VLOOKUP($A304,【複数行】企業・団体・個人リスト!$A:$M,7,FALSE)&amp;VLOOKUP($A304,【複数行】企業・団体・個人リスト!$A:$M,8,FALSE)</f>
        <v>東京都中央区</v>
      </c>
      <c r="F304" s="64" t="str">
        <f>VLOOKUP($A304,【複数行】企業・団体・個人リスト!$A:$M,10,FALSE)&amp;""</f>
        <v>①</v>
      </c>
      <c r="G304" s="64" t="str">
        <f>VLOOKUP($A304,【複数行】企業・団体・個人リスト!$A:$M,11,FALSE)&amp;""</f>
        <v/>
      </c>
      <c r="H304" s="64" t="str">
        <f>VLOOKUP($A304,【複数行】企業・団体・個人リスト!$A:$M,12,FALSE)&amp;""</f>
        <v/>
      </c>
      <c r="I304" s="52" t="str">
        <f>VLOOKUP($A304,【複数行】企業・団体・個人リスト!$A:$M,13,FALSE)&amp;""</f>
        <v/>
      </c>
    </row>
    <row r="305" spans="1:9" ht="25.2" customHeight="1" x14ac:dyDescent="0.45">
      <c r="A305" s="146">
        <v>270</v>
      </c>
      <c r="B305" s="140">
        <v>270</v>
      </c>
      <c r="C305" s="52" t="str">
        <f>VLOOKUP($A305,【複数行】企業・団体・個人リスト!$A:$M,5,FALSE)&amp;""</f>
        <v>株式会社　LAND-H.A.G</v>
      </c>
      <c r="D305" s="52" t="str">
        <f>VLOOKUP($A305,【複数行】企業・団体・個人リスト!$A:$M,4,FALSE)&amp;""</f>
        <v/>
      </c>
      <c r="E305" s="151" t="str">
        <f>VLOOKUP($A305,【複数行】企業・団体・個人リスト!$A:$M,7,FALSE)&amp;VLOOKUP($A305,【複数行】企業・団体・個人リスト!$A:$M,8,FALSE)</f>
        <v>神奈川県横浜市</v>
      </c>
      <c r="F305" s="64" t="str">
        <f>VLOOKUP($A305,【複数行】企業・団体・個人リスト!$A:$M,10,FALSE)&amp;""</f>
        <v>①</v>
      </c>
      <c r="G305" s="64" t="str">
        <f>VLOOKUP($A305,【複数行】企業・団体・個人リスト!$A:$M,11,FALSE)&amp;""</f>
        <v/>
      </c>
      <c r="H305" s="64" t="str">
        <f>VLOOKUP($A305,【複数行】企業・団体・個人リスト!$A:$M,12,FALSE)&amp;""</f>
        <v/>
      </c>
      <c r="I305" s="52" t="str">
        <f>VLOOKUP($A305,【複数行】企業・団体・個人リスト!$A:$M,13,FALSE)&amp;""</f>
        <v/>
      </c>
    </row>
    <row r="306" spans="1:9" ht="25.2" customHeight="1" x14ac:dyDescent="0.45">
      <c r="A306" s="146">
        <v>271</v>
      </c>
      <c r="B306" s="140">
        <v>271</v>
      </c>
      <c r="C306" s="52" t="str">
        <f>VLOOKUP($A306,【複数行】企業・団体・個人リスト!$A:$M,5,FALSE)&amp;""</f>
        <v>リッシュコーポレーション合同会社</v>
      </c>
      <c r="D306" s="52" t="str">
        <f>VLOOKUP($A306,【複数行】企業・団体・個人リスト!$A:$M,4,FALSE)&amp;""</f>
        <v/>
      </c>
      <c r="E306" s="151" t="str">
        <f>VLOOKUP($A306,【複数行】企業・団体・個人リスト!$A:$M,7,FALSE)&amp;VLOOKUP($A306,【複数行】企業・団体・個人リスト!$A:$M,8,FALSE)</f>
        <v>神奈川県横浜市</v>
      </c>
      <c r="F306" s="64" t="str">
        <f>VLOOKUP($A306,【複数行】企業・団体・個人リスト!$A:$M,10,FALSE)&amp;""</f>
        <v/>
      </c>
      <c r="G306" s="64" t="str">
        <f>VLOOKUP($A306,【複数行】企業・団体・個人リスト!$A:$M,11,FALSE)&amp;""</f>
        <v/>
      </c>
      <c r="H306" s="64" t="str">
        <f>VLOOKUP($A306,【複数行】企業・団体・個人リスト!$A:$M,12,FALSE)&amp;""</f>
        <v>②</v>
      </c>
      <c r="I306" s="52" t="str">
        <f>VLOOKUP($A306,【複数行】企業・団体・個人リスト!$A:$M,13,FALSE)&amp;""</f>
        <v/>
      </c>
    </row>
    <row r="307" spans="1:9" ht="25.2" customHeight="1" x14ac:dyDescent="0.45">
      <c r="A307" s="146">
        <v>272</v>
      </c>
      <c r="B307" s="140">
        <v>272</v>
      </c>
      <c r="C307" s="52" t="str">
        <f>VLOOKUP($A307,【複数行】企業・団体・個人リスト!$A:$M,5,FALSE)&amp;""</f>
        <v>立命館大学･日本バイオ炭研究センター　</v>
      </c>
      <c r="D307" s="52" t="str">
        <f>VLOOKUP($A307,【複数行】企業・団体・個人リスト!$A:$M,4,FALSE)&amp;""</f>
        <v>　※共同出展</v>
      </c>
      <c r="E307" s="151" t="str">
        <f>VLOOKUP($A307,【複数行】企業・団体・個人リスト!$A:$M,7,FALSE)&amp;VLOOKUP($A307,【複数行】企業・団体・個人リスト!$A:$M,8,FALSE)</f>
        <v>大阪府茨木市</v>
      </c>
      <c r="F307" s="64" t="str">
        <f>VLOOKUP($A307,【複数行】企業・団体・個人リスト!$A:$M,10,FALSE)&amp;""</f>
        <v/>
      </c>
      <c r="G307" s="64" t="str">
        <f>VLOOKUP($A307,【複数行】企業・団体・個人リスト!$A:$M,11,FALSE)&amp;""</f>
        <v/>
      </c>
      <c r="H307" s="64" t="str">
        <f>VLOOKUP($A307,【複数行】企業・団体・個人リスト!$A:$M,12,FALSE)&amp;""</f>
        <v>①</v>
      </c>
      <c r="I307" s="52" t="str">
        <f>VLOOKUP($A307,【複数行】企業・団体・個人リスト!$A:$M,13,FALSE)&amp;""</f>
        <v/>
      </c>
    </row>
    <row r="308" spans="1:9" ht="25.2" customHeight="1" x14ac:dyDescent="0.45">
      <c r="A308" s="146">
        <v>273</v>
      </c>
      <c r="B308" s="140">
        <v>273</v>
      </c>
      <c r="C308" s="52" t="str">
        <f>VLOOKUP($A308,【複数行】企業・団体・個人リスト!$A:$M,5,FALSE)&amp;""</f>
        <v>株式会社　緑風舎</v>
      </c>
      <c r="D308" s="52" t="str">
        <f>VLOOKUP($A308,【複数行】企業・団体・個人リスト!$A:$M,4,FALSE)&amp;""</f>
        <v/>
      </c>
      <c r="E308" s="151" t="str">
        <f>VLOOKUP($A308,【複数行】企業・団体・個人リスト!$A:$M,7,FALSE)&amp;VLOOKUP($A308,【複数行】企業・団体・個人リスト!$A:$M,8,FALSE)</f>
        <v>神奈川県川崎市</v>
      </c>
      <c r="F308" s="64" t="str">
        <f>VLOOKUP($A308,【複数行】企業・団体・個人リスト!$A:$M,10,FALSE)&amp;""</f>
        <v>②</v>
      </c>
      <c r="G308" s="64" t="str">
        <f>VLOOKUP($A308,【複数行】企業・団体・個人リスト!$A:$M,11,FALSE)&amp;""</f>
        <v/>
      </c>
      <c r="H308" s="64" t="str">
        <f>VLOOKUP($A308,【複数行】企業・団体・個人リスト!$A:$M,12,FALSE)&amp;""</f>
        <v/>
      </c>
      <c r="I308" s="52" t="str">
        <f>VLOOKUP($A308,【複数行】企業・団体・個人リスト!$A:$M,13,FALSE)&amp;""</f>
        <v/>
      </c>
    </row>
    <row r="309" spans="1:9" ht="25.2" customHeight="1" x14ac:dyDescent="0.45">
      <c r="A309" s="146">
        <v>274</v>
      </c>
      <c r="B309" s="140">
        <v>274</v>
      </c>
      <c r="C309" s="52" t="str">
        <f>VLOOKUP($A309,【複数行】企業・団体・個人リスト!$A:$M,5,FALSE)&amp;""</f>
        <v>リリープロモーション・ジャパン</v>
      </c>
      <c r="D309" s="52" t="str">
        <f>VLOOKUP($A309,【複数行】企業・団体・個人リスト!$A:$M,4,FALSE)&amp;""</f>
        <v/>
      </c>
      <c r="E309" s="151" t="str">
        <f>VLOOKUP($A309,【複数行】企業・団体・個人リスト!$A:$M,7,FALSE)&amp;VLOOKUP($A309,【複数行】企業・団体・個人リスト!$A:$M,8,FALSE)</f>
        <v>東京都稲城市</v>
      </c>
      <c r="F309" s="64" t="str">
        <f>VLOOKUP($A309,【複数行】企業・団体・個人リスト!$A:$M,10,FALSE)&amp;""</f>
        <v/>
      </c>
      <c r="G309" s="64" t="str">
        <f>VLOOKUP($A309,【複数行】企業・団体・個人リスト!$A:$M,11,FALSE)&amp;""</f>
        <v/>
      </c>
      <c r="H309" s="64" t="str">
        <f>VLOOKUP($A309,【複数行】企業・団体・個人リスト!$A:$M,12,FALSE)&amp;""</f>
        <v>①</v>
      </c>
      <c r="I309" s="52" t="str">
        <f>VLOOKUP($A309,【複数行】企業・団体・個人リスト!$A:$M,13,FALSE)&amp;""</f>
        <v/>
      </c>
    </row>
    <row r="310" spans="1:9" ht="25.2" customHeight="1" x14ac:dyDescent="0.45">
      <c r="A310" s="146">
        <v>275</v>
      </c>
      <c r="B310" s="140">
        <v>275</v>
      </c>
      <c r="C310" s="52" t="str">
        <f>VLOOKUP($A310,【複数行】企業・団体・個人リスト!$A:$M,5,FALSE)&amp;""</f>
        <v>株式会社　ロスフィー</v>
      </c>
      <c r="D310" s="52" t="str">
        <f>VLOOKUP($A310,【複数行】企業・団体・個人リスト!$A:$M,4,FALSE)&amp;""</f>
        <v/>
      </c>
      <c r="E310" s="151" t="str">
        <f>VLOOKUP($A310,【複数行】企業・団体・個人リスト!$A:$M,7,FALSE)&amp;VLOOKUP($A310,【複数行】企業・団体・個人リスト!$A:$M,8,FALSE)</f>
        <v>鹿児島県鹿児島市</v>
      </c>
      <c r="F310" s="64" t="str">
        <f>VLOOKUP($A310,【複数行】企業・団体・個人リスト!$A:$M,10,FALSE)&amp;""</f>
        <v>②</v>
      </c>
      <c r="G310" s="64" t="str">
        <f>VLOOKUP($A310,【複数行】企業・団体・個人リスト!$A:$M,11,FALSE)&amp;""</f>
        <v/>
      </c>
      <c r="H310" s="64" t="str">
        <f>VLOOKUP($A310,【複数行】企業・団体・個人リスト!$A:$M,12,FALSE)&amp;""</f>
        <v/>
      </c>
      <c r="I310" s="52" t="str">
        <f>VLOOKUP($A310,【複数行】企業・団体・個人リスト!$A:$M,13,FALSE)&amp;""</f>
        <v/>
      </c>
    </row>
    <row r="311" spans="1:9" ht="25.2" customHeight="1" x14ac:dyDescent="0.45">
      <c r="A311" s="146">
        <v>276</v>
      </c>
      <c r="B311" s="140">
        <v>276</v>
      </c>
      <c r="C311" s="52" t="str">
        <f>VLOOKUP($A311,【複数行】企業・団体・個人リスト!$A:$M,5,FALSE)&amp;""</f>
        <v>ワクワクプラント株式会社</v>
      </c>
      <c r="D311" s="52" t="str">
        <f>VLOOKUP($A311,【複数行】企業・団体・個人リスト!$A:$M,4,FALSE)&amp;""</f>
        <v>　※共同出展</v>
      </c>
      <c r="E311" s="151" t="str">
        <f>VLOOKUP($A311,【複数行】企業・団体・個人リスト!$A:$M,7,FALSE)&amp;VLOOKUP($A311,【複数行】企業・団体・個人リスト!$A:$M,8,FALSE)</f>
        <v>神奈川県逗子市</v>
      </c>
      <c r="F311" s="64" t="str">
        <f>VLOOKUP($A311,【複数行】企業・団体・個人リスト!$A:$M,10,FALSE)&amp;""</f>
        <v>①</v>
      </c>
      <c r="G311" s="64" t="str">
        <f>VLOOKUP($A311,【複数行】企業・団体・個人リスト!$A:$M,11,FALSE)&amp;""</f>
        <v/>
      </c>
      <c r="H311" s="64" t="str">
        <f>VLOOKUP($A311,【複数行】企業・団体・個人リスト!$A:$M,12,FALSE)&amp;""</f>
        <v/>
      </c>
      <c r="I311" s="52" t="str">
        <f>VLOOKUP($A311,【複数行】企業・団体・個人リスト!$A:$M,13,FALSE)&amp;""</f>
        <v/>
      </c>
    </row>
    <row r="312" spans="1:9" ht="25.2" customHeight="1" x14ac:dyDescent="0.45"/>
    <row r="313" spans="1:9" ht="25.2" customHeight="1" x14ac:dyDescent="0.45"/>
    <row r="314" spans="1:9" ht="25.2" customHeight="1" x14ac:dyDescent="0.45">
      <c r="B314" s="100" t="s">
        <v>1600</v>
      </c>
      <c r="I314" s="113" t="s">
        <v>1579</v>
      </c>
    </row>
    <row r="315" spans="1:9" s="53" customFormat="1" ht="25.2" customHeight="1" x14ac:dyDescent="0.45">
      <c r="A315" s="347"/>
      <c r="B315" s="330" t="s">
        <v>1842</v>
      </c>
      <c r="C315" s="349" t="s">
        <v>1516</v>
      </c>
      <c r="D315" s="350"/>
      <c r="E315" s="330" t="s">
        <v>1844</v>
      </c>
      <c r="F315" s="330" t="s">
        <v>1843</v>
      </c>
      <c r="G315" s="330"/>
      <c r="H315" s="330"/>
      <c r="I315" s="343" t="s">
        <v>1845</v>
      </c>
    </row>
    <row r="316" spans="1:9" s="53" customFormat="1" ht="48.6" customHeight="1" x14ac:dyDescent="0.45">
      <c r="A316" s="348"/>
      <c r="B316" s="330"/>
      <c r="C316" s="351"/>
      <c r="D316" s="352"/>
      <c r="E316" s="330"/>
      <c r="F316" s="50" t="s">
        <v>227</v>
      </c>
      <c r="G316" s="49" t="s">
        <v>1846</v>
      </c>
      <c r="H316" s="49" t="s">
        <v>1847</v>
      </c>
      <c r="I316" s="343"/>
    </row>
    <row r="317" spans="1:9" ht="25.2" customHeight="1" x14ac:dyDescent="0.45">
      <c r="A317" s="146">
        <v>1</v>
      </c>
      <c r="B317" s="140">
        <v>1</v>
      </c>
      <c r="C317" s="336" t="str">
        <f>VLOOKUP($A317,【複数行】自治体リスト!$A:$I,5,FALSE)&amp;""</f>
        <v>北海道・（一社）北海道造園緑化建設業協会・（一社）日本造園建設業協会 北海道総支部</v>
      </c>
      <c r="D317" s="338"/>
      <c r="E317" s="52" t="str">
        <f>VLOOKUP($A317,【複数行】自治体リスト!$A:$I,4,FALSE)&amp;""</f>
        <v>　※共同出展</v>
      </c>
      <c r="F317" s="64" t="str">
        <f>VLOOKUP($A317,【複数行】自治体リスト!$A:$I,6,FALSE)&amp;""</f>
        <v>○</v>
      </c>
      <c r="G317" s="64" t="str">
        <f>VLOOKUP($A317,【複数行】自治体リスト!$A:$I,7,FALSE)&amp;""</f>
        <v/>
      </c>
      <c r="H317" s="64" t="str">
        <f>VLOOKUP($A317,【複数行】自治体リスト!$A:$I,8,FALSE)&amp;""</f>
        <v/>
      </c>
      <c r="I317" s="52" t="str">
        <f>VLOOKUP($A317,【複数行】自治体リスト!$A:$I,9,FALSE)&amp;""</f>
        <v/>
      </c>
    </row>
    <row r="318" spans="1:9" ht="25.2" customHeight="1" x14ac:dyDescent="0.45">
      <c r="A318" s="146">
        <v>2</v>
      </c>
      <c r="B318" s="140">
        <v>2</v>
      </c>
      <c r="C318" s="336" t="str">
        <f>VLOOKUP($A318,【複数行】自治体リスト!$A:$I,5,FALSE)&amp;""</f>
        <v>青森県</v>
      </c>
      <c r="D318" s="338"/>
      <c r="E318" s="52" t="str">
        <f>VLOOKUP($A318,【複数行】自治体リスト!$A:$I,4,FALSE)&amp;""</f>
        <v/>
      </c>
      <c r="F318" s="64" t="str">
        <f>VLOOKUP($A318,【複数行】自治体リスト!$A:$I,6,FALSE)&amp;""</f>
        <v>○</v>
      </c>
      <c r="G318" s="64" t="str">
        <f>VLOOKUP($A318,【複数行】自治体リスト!$A:$I,7,FALSE)&amp;""</f>
        <v/>
      </c>
      <c r="H318" s="64" t="str">
        <f>VLOOKUP($A318,【複数行】自治体リスト!$A:$I,8,FALSE)&amp;""</f>
        <v/>
      </c>
      <c r="I318" s="52" t="str">
        <f>VLOOKUP($A318,【複数行】自治体リスト!$A:$I,9,FALSE)&amp;""</f>
        <v/>
      </c>
    </row>
    <row r="319" spans="1:9" ht="25.2" customHeight="1" x14ac:dyDescent="0.45">
      <c r="A319" s="146">
        <v>3</v>
      </c>
      <c r="B319" s="140">
        <v>3</v>
      </c>
      <c r="C319" s="336" t="str">
        <f>VLOOKUP($A319,【複数行】自治体リスト!$A:$I,5,FALSE)&amp;""</f>
        <v>宮城県・宮城県花と緑普及促進協議会</v>
      </c>
      <c r="D319" s="338"/>
      <c r="E319" s="52" t="str">
        <f>VLOOKUP($A319,【複数行】自治体リスト!$A:$I,4,FALSE)&amp;""</f>
        <v>　※共同出展</v>
      </c>
      <c r="F319" s="64" t="str">
        <f>VLOOKUP($A319,【複数行】自治体リスト!$A:$I,6,FALSE)&amp;""</f>
        <v/>
      </c>
      <c r="G319" s="64" t="str">
        <f>VLOOKUP($A319,【複数行】自治体リスト!$A:$I,7,FALSE)&amp;""</f>
        <v/>
      </c>
      <c r="H319" s="64" t="str">
        <f>VLOOKUP($A319,【複数行】自治体リスト!$A:$I,8,FALSE)&amp;""</f>
        <v>○</v>
      </c>
      <c r="I319" s="52" t="str">
        <f>VLOOKUP($A319,【複数行】自治体リスト!$A:$I,9,FALSE)&amp;""</f>
        <v/>
      </c>
    </row>
    <row r="320" spans="1:9" ht="25.2" customHeight="1" x14ac:dyDescent="0.45">
      <c r="A320" s="146">
        <v>4</v>
      </c>
      <c r="B320" s="140">
        <v>4</v>
      </c>
      <c r="C320" s="336" t="str">
        <f>VLOOKUP($A320,【複数行】自治体リスト!$A:$I,5,FALSE)&amp;""</f>
        <v>福島県</v>
      </c>
      <c r="D320" s="338"/>
      <c r="E320" s="52" t="str">
        <f>VLOOKUP($A320,【複数行】自治体リスト!$A:$I,4,FALSE)&amp;""</f>
        <v/>
      </c>
      <c r="F320" s="64" t="str">
        <f>VLOOKUP($A320,【複数行】自治体リスト!$A:$I,6,FALSE)&amp;""</f>
        <v/>
      </c>
      <c r="G320" s="64" t="str">
        <f>VLOOKUP($A320,【複数行】自治体リスト!$A:$I,7,FALSE)&amp;""</f>
        <v/>
      </c>
      <c r="H320" s="64" t="str">
        <f>VLOOKUP($A320,【複数行】自治体リスト!$A:$I,8,FALSE)&amp;""</f>
        <v>○</v>
      </c>
      <c r="I320" s="52" t="str">
        <f>VLOOKUP($A320,【複数行】自治体リスト!$A:$I,9,FALSE)&amp;""</f>
        <v/>
      </c>
    </row>
    <row r="321" spans="1:9" ht="25.2" customHeight="1" x14ac:dyDescent="0.45">
      <c r="A321" s="146" t="s">
        <v>1942</v>
      </c>
      <c r="B321" s="344">
        <v>5</v>
      </c>
      <c r="C321" s="336" t="str">
        <f>VLOOKUP($A321,【複数行】自治体リスト!$A:$I,5,FALSE)&amp;""</f>
        <v>茨城県</v>
      </c>
      <c r="D321" s="338"/>
      <c r="E321" s="52" t="str">
        <f>VLOOKUP($A321,【複数行】自治体リスト!$A:$I,4,FALSE)&amp;""</f>
        <v/>
      </c>
      <c r="F321" s="64" t="str">
        <f>VLOOKUP($A321,【複数行】自治体リスト!$A:$I,6,FALSE)&amp;""</f>
        <v>○</v>
      </c>
      <c r="G321" s="64" t="str">
        <f>VLOOKUP($A321,【複数行】自治体リスト!$A:$I,7,FALSE)&amp;""</f>
        <v/>
      </c>
      <c r="H321" s="64" t="str">
        <f>VLOOKUP($A321,【複数行】自治体リスト!$A:$I,8,FALSE)&amp;""</f>
        <v/>
      </c>
      <c r="I321" s="52" t="str">
        <f>VLOOKUP($A321,【複数行】自治体リスト!$A:$I,9,FALSE)&amp;""</f>
        <v/>
      </c>
    </row>
    <row r="322" spans="1:9" ht="25.2" customHeight="1" x14ac:dyDescent="0.45">
      <c r="A322" s="146" t="s">
        <v>1944</v>
      </c>
      <c r="B322" s="345"/>
      <c r="C322" s="336" t="str">
        <f>VLOOKUP($A322,【複数行】自治体リスト!$A:$I,5,FALSE)&amp;""</f>
        <v>茨城県</v>
      </c>
      <c r="D322" s="338"/>
      <c r="E322" s="52" t="str">
        <f>VLOOKUP($A322,【複数行】自治体リスト!$A:$I,4,FALSE)&amp;""</f>
        <v/>
      </c>
      <c r="F322" s="64" t="str">
        <f>VLOOKUP($A322,【複数行】自治体リスト!$A:$I,6,FALSE)&amp;""</f>
        <v/>
      </c>
      <c r="G322" s="64" t="str">
        <f>VLOOKUP($A322,【複数行】自治体リスト!$A:$I,7,FALSE)&amp;""</f>
        <v/>
      </c>
      <c r="H322" s="64" t="str">
        <f>VLOOKUP($A322,【複数行】自治体リスト!$A:$I,8,FALSE)&amp;""</f>
        <v>○</v>
      </c>
      <c r="I322" s="52" t="str">
        <f>VLOOKUP($A322,【複数行】自治体リスト!$A:$I,9,FALSE)&amp;""</f>
        <v/>
      </c>
    </row>
    <row r="323" spans="1:9" ht="25.2" customHeight="1" x14ac:dyDescent="0.45">
      <c r="A323" s="146" t="s">
        <v>1896</v>
      </c>
      <c r="B323" s="344">
        <v>6</v>
      </c>
      <c r="C323" s="336" t="str">
        <f>VLOOKUP($A323,【複数行】自治体リスト!$A:$I,5,FALSE)&amp;""</f>
        <v>栃木県</v>
      </c>
      <c r="D323" s="338"/>
      <c r="E323" s="52" t="str">
        <f>VLOOKUP($A323,【複数行】自治体リスト!$A:$I,4,FALSE)&amp;""</f>
        <v/>
      </c>
      <c r="F323" s="64" t="str">
        <f>VLOOKUP($A323,【複数行】自治体リスト!$A:$I,6,FALSE)&amp;""</f>
        <v>○</v>
      </c>
      <c r="G323" s="64" t="str">
        <f>VLOOKUP($A323,【複数行】自治体リスト!$A:$I,7,FALSE)&amp;""</f>
        <v/>
      </c>
      <c r="H323" s="64" t="str">
        <f>VLOOKUP($A323,【複数行】自治体リスト!$A:$I,8,FALSE)&amp;""</f>
        <v/>
      </c>
      <c r="I323" s="52" t="str">
        <f>VLOOKUP($A323,【複数行】自治体リスト!$A:$I,9,FALSE)&amp;""</f>
        <v/>
      </c>
    </row>
    <row r="324" spans="1:9" ht="25.2" customHeight="1" x14ac:dyDescent="0.45">
      <c r="A324" s="146" t="s">
        <v>1897</v>
      </c>
      <c r="B324" s="345"/>
      <c r="C324" s="336" t="str">
        <f>VLOOKUP($A324,【複数行】自治体リスト!$A:$I,5,FALSE)&amp;""</f>
        <v>栃木県</v>
      </c>
      <c r="D324" s="338"/>
      <c r="E324" s="52" t="str">
        <f>VLOOKUP($A324,【複数行】自治体リスト!$A:$I,4,FALSE)&amp;""</f>
        <v/>
      </c>
      <c r="F324" s="64" t="str">
        <f>VLOOKUP($A324,【複数行】自治体リスト!$A:$I,6,FALSE)&amp;""</f>
        <v/>
      </c>
      <c r="G324" s="64" t="str">
        <f>VLOOKUP($A324,【複数行】自治体リスト!$A:$I,7,FALSE)&amp;""</f>
        <v/>
      </c>
      <c r="H324" s="64" t="str">
        <f>VLOOKUP($A324,【複数行】自治体リスト!$A:$I,8,FALSE)&amp;""</f>
        <v>○</v>
      </c>
      <c r="I324" s="52" t="str">
        <f>VLOOKUP($A324,【複数行】自治体リスト!$A:$I,9,FALSE)&amp;""</f>
        <v/>
      </c>
    </row>
    <row r="325" spans="1:9" ht="25.2" customHeight="1" x14ac:dyDescent="0.45">
      <c r="A325" s="146">
        <v>7</v>
      </c>
      <c r="B325" s="140">
        <v>7</v>
      </c>
      <c r="C325" s="336" t="str">
        <f>VLOOKUP($A325,【複数行】自治体リスト!$A:$I,5,FALSE)&amp;""</f>
        <v>群馬県</v>
      </c>
      <c r="D325" s="338"/>
      <c r="E325" s="52" t="str">
        <f>VLOOKUP($A325,【複数行】自治体リスト!$A:$I,4,FALSE)&amp;""</f>
        <v/>
      </c>
      <c r="F325" s="64" t="str">
        <f>VLOOKUP($A325,【複数行】自治体リスト!$A:$I,6,FALSE)&amp;""</f>
        <v>○</v>
      </c>
      <c r="G325" s="64" t="str">
        <f>VLOOKUP($A325,【複数行】自治体リスト!$A:$I,7,FALSE)&amp;""</f>
        <v/>
      </c>
      <c r="H325" s="64" t="str">
        <f>VLOOKUP($A325,【複数行】自治体リスト!$A:$I,8,FALSE)&amp;""</f>
        <v/>
      </c>
      <c r="I325" s="52" t="str">
        <f>VLOOKUP($A325,【複数行】自治体リスト!$A:$I,9,FALSE)&amp;""</f>
        <v/>
      </c>
    </row>
    <row r="326" spans="1:9" ht="25.2" customHeight="1" x14ac:dyDescent="0.45">
      <c r="A326" s="146" t="s">
        <v>1948</v>
      </c>
      <c r="B326" s="344">
        <v>8</v>
      </c>
      <c r="C326" s="336" t="str">
        <f>VLOOKUP($A326,【複数行】自治体リスト!$A:$I,5,FALSE)&amp;""</f>
        <v>埼玉県</v>
      </c>
      <c r="D326" s="338"/>
      <c r="E326" s="52" t="str">
        <f>VLOOKUP($A326,【複数行】自治体リスト!$A:$I,4,FALSE)&amp;""</f>
        <v/>
      </c>
      <c r="F326" s="64" t="str">
        <f>VLOOKUP($A326,【複数行】自治体リスト!$A:$I,6,FALSE)&amp;""</f>
        <v>○</v>
      </c>
      <c r="G326" s="64" t="str">
        <f>VLOOKUP($A326,【複数行】自治体リスト!$A:$I,7,FALSE)&amp;""</f>
        <v/>
      </c>
      <c r="H326" s="64" t="str">
        <f>VLOOKUP($A326,【複数行】自治体リスト!$A:$I,8,FALSE)&amp;""</f>
        <v/>
      </c>
      <c r="I326" s="52" t="str">
        <f>VLOOKUP($A326,【複数行】自治体リスト!$A:$I,9,FALSE)&amp;""</f>
        <v/>
      </c>
    </row>
    <row r="327" spans="1:9" ht="25.2" customHeight="1" x14ac:dyDescent="0.45">
      <c r="A327" s="146" t="s">
        <v>1950</v>
      </c>
      <c r="B327" s="345"/>
      <c r="C327" s="336" t="str">
        <f>VLOOKUP($A327,【複数行】自治体リスト!$A:$I,5,FALSE)&amp;""</f>
        <v>埼玉県</v>
      </c>
      <c r="D327" s="338"/>
      <c r="E327" s="52" t="str">
        <f>VLOOKUP($A327,【複数行】自治体リスト!$A:$I,4,FALSE)&amp;""</f>
        <v/>
      </c>
      <c r="F327" s="64" t="str">
        <f>VLOOKUP($A327,【複数行】自治体リスト!$A:$I,6,FALSE)&amp;""</f>
        <v/>
      </c>
      <c r="G327" s="64" t="str">
        <f>VLOOKUP($A327,【複数行】自治体リスト!$A:$I,7,FALSE)&amp;""</f>
        <v/>
      </c>
      <c r="H327" s="64" t="str">
        <f>VLOOKUP($A327,【複数行】自治体リスト!$A:$I,8,FALSE)&amp;""</f>
        <v>○</v>
      </c>
      <c r="I327" s="52" t="str">
        <f>VLOOKUP($A327,【複数行】自治体リスト!$A:$I,9,FALSE)&amp;""</f>
        <v/>
      </c>
    </row>
    <row r="328" spans="1:9" ht="25.2" customHeight="1" x14ac:dyDescent="0.45">
      <c r="A328" s="146" t="s">
        <v>1952</v>
      </c>
      <c r="B328" s="344">
        <v>9</v>
      </c>
      <c r="C328" s="336" t="str">
        <f>VLOOKUP($A328,【複数行】自治体リスト!$A:$I,5,FALSE)&amp;""</f>
        <v>千葉県</v>
      </c>
      <c r="D328" s="338"/>
      <c r="E328" s="52" t="str">
        <f>VLOOKUP($A328,【複数行】自治体リスト!$A:$I,4,FALSE)&amp;""</f>
        <v/>
      </c>
      <c r="F328" s="64" t="str">
        <f>VLOOKUP($A328,【複数行】自治体リスト!$A:$I,6,FALSE)&amp;""</f>
        <v>○</v>
      </c>
      <c r="G328" s="64" t="str">
        <f>VLOOKUP($A328,【複数行】自治体リスト!$A:$I,7,FALSE)&amp;""</f>
        <v/>
      </c>
      <c r="H328" s="64" t="str">
        <f>VLOOKUP($A328,【複数行】自治体リスト!$A:$I,8,FALSE)&amp;""</f>
        <v/>
      </c>
      <c r="I328" s="52" t="str">
        <f>VLOOKUP($A328,【複数行】自治体リスト!$A:$I,9,FALSE)&amp;""</f>
        <v/>
      </c>
    </row>
    <row r="329" spans="1:9" ht="25.2" customHeight="1" x14ac:dyDescent="0.45">
      <c r="A329" s="146" t="s">
        <v>1954</v>
      </c>
      <c r="B329" s="345"/>
      <c r="C329" s="336" t="str">
        <f>VLOOKUP($A329,【複数行】自治体リスト!$A:$I,5,FALSE)&amp;""</f>
        <v>千葉県</v>
      </c>
      <c r="D329" s="338"/>
      <c r="E329" s="52" t="str">
        <f>VLOOKUP($A329,【複数行】自治体リスト!$A:$I,4,FALSE)&amp;""</f>
        <v/>
      </c>
      <c r="F329" s="64" t="str">
        <f>VLOOKUP($A329,【複数行】自治体リスト!$A:$I,6,FALSE)&amp;""</f>
        <v/>
      </c>
      <c r="G329" s="64" t="str">
        <f>VLOOKUP($A329,【複数行】自治体リスト!$A:$I,7,FALSE)&amp;""</f>
        <v>○</v>
      </c>
      <c r="H329" s="64" t="str">
        <f>VLOOKUP($A329,【複数行】自治体リスト!$A:$I,8,FALSE)&amp;""</f>
        <v/>
      </c>
      <c r="I329" s="52" t="str">
        <f>VLOOKUP($A329,【複数行】自治体リスト!$A:$I,9,FALSE)&amp;""</f>
        <v/>
      </c>
    </row>
    <row r="330" spans="1:9" ht="25.2" customHeight="1" x14ac:dyDescent="0.45">
      <c r="A330" s="146">
        <v>10</v>
      </c>
      <c r="B330" s="140">
        <v>10</v>
      </c>
      <c r="C330" s="336" t="str">
        <f>VLOOKUP($A330,【複数行】自治体リスト!$A:$I,5,FALSE)&amp;""</f>
        <v>富山県</v>
      </c>
      <c r="D330" s="338"/>
      <c r="E330" s="52" t="str">
        <f>VLOOKUP($A330,【複数行】自治体リスト!$A:$I,4,FALSE)&amp;""</f>
        <v/>
      </c>
      <c r="F330" s="64" t="str">
        <f>VLOOKUP($A330,【複数行】自治体リスト!$A:$I,6,FALSE)&amp;""</f>
        <v/>
      </c>
      <c r="G330" s="64" t="str">
        <f>VLOOKUP($A330,【複数行】自治体リスト!$A:$I,7,FALSE)&amp;""</f>
        <v/>
      </c>
      <c r="H330" s="64" t="str">
        <f>VLOOKUP($A330,【複数行】自治体リスト!$A:$I,8,FALSE)&amp;""</f>
        <v>○</v>
      </c>
      <c r="I330" s="52" t="str">
        <f>VLOOKUP($A330,【複数行】自治体リスト!$A:$I,9,FALSE)&amp;""</f>
        <v/>
      </c>
    </row>
    <row r="331" spans="1:9" ht="25.2" customHeight="1" x14ac:dyDescent="0.45">
      <c r="A331" s="146">
        <v>11</v>
      </c>
      <c r="B331" s="140">
        <v>11</v>
      </c>
      <c r="C331" s="336" t="str">
        <f>VLOOKUP($A331,【複数行】自治体リスト!$A:$I,5,FALSE)&amp;""</f>
        <v>石川県</v>
      </c>
      <c r="D331" s="338"/>
      <c r="E331" s="52" t="str">
        <f>VLOOKUP($A331,【複数行】自治体リスト!$A:$I,4,FALSE)&amp;""</f>
        <v/>
      </c>
      <c r="F331" s="64" t="str">
        <f>VLOOKUP($A331,【複数行】自治体リスト!$A:$I,6,FALSE)&amp;""</f>
        <v/>
      </c>
      <c r="G331" s="64" t="str">
        <f>VLOOKUP($A331,【複数行】自治体リスト!$A:$I,7,FALSE)&amp;""</f>
        <v/>
      </c>
      <c r="H331" s="64" t="str">
        <f>VLOOKUP($A331,【複数行】自治体リスト!$A:$I,8,FALSE)&amp;""</f>
        <v>○</v>
      </c>
      <c r="I331" s="52" t="str">
        <f>VLOOKUP($A331,【複数行】自治体リスト!$A:$I,9,FALSE)&amp;""</f>
        <v/>
      </c>
    </row>
    <row r="332" spans="1:9" ht="25.2" customHeight="1" x14ac:dyDescent="0.45">
      <c r="A332" s="146" t="s">
        <v>1956</v>
      </c>
      <c r="B332" s="344">
        <v>12</v>
      </c>
      <c r="C332" s="336" t="str">
        <f>VLOOKUP($A332,【複数行】自治体リスト!$A:$I,5,FALSE)&amp;""</f>
        <v>長野県</v>
      </c>
      <c r="D332" s="338"/>
      <c r="E332" s="52" t="str">
        <f>VLOOKUP($A332,【複数行】自治体リスト!$A:$I,4,FALSE)&amp;""</f>
        <v/>
      </c>
      <c r="F332" s="64" t="str">
        <f>VLOOKUP($A332,【複数行】自治体リスト!$A:$I,6,FALSE)&amp;""</f>
        <v>○</v>
      </c>
      <c r="G332" s="64" t="str">
        <f>VLOOKUP($A332,【複数行】自治体リスト!$A:$I,7,FALSE)&amp;""</f>
        <v/>
      </c>
      <c r="H332" s="64" t="str">
        <f>VLOOKUP($A332,【複数行】自治体リスト!$A:$I,8,FALSE)&amp;""</f>
        <v/>
      </c>
      <c r="I332" s="52" t="str">
        <f>VLOOKUP($A332,【複数行】自治体リスト!$A:$I,9,FALSE)&amp;""</f>
        <v/>
      </c>
    </row>
    <row r="333" spans="1:9" ht="25.2" customHeight="1" x14ac:dyDescent="0.45">
      <c r="A333" s="146" t="s">
        <v>1958</v>
      </c>
      <c r="B333" s="345"/>
      <c r="C333" s="336" t="str">
        <f>VLOOKUP($A333,【複数行】自治体リスト!$A:$I,5,FALSE)&amp;""</f>
        <v>長野県</v>
      </c>
      <c r="D333" s="338"/>
      <c r="E333" s="52" t="str">
        <f>VLOOKUP($A333,【複数行】自治体リスト!$A:$I,4,FALSE)&amp;""</f>
        <v/>
      </c>
      <c r="F333" s="64" t="str">
        <f>VLOOKUP($A333,【複数行】自治体リスト!$A:$I,6,FALSE)&amp;""</f>
        <v/>
      </c>
      <c r="G333" s="64" t="str">
        <f>VLOOKUP($A333,【複数行】自治体リスト!$A:$I,7,FALSE)&amp;""</f>
        <v/>
      </c>
      <c r="H333" s="64" t="str">
        <f>VLOOKUP($A333,【複数行】自治体リスト!$A:$I,8,FALSE)&amp;""</f>
        <v>○</v>
      </c>
      <c r="I333" s="52" t="str">
        <f>VLOOKUP($A333,【複数行】自治体リスト!$A:$I,9,FALSE)&amp;""</f>
        <v/>
      </c>
    </row>
    <row r="334" spans="1:9" ht="25.2" customHeight="1" x14ac:dyDescent="0.45">
      <c r="A334" s="146" t="s">
        <v>1960</v>
      </c>
      <c r="B334" s="344">
        <v>13</v>
      </c>
      <c r="C334" s="336" t="str">
        <f>VLOOKUP($A334,【複数行】自治体リスト!$A:$I,5,FALSE)&amp;""</f>
        <v>岐阜県</v>
      </c>
      <c r="D334" s="338"/>
      <c r="E334" s="52" t="str">
        <f>VLOOKUP($A334,【複数行】自治体リスト!$A:$I,4,FALSE)&amp;""</f>
        <v/>
      </c>
      <c r="F334" s="64" t="str">
        <f>VLOOKUP($A334,【複数行】自治体リスト!$A:$I,6,FALSE)&amp;""</f>
        <v>○</v>
      </c>
      <c r="G334" s="64" t="str">
        <f>VLOOKUP($A334,【複数行】自治体リスト!$A:$I,7,FALSE)&amp;""</f>
        <v/>
      </c>
      <c r="H334" s="64" t="str">
        <f>VLOOKUP($A334,【複数行】自治体リスト!$A:$I,8,FALSE)&amp;""</f>
        <v/>
      </c>
      <c r="I334" s="52" t="str">
        <f>VLOOKUP($A334,【複数行】自治体リスト!$A:$I,9,FALSE)&amp;""</f>
        <v/>
      </c>
    </row>
    <row r="335" spans="1:9" ht="25.2" customHeight="1" x14ac:dyDescent="0.45">
      <c r="A335" s="146" t="s">
        <v>1962</v>
      </c>
      <c r="B335" s="345"/>
      <c r="C335" s="336" t="str">
        <f>VLOOKUP($A335,【複数行】自治体リスト!$A:$I,5,FALSE)&amp;""</f>
        <v>岐阜県</v>
      </c>
      <c r="D335" s="338"/>
      <c r="E335" s="52" t="str">
        <f>VLOOKUP($A335,【複数行】自治体リスト!$A:$I,4,FALSE)&amp;""</f>
        <v/>
      </c>
      <c r="F335" s="64" t="str">
        <f>VLOOKUP($A335,【複数行】自治体リスト!$A:$I,6,FALSE)&amp;""</f>
        <v/>
      </c>
      <c r="G335" s="64" t="str">
        <f>VLOOKUP($A335,【複数行】自治体リスト!$A:$I,7,FALSE)&amp;""</f>
        <v>○</v>
      </c>
      <c r="H335" s="64" t="str">
        <f>VLOOKUP($A335,【複数行】自治体リスト!$A:$I,8,FALSE)&amp;""</f>
        <v/>
      </c>
      <c r="I335" s="52" t="str">
        <f>VLOOKUP($A335,【複数行】自治体リスト!$A:$I,9,FALSE)&amp;""</f>
        <v/>
      </c>
    </row>
    <row r="336" spans="1:9" ht="25.2" customHeight="1" x14ac:dyDescent="0.45">
      <c r="A336" s="146">
        <v>14</v>
      </c>
      <c r="B336" s="140">
        <v>14</v>
      </c>
      <c r="C336" s="336" t="str">
        <f>VLOOKUP($A336,【複数行】自治体リスト!$A:$I,5,FALSE)&amp;""</f>
        <v>静岡県</v>
      </c>
      <c r="D336" s="338"/>
      <c r="E336" s="52" t="str">
        <f>VLOOKUP($A336,【複数行】自治体リスト!$A:$I,4,FALSE)&amp;""</f>
        <v/>
      </c>
      <c r="F336" s="64" t="str">
        <f>VLOOKUP($A336,【複数行】自治体リスト!$A:$I,6,FALSE)&amp;""</f>
        <v/>
      </c>
      <c r="G336" s="64" t="str">
        <f>VLOOKUP($A336,【複数行】自治体リスト!$A:$I,7,FALSE)&amp;""</f>
        <v/>
      </c>
      <c r="H336" s="64" t="str">
        <f>VLOOKUP($A336,【複数行】自治体リスト!$A:$I,8,FALSE)&amp;""</f>
        <v>○</v>
      </c>
      <c r="I336" s="52" t="str">
        <f>VLOOKUP($A336,【複数行】自治体リスト!$A:$I,9,FALSE)&amp;""</f>
        <v/>
      </c>
    </row>
    <row r="337" spans="1:9" ht="25.2" customHeight="1" x14ac:dyDescent="0.45">
      <c r="A337" s="146">
        <v>15</v>
      </c>
      <c r="B337" s="140">
        <v>15</v>
      </c>
      <c r="C337" s="336" t="str">
        <f>VLOOKUP($A337,【複数行】自治体リスト!$A:$I,5,FALSE)&amp;""</f>
        <v>横浜国際園芸博覧会出展あいち実行委員会</v>
      </c>
      <c r="D337" s="338"/>
      <c r="E337" s="52" t="str">
        <f>VLOOKUP($A337,【複数行】自治体リスト!$A:$I,4,FALSE)&amp;""</f>
        <v>　※共同出展</v>
      </c>
      <c r="F337" s="64" t="str">
        <f>VLOOKUP($A337,【複数行】自治体リスト!$A:$I,6,FALSE)&amp;""</f>
        <v/>
      </c>
      <c r="G337" s="64" t="str">
        <f>VLOOKUP($A337,【複数行】自治体リスト!$A:$I,7,FALSE)&amp;""</f>
        <v/>
      </c>
      <c r="H337" s="64" t="str">
        <f>VLOOKUP($A337,【複数行】自治体リスト!$A:$I,8,FALSE)&amp;""</f>
        <v>○</v>
      </c>
      <c r="I337" s="52" t="str">
        <f>VLOOKUP($A337,【複数行】自治体リスト!$A:$I,9,FALSE)&amp;""</f>
        <v/>
      </c>
    </row>
    <row r="338" spans="1:9" ht="25.2" customHeight="1" x14ac:dyDescent="0.45">
      <c r="B338" s="46" t="s">
        <v>1928</v>
      </c>
      <c r="I338" s="113" t="s">
        <v>1579</v>
      </c>
    </row>
    <row r="339" spans="1:9" s="53" customFormat="1" ht="25.2" customHeight="1" x14ac:dyDescent="0.45">
      <c r="A339" s="347"/>
      <c r="B339" s="330" t="s">
        <v>1842</v>
      </c>
      <c r="C339" s="349" t="s">
        <v>1516</v>
      </c>
      <c r="D339" s="350"/>
      <c r="E339" s="330" t="s">
        <v>1844</v>
      </c>
      <c r="F339" s="330" t="s">
        <v>1843</v>
      </c>
      <c r="G339" s="330"/>
      <c r="H339" s="330"/>
      <c r="I339" s="343" t="s">
        <v>1845</v>
      </c>
    </row>
    <row r="340" spans="1:9" s="53" customFormat="1" ht="48.6" customHeight="1" x14ac:dyDescent="0.45">
      <c r="A340" s="348"/>
      <c r="B340" s="330"/>
      <c r="C340" s="351"/>
      <c r="D340" s="352"/>
      <c r="E340" s="330"/>
      <c r="F340" s="50" t="s">
        <v>227</v>
      </c>
      <c r="G340" s="49" t="s">
        <v>1846</v>
      </c>
      <c r="H340" s="49" t="s">
        <v>1847</v>
      </c>
      <c r="I340" s="343"/>
    </row>
    <row r="341" spans="1:9" ht="25.2" customHeight="1" x14ac:dyDescent="0.45">
      <c r="A341" s="146" t="s">
        <v>1964</v>
      </c>
      <c r="B341" s="344">
        <v>16</v>
      </c>
      <c r="C341" s="336" t="str">
        <f>VLOOKUP($A341,【複数行】自治体リスト!$A:$I,5,FALSE)&amp;""</f>
        <v>三重県</v>
      </c>
      <c r="D341" s="338"/>
      <c r="E341" s="52" t="str">
        <f>VLOOKUP($A341,【複数行】自治体リスト!$A:$I,4,FALSE)&amp;""</f>
        <v/>
      </c>
      <c r="F341" s="64" t="str">
        <f>VLOOKUP($A341,【複数行】自治体リスト!$A:$I,6,FALSE)&amp;""</f>
        <v>○</v>
      </c>
      <c r="G341" s="64" t="str">
        <f>VLOOKUP($A341,【複数行】自治体リスト!$A:$I,7,FALSE)&amp;""</f>
        <v/>
      </c>
      <c r="H341" s="64" t="str">
        <f>VLOOKUP($A341,【複数行】自治体リスト!$A:$I,8,FALSE)&amp;""</f>
        <v/>
      </c>
      <c r="I341" s="52" t="str">
        <f>VLOOKUP($A341,【複数行】自治体リスト!$A:$I,9,FALSE)&amp;""</f>
        <v/>
      </c>
    </row>
    <row r="342" spans="1:9" ht="25.2" customHeight="1" x14ac:dyDescent="0.45">
      <c r="A342" s="146" t="s">
        <v>1966</v>
      </c>
      <c r="B342" s="345"/>
      <c r="C342" s="336" t="str">
        <f>VLOOKUP($A342,【複数行】自治体リスト!$A:$I,5,FALSE)&amp;""</f>
        <v>三重県</v>
      </c>
      <c r="D342" s="338"/>
      <c r="E342" s="52" t="str">
        <f>VLOOKUP($A342,【複数行】自治体リスト!$A:$I,4,FALSE)&amp;""</f>
        <v/>
      </c>
      <c r="F342" s="64" t="str">
        <f>VLOOKUP($A342,【複数行】自治体リスト!$A:$I,6,FALSE)&amp;""</f>
        <v/>
      </c>
      <c r="G342" s="64" t="str">
        <f>VLOOKUP($A342,【複数行】自治体リスト!$A:$I,7,FALSE)&amp;""</f>
        <v/>
      </c>
      <c r="H342" s="64" t="str">
        <f>VLOOKUP($A342,【複数行】自治体リスト!$A:$I,8,FALSE)&amp;""</f>
        <v>○</v>
      </c>
      <c r="I342" s="52" t="str">
        <f>VLOOKUP($A342,【複数行】自治体リスト!$A:$I,9,FALSE)&amp;""</f>
        <v/>
      </c>
    </row>
    <row r="343" spans="1:9" ht="25.2" customHeight="1" x14ac:dyDescent="0.45">
      <c r="A343" s="146">
        <v>17</v>
      </c>
      <c r="B343" s="140">
        <v>17</v>
      </c>
      <c r="C343" s="336" t="str">
        <f>VLOOKUP($A343,【複数行】自治体リスト!$A:$I,5,FALSE)&amp;""</f>
        <v>京都府</v>
      </c>
      <c r="D343" s="338"/>
      <c r="E343" s="52" t="str">
        <f>VLOOKUP($A343,【複数行】自治体リスト!$A:$I,4,FALSE)&amp;""</f>
        <v/>
      </c>
      <c r="F343" s="64" t="str">
        <f>VLOOKUP($A343,【複数行】自治体リスト!$A:$I,6,FALSE)&amp;""</f>
        <v>○</v>
      </c>
      <c r="G343" s="64" t="str">
        <f>VLOOKUP($A343,【複数行】自治体リスト!$A:$I,7,FALSE)&amp;""</f>
        <v/>
      </c>
      <c r="H343" s="64" t="str">
        <f>VLOOKUP($A343,【複数行】自治体リスト!$A:$I,8,FALSE)&amp;""</f>
        <v/>
      </c>
      <c r="I343" s="52" t="str">
        <f>VLOOKUP($A343,【複数行】自治体リスト!$A:$I,9,FALSE)&amp;""</f>
        <v/>
      </c>
    </row>
    <row r="344" spans="1:9" ht="25.2" customHeight="1" x14ac:dyDescent="0.45">
      <c r="A344" s="146">
        <v>18</v>
      </c>
      <c r="B344" s="140">
        <v>18</v>
      </c>
      <c r="C344" s="336" t="str">
        <f>VLOOKUP($A344,【複数行】自治体リスト!$A:$I,5,FALSE)&amp;""</f>
        <v>２０２７年国際園芸博覧会共同出展協議会（大阪府・大阪市・堺市）</v>
      </c>
      <c r="D344" s="338"/>
      <c r="E344" s="52" t="str">
        <f>VLOOKUP($A344,【複数行】自治体リスト!$A:$I,4,FALSE)&amp;""</f>
        <v>　※共同出展</v>
      </c>
      <c r="F344" s="64" t="str">
        <f>VLOOKUP($A344,【複数行】自治体リスト!$A:$I,6,FALSE)&amp;""</f>
        <v>○</v>
      </c>
      <c r="G344" s="64" t="str">
        <f>VLOOKUP($A344,【複数行】自治体リスト!$A:$I,7,FALSE)&amp;""</f>
        <v/>
      </c>
      <c r="H344" s="64" t="str">
        <f>VLOOKUP($A344,【複数行】自治体リスト!$A:$I,8,FALSE)&amp;""</f>
        <v/>
      </c>
      <c r="I344" s="52" t="str">
        <f>VLOOKUP($A344,【複数行】自治体リスト!$A:$I,9,FALSE)&amp;""</f>
        <v/>
      </c>
    </row>
    <row r="345" spans="1:9" ht="25.2" customHeight="1" x14ac:dyDescent="0.45">
      <c r="A345" s="146">
        <v>19</v>
      </c>
      <c r="B345" s="140">
        <v>19</v>
      </c>
      <c r="C345" s="336" t="str">
        <f>VLOOKUP($A345,【複数行】自治体リスト!$A:$I,5,FALSE)&amp;""</f>
        <v>和歌山県</v>
      </c>
      <c r="D345" s="338"/>
      <c r="E345" s="52" t="str">
        <f>VLOOKUP($A345,【複数行】自治体リスト!$A:$I,4,FALSE)&amp;""</f>
        <v/>
      </c>
      <c r="F345" s="64" t="str">
        <f>VLOOKUP($A345,【複数行】自治体リスト!$A:$I,6,FALSE)&amp;""</f>
        <v>○</v>
      </c>
      <c r="G345" s="64" t="str">
        <f>VLOOKUP($A345,【複数行】自治体リスト!$A:$I,7,FALSE)&amp;""</f>
        <v/>
      </c>
      <c r="H345" s="64" t="str">
        <f>VLOOKUP($A345,【複数行】自治体リスト!$A:$I,8,FALSE)&amp;""</f>
        <v/>
      </c>
      <c r="I345" s="52" t="str">
        <f>VLOOKUP($A345,【複数行】自治体リスト!$A:$I,9,FALSE)&amp;""</f>
        <v/>
      </c>
    </row>
    <row r="346" spans="1:9" ht="25.2" customHeight="1" x14ac:dyDescent="0.45">
      <c r="A346" s="146">
        <v>20</v>
      </c>
      <c r="B346" s="140">
        <v>20</v>
      </c>
      <c r="C346" s="336" t="str">
        <f>VLOOKUP($A346,【複数行】自治体リスト!$A:$I,5,FALSE)&amp;""</f>
        <v>鳥取県</v>
      </c>
      <c r="D346" s="338"/>
      <c r="E346" s="52" t="str">
        <f>VLOOKUP($A346,【複数行】自治体リスト!$A:$I,4,FALSE)&amp;""</f>
        <v/>
      </c>
      <c r="F346" s="64" t="str">
        <f>VLOOKUP($A346,【複数行】自治体リスト!$A:$I,6,FALSE)&amp;""</f>
        <v>○</v>
      </c>
      <c r="G346" s="64" t="str">
        <f>VLOOKUP($A346,【複数行】自治体リスト!$A:$I,7,FALSE)&amp;""</f>
        <v/>
      </c>
      <c r="H346" s="64" t="str">
        <f>VLOOKUP($A346,【複数行】自治体リスト!$A:$I,8,FALSE)&amp;""</f>
        <v/>
      </c>
      <c r="I346" s="52" t="str">
        <f>VLOOKUP($A346,【複数行】自治体リスト!$A:$I,9,FALSE)&amp;""</f>
        <v/>
      </c>
    </row>
    <row r="347" spans="1:9" ht="25.2" customHeight="1" x14ac:dyDescent="0.45">
      <c r="A347" s="146">
        <v>21</v>
      </c>
      <c r="B347" s="140">
        <v>21</v>
      </c>
      <c r="C347" s="336" t="str">
        <f>VLOOKUP($A347,【複数行】自治体リスト!$A:$I,5,FALSE)&amp;""</f>
        <v>島根県</v>
      </c>
      <c r="D347" s="338"/>
      <c r="E347" s="52" t="str">
        <f>VLOOKUP($A347,【複数行】自治体リスト!$A:$I,4,FALSE)&amp;""</f>
        <v/>
      </c>
      <c r="F347" s="64" t="str">
        <f>VLOOKUP($A347,【複数行】自治体リスト!$A:$I,6,FALSE)&amp;""</f>
        <v/>
      </c>
      <c r="G347" s="64" t="str">
        <f>VLOOKUP($A347,【複数行】自治体リスト!$A:$I,7,FALSE)&amp;""</f>
        <v/>
      </c>
      <c r="H347" s="64" t="str">
        <f>VLOOKUP($A347,【複数行】自治体リスト!$A:$I,8,FALSE)&amp;""</f>
        <v>○</v>
      </c>
      <c r="I347" s="52" t="str">
        <f>VLOOKUP($A347,【複数行】自治体リスト!$A:$I,9,FALSE)&amp;""</f>
        <v/>
      </c>
    </row>
    <row r="348" spans="1:9" ht="25.2" customHeight="1" x14ac:dyDescent="0.45">
      <c r="A348" s="146">
        <v>22</v>
      </c>
      <c r="B348" s="140">
        <v>22</v>
      </c>
      <c r="C348" s="336" t="str">
        <f>VLOOKUP($A348,【複数行】自治体リスト!$A:$I,5,FALSE)&amp;""</f>
        <v>岡山県</v>
      </c>
      <c r="D348" s="338"/>
      <c r="E348" s="52" t="str">
        <f>VLOOKUP($A348,【複数行】自治体リスト!$A:$I,4,FALSE)&amp;""</f>
        <v/>
      </c>
      <c r="F348" s="64" t="str">
        <f>VLOOKUP($A348,【複数行】自治体リスト!$A:$I,6,FALSE)&amp;""</f>
        <v/>
      </c>
      <c r="G348" s="64" t="str">
        <f>VLOOKUP($A348,【複数行】自治体リスト!$A:$I,7,FALSE)&amp;""</f>
        <v/>
      </c>
      <c r="H348" s="64" t="str">
        <f>VLOOKUP($A348,【複数行】自治体リスト!$A:$I,8,FALSE)&amp;""</f>
        <v>○</v>
      </c>
      <c r="I348" s="52" t="str">
        <f>VLOOKUP($A348,【複数行】自治体リスト!$A:$I,9,FALSE)&amp;""</f>
        <v/>
      </c>
    </row>
    <row r="349" spans="1:9" ht="25.2" customHeight="1" x14ac:dyDescent="0.45">
      <c r="A349" s="146">
        <v>23</v>
      </c>
      <c r="B349" s="140">
        <v>23</v>
      </c>
      <c r="C349" s="336" t="str">
        <f>VLOOKUP($A349,【複数行】自治体リスト!$A:$I,5,FALSE)&amp;""</f>
        <v>香川県・高松市</v>
      </c>
      <c r="D349" s="338"/>
      <c r="E349" s="52" t="str">
        <f>VLOOKUP($A349,【複数行】自治体リスト!$A:$I,4,FALSE)&amp;""</f>
        <v>　※共同出展</v>
      </c>
      <c r="F349" s="64" t="str">
        <f>VLOOKUP($A349,【複数行】自治体リスト!$A:$I,6,FALSE)&amp;""</f>
        <v/>
      </c>
      <c r="G349" s="64" t="str">
        <f>VLOOKUP($A349,【複数行】自治体リスト!$A:$I,7,FALSE)&amp;""</f>
        <v/>
      </c>
      <c r="H349" s="64" t="str">
        <f>VLOOKUP($A349,【複数行】自治体リスト!$A:$I,8,FALSE)&amp;""</f>
        <v>○</v>
      </c>
      <c r="I349" s="52" t="str">
        <f>VLOOKUP($A349,【複数行】自治体リスト!$A:$I,9,FALSE)&amp;""</f>
        <v/>
      </c>
    </row>
    <row r="350" spans="1:9" ht="25.2" customHeight="1" x14ac:dyDescent="0.45">
      <c r="A350" s="146">
        <v>24</v>
      </c>
      <c r="B350" s="140">
        <v>24</v>
      </c>
      <c r="C350" s="336" t="str">
        <f>VLOOKUP($A350,【複数行】自治体リスト!$A:$I,5,FALSE)&amp;""</f>
        <v>佐賀県</v>
      </c>
      <c r="D350" s="338"/>
      <c r="E350" s="52" t="str">
        <f>VLOOKUP($A350,【複数行】自治体リスト!$A:$I,4,FALSE)&amp;""</f>
        <v/>
      </c>
      <c r="F350" s="64" t="str">
        <f>VLOOKUP($A350,【複数行】自治体リスト!$A:$I,6,FALSE)&amp;""</f>
        <v>○</v>
      </c>
      <c r="G350" s="64" t="str">
        <f>VLOOKUP($A350,【複数行】自治体リスト!$A:$I,7,FALSE)&amp;""</f>
        <v/>
      </c>
      <c r="H350" s="64" t="str">
        <f>VLOOKUP($A350,【複数行】自治体リスト!$A:$I,8,FALSE)&amp;""</f>
        <v/>
      </c>
      <c r="I350" s="52" t="str">
        <f>VLOOKUP($A350,【複数行】自治体リスト!$A:$I,9,FALSE)&amp;""</f>
        <v/>
      </c>
    </row>
    <row r="351" spans="1:9" ht="25.2" customHeight="1" x14ac:dyDescent="0.45">
      <c r="A351" s="146">
        <v>25</v>
      </c>
      <c r="B351" s="140">
        <v>25</v>
      </c>
      <c r="C351" s="336" t="str">
        <f>VLOOKUP($A351,【複数行】自治体リスト!$A:$I,5,FALSE)&amp;""</f>
        <v>長崎県</v>
      </c>
      <c r="D351" s="338"/>
      <c r="E351" s="52" t="str">
        <f>VLOOKUP($A351,【複数行】自治体リスト!$A:$I,4,FALSE)&amp;""</f>
        <v/>
      </c>
      <c r="F351" s="64" t="str">
        <f>VLOOKUP($A351,【複数行】自治体リスト!$A:$I,6,FALSE)&amp;""</f>
        <v>○</v>
      </c>
      <c r="G351" s="64" t="str">
        <f>VLOOKUP($A351,【複数行】自治体リスト!$A:$I,7,FALSE)&amp;""</f>
        <v/>
      </c>
      <c r="H351" s="64" t="str">
        <f>VLOOKUP($A351,【複数行】自治体リスト!$A:$I,8,FALSE)&amp;""</f>
        <v/>
      </c>
      <c r="I351" s="52" t="str">
        <f>VLOOKUP($A351,【複数行】自治体リスト!$A:$I,9,FALSE)&amp;""</f>
        <v/>
      </c>
    </row>
    <row r="352" spans="1:9" ht="25.2" customHeight="1" x14ac:dyDescent="0.45">
      <c r="A352" s="146" t="s">
        <v>1968</v>
      </c>
      <c r="B352" s="344">
        <v>26</v>
      </c>
      <c r="C352" s="336" t="str">
        <f>VLOOKUP($A352,【複数行】自治体リスト!$A:$I,5,FALSE)&amp;""</f>
        <v>大分県</v>
      </c>
      <c r="D352" s="338"/>
      <c r="E352" s="52" t="str">
        <f>VLOOKUP($A352,【複数行】自治体リスト!$A:$I,4,FALSE)&amp;""</f>
        <v/>
      </c>
      <c r="F352" s="64" t="str">
        <f>VLOOKUP($A352,【複数行】自治体リスト!$A:$I,6,FALSE)&amp;""</f>
        <v>○</v>
      </c>
      <c r="G352" s="64" t="str">
        <f>VLOOKUP($A352,【複数行】自治体リスト!$A:$I,7,FALSE)&amp;""</f>
        <v/>
      </c>
      <c r="H352" s="64" t="str">
        <f>VLOOKUP($A352,【複数行】自治体リスト!$A:$I,8,FALSE)&amp;""</f>
        <v/>
      </c>
      <c r="I352" s="52" t="str">
        <f>VLOOKUP($A352,【複数行】自治体リスト!$A:$I,9,FALSE)&amp;""</f>
        <v/>
      </c>
    </row>
    <row r="353" spans="1:9" ht="25.2" customHeight="1" x14ac:dyDescent="0.45">
      <c r="A353" s="146" t="s">
        <v>1970</v>
      </c>
      <c r="B353" s="345"/>
      <c r="C353" s="336" t="str">
        <f>VLOOKUP($A353,【複数行】自治体リスト!$A:$I,5,FALSE)&amp;""</f>
        <v>大分県</v>
      </c>
      <c r="D353" s="338"/>
      <c r="E353" s="52" t="str">
        <f>VLOOKUP($A353,【複数行】自治体リスト!$A:$I,4,FALSE)&amp;""</f>
        <v/>
      </c>
      <c r="F353" s="64" t="str">
        <f>VLOOKUP($A353,【複数行】自治体リスト!$A:$I,6,FALSE)&amp;""</f>
        <v/>
      </c>
      <c r="G353" s="64" t="str">
        <f>VLOOKUP($A353,【複数行】自治体リスト!$A:$I,7,FALSE)&amp;""</f>
        <v/>
      </c>
      <c r="H353" s="64" t="str">
        <f>VLOOKUP($A353,【複数行】自治体リスト!$A:$I,8,FALSE)&amp;""</f>
        <v>○</v>
      </c>
      <c r="I353" s="52" t="str">
        <f>VLOOKUP($A353,【複数行】自治体リスト!$A:$I,9,FALSE)&amp;""</f>
        <v/>
      </c>
    </row>
    <row r="354" spans="1:9" ht="25.2" customHeight="1" x14ac:dyDescent="0.45">
      <c r="A354" s="146" t="s">
        <v>1972</v>
      </c>
      <c r="B354" s="344">
        <v>27</v>
      </c>
      <c r="C354" s="336" t="str">
        <f>VLOOKUP($A354,【複数行】自治体リスト!$A:$I,5,FALSE)&amp;""</f>
        <v>宮崎県</v>
      </c>
      <c r="D354" s="338"/>
      <c r="E354" s="52" t="str">
        <f>VLOOKUP($A354,【複数行】自治体リスト!$A:$I,4,FALSE)&amp;""</f>
        <v/>
      </c>
      <c r="F354" s="64" t="str">
        <f>VLOOKUP($A354,【複数行】自治体リスト!$A:$I,6,FALSE)&amp;""</f>
        <v>○</v>
      </c>
      <c r="G354" s="64" t="str">
        <f>VLOOKUP($A354,【複数行】自治体リスト!$A:$I,7,FALSE)&amp;""</f>
        <v/>
      </c>
      <c r="H354" s="64" t="str">
        <f>VLOOKUP($A354,【複数行】自治体リスト!$A:$I,8,FALSE)&amp;""</f>
        <v/>
      </c>
      <c r="I354" s="52" t="str">
        <f>VLOOKUP($A354,【複数行】自治体リスト!$A:$I,9,FALSE)&amp;""</f>
        <v/>
      </c>
    </row>
    <row r="355" spans="1:9" ht="25.2" customHeight="1" x14ac:dyDescent="0.45">
      <c r="A355" s="146" t="s">
        <v>1974</v>
      </c>
      <c r="B355" s="345"/>
      <c r="C355" s="336" t="str">
        <f>VLOOKUP($A355,【複数行】自治体リスト!$A:$I,5,FALSE)&amp;""</f>
        <v>宮崎県</v>
      </c>
      <c r="D355" s="338"/>
      <c r="E355" s="52" t="str">
        <f>VLOOKUP($A355,【複数行】自治体リスト!$A:$I,4,FALSE)&amp;""</f>
        <v/>
      </c>
      <c r="F355" s="64" t="str">
        <f>VLOOKUP($A355,【複数行】自治体リスト!$A:$I,6,FALSE)&amp;""</f>
        <v/>
      </c>
      <c r="G355" s="64" t="str">
        <f>VLOOKUP($A355,【複数行】自治体リスト!$A:$I,7,FALSE)&amp;""</f>
        <v/>
      </c>
      <c r="H355" s="64" t="str">
        <f>VLOOKUP($A355,【複数行】自治体リスト!$A:$I,8,FALSE)&amp;""</f>
        <v>○</v>
      </c>
      <c r="I355" s="52" t="str">
        <f>VLOOKUP($A355,【複数行】自治体リスト!$A:$I,9,FALSE)&amp;""</f>
        <v/>
      </c>
    </row>
    <row r="356" spans="1:9" ht="25.2" customHeight="1" x14ac:dyDescent="0.45">
      <c r="A356" s="146">
        <v>28</v>
      </c>
      <c r="B356" s="140">
        <v>28</v>
      </c>
      <c r="C356" s="336" t="str">
        <f>VLOOKUP($A356,【複数行】自治体リスト!$A:$I,5,FALSE)&amp;""</f>
        <v>沖縄県</v>
      </c>
      <c r="D356" s="338"/>
      <c r="E356" s="52" t="str">
        <f>VLOOKUP($A356,【複数行】自治体リスト!$A:$I,4,FALSE)&amp;""</f>
        <v/>
      </c>
      <c r="F356" s="64" t="str">
        <f>VLOOKUP($A356,【複数行】自治体リスト!$A:$I,6,FALSE)&amp;""</f>
        <v/>
      </c>
      <c r="G356" s="64" t="str">
        <f>VLOOKUP($A356,【複数行】自治体リスト!$A:$I,7,FALSE)&amp;""</f>
        <v/>
      </c>
      <c r="H356" s="64" t="str">
        <f>VLOOKUP($A356,【複数行】自治体リスト!$A:$I,8,FALSE)&amp;""</f>
        <v>○</v>
      </c>
      <c r="I356" s="52" t="str">
        <f>VLOOKUP($A356,【複数行】自治体リスト!$A:$I,9,FALSE)&amp;""</f>
        <v/>
      </c>
    </row>
    <row r="357" spans="1:9" ht="25.2" customHeight="1" x14ac:dyDescent="0.45">
      <c r="A357" s="146">
        <v>29</v>
      </c>
      <c r="B357" s="140">
        <v>29</v>
      </c>
      <c r="C357" s="336" t="str">
        <f>VLOOKUP($A357,【複数行】自治体リスト!$A:$I,5,FALSE)&amp;""</f>
        <v>札幌市</v>
      </c>
      <c r="D357" s="338"/>
      <c r="E357" s="52" t="str">
        <f>VLOOKUP($A357,【複数行】自治体リスト!$A:$I,4,FALSE)&amp;""</f>
        <v/>
      </c>
      <c r="F357" s="64" t="str">
        <f>VLOOKUP($A357,【複数行】自治体リスト!$A:$I,6,FALSE)&amp;""</f>
        <v>○</v>
      </c>
      <c r="G357" s="64" t="str">
        <f>VLOOKUP($A357,【複数行】自治体リスト!$A:$I,7,FALSE)&amp;""</f>
        <v/>
      </c>
      <c r="H357" s="64" t="str">
        <f>VLOOKUP($A357,【複数行】自治体リスト!$A:$I,8,FALSE)&amp;""</f>
        <v/>
      </c>
      <c r="I357" s="52" t="str">
        <f>VLOOKUP($A357,【複数行】自治体リスト!$A:$I,9,FALSE)&amp;""</f>
        <v/>
      </c>
    </row>
    <row r="358" spans="1:9" ht="25.2" customHeight="1" x14ac:dyDescent="0.45">
      <c r="A358" s="146">
        <v>30</v>
      </c>
      <c r="B358" s="140">
        <v>30</v>
      </c>
      <c r="C358" s="336" t="str">
        <f>VLOOKUP($A358,【複数行】自治体リスト!$A:$I,5,FALSE)&amp;""</f>
        <v>仙台市</v>
      </c>
      <c r="D358" s="338"/>
      <c r="E358" s="52" t="str">
        <f>VLOOKUP($A358,【複数行】自治体リスト!$A:$I,4,FALSE)&amp;""</f>
        <v/>
      </c>
      <c r="F358" s="64" t="str">
        <f>VLOOKUP($A358,【複数行】自治体リスト!$A:$I,6,FALSE)&amp;""</f>
        <v>○</v>
      </c>
      <c r="G358" s="64" t="str">
        <f>VLOOKUP($A358,【複数行】自治体リスト!$A:$I,7,FALSE)&amp;""</f>
        <v/>
      </c>
      <c r="H358" s="64" t="str">
        <f>VLOOKUP($A358,【複数行】自治体リスト!$A:$I,8,FALSE)&amp;""</f>
        <v/>
      </c>
      <c r="I358" s="52" t="str">
        <f>VLOOKUP($A358,【複数行】自治体リスト!$A:$I,9,FALSE)&amp;""</f>
        <v/>
      </c>
    </row>
    <row r="359" spans="1:9" ht="25.2" customHeight="1" x14ac:dyDescent="0.45">
      <c r="A359" s="146">
        <v>31</v>
      </c>
      <c r="B359" s="140">
        <v>31</v>
      </c>
      <c r="C359" s="336" t="str">
        <f>VLOOKUP($A359,【複数行】自治体リスト!$A:$I,5,FALSE)&amp;""</f>
        <v>さいたま市</v>
      </c>
      <c r="D359" s="338"/>
      <c r="E359" s="52" t="str">
        <f>VLOOKUP($A359,【複数行】自治体リスト!$A:$I,4,FALSE)&amp;""</f>
        <v/>
      </c>
      <c r="F359" s="64" t="str">
        <f>VLOOKUP($A359,【複数行】自治体リスト!$A:$I,6,FALSE)&amp;""</f>
        <v>○</v>
      </c>
      <c r="G359" s="64" t="str">
        <f>VLOOKUP($A359,【複数行】自治体リスト!$A:$I,7,FALSE)&amp;""</f>
        <v/>
      </c>
      <c r="H359" s="64" t="str">
        <f>VLOOKUP($A359,【複数行】自治体リスト!$A:$I,8,FALSE)&amp;""</f>
        <v/>
      </c>
      <c r="I359" s="52" t="str">
        <f>VLOOKUP($A359,【複数行】自治体リスト!$A:$I,9,FALSE)&amp;""</f>
        <v/>
      </c>
    </row>
    <row r="360" spans="1:9" ht="25.2" customHeight="1" x14ac:dyDescent="0.45">
      <c r="A360" s="146">
        <v>32</v>
      </c>
      <c r="B360" s="140">
        <v>32</v>
      </c>
      <c r="C360" s="336" t="str">
        <f>VLOOKUP($A360,【複数行】自治体リスト!$A:$I,5,FALSE)&amp;""</f>
        <v>千葉市</v>
      </c>
      <c r="D360" s="338"/>
      <c r="E360" s="52" t="str">
        <f>VLOOKUP($A360,【複数行】自治体リスト!$A:$I,4,FALSE)&amp;""</f>
        <v/>
      </c>
      <c r="F360" s="64" t="str">
        <f>VLOOKUP($A360,【複数行】自治体リスト!$A:$I,6,FALSE)&amp;""</f>
        <v>○</v>
      </c>
      <c r="G360" s="64" t="str">
        <f>VLOOKUP($A360,【複数行】自治体リスト!$A:$I,7,FALSE)&amp;""</f>
        <v/>
      </c>
      <c r="H360" s="64" t="str">
        <f>VLOOKUP($A360,【複数行】自治体リスト!$A:$I,8,FALSE)&amp;""</f>
        <v/>
      </c>
      <c r="I360" s="52" t="str">
        <f>VLOOKUP($A360,【複数行】自治体リスト!$A:$I,9,FALSE)&amp;""</f>
        <v/>
      </c>
    </row>
    <row r="361" spans="1:9" ht="25.2" customHeight="1" x14ac:dyDescent="0.45">
      <c r="A361" s="146">
        <v>33</v>
      </c>
      <c r="B361" s="140">
        <v>33</v>
      </c>
      <c r="C361" s="336" t="str">
        <f>VLOOKUP($A361,【複数行】自治体リスト!$A:$I,5,FALSE)&amp;""</f>
        <v>川崎市</v>
      </c>
      <c r="D361" s="338"/>
      <c r="E361" s="52" t="str">
        <f>VLOOKUP($A361,【複数行】自治体リスト!$A:$I,4,FALSE)&amp;""</f>
        <v/>
      </c>
      <c r="F361" s="64" t="str">
        <f>VLOOKUP($A361,【複数行】自治体リスト!$A:$I,6,FALSE)&amp;""</f>
        <v>○</v>
      </c>
      <c r="G361" s="64" t="str">
        <f>VLOOKUP($A361,【複数行】自治体リスト!$A:$I,7,FALSE)&amp;""</f>
        <v/>
      </c>
      <c r="H361" s="64" t="str">
        <f>VLOOKUP($A361,【複数行】自治体リスト!$A:$I,8,FALSE)&amp;""</f>
        <v/>
      </c>
      <c r="I361" s="52" t="str">
        <f>VLOOKUP($A361,【複数行】自治体リスト!$A:$I,9,FALSE)&amp;""</f>
        <v/>
      </c>
    </row>
    <row r="362" spans="1:9" ht="25.2" customHeight="1" x14ac:dyDescent="0.45">
      <c r="A362" s="146">
        <v>34</v>
      </c>
      <c r="B362" s="140">
        <v>34</v>
      </c>
      <c r="C362" s="336" t="str">
        <f>VLOOKUP($A362,【複数行】自治体リスト!$A:$I,5,FALSE)&amp;""</f>
        <v>相模原市</v>
      </c>
      <c r="D362" s="338"/>
      <c r="E362" s="52" t="str">
        <f>VLOOKUP($A362,【複数行】自治体リスト!$A:$I,4,FALSE)&amp;""</f>
        <v/>
      </c>
      <c r="F362" s="64" t="str">
        <f>VLOOKUP($A362,【複数行】自治体リスト!$A:$I,6,FALSE)&amp;""</f>
        <v>○</v>
      </c>
      <c r="G362" s="64" t="str">
        <f>VLOOKUP($A362,【複数行】自治体リスト!$A:$I,7,FALSE)&amp;""</f>
        <v/>
      </c>
      <c r="H362" s="64" t="str">
        <f>VLOOKUP($A362,【複数行】自治体リスト!$A:$I,8,FALSE)&amp;""</f>
        <v/>
      </c>
      <c r="I362" s="52" t="str">
        <f>VLOOKUP($A362,【複数行】自治体リスト!$A:$I,9,FALSE)&amp;""</f>
        <v/>
      </c>
    </row>
    <row r="363" spans="1:9" ht="25.2" customHeight="1" x14ac:dyDescent="0.45">
      <c r="A363" s="146">
        <v>35</v>
      </c>
      <c r="B363" s="140">
        <v>35</v>
      </c>
      <c r="C363" s="336" t="str">
        <f>VLOOKUP($A363,【複数行】自治体リスト!$A:$I,5,FALSE)&amp;""</f>
        <v>静岡市</v>
      </c>
      <c r="D363" s="338"/>
      <c r="E363" s="52" t="str">
        <f>VLOOKUP($A363,【複数行】自治体リスト!$A:$I,4,FALSE)&amp;""</f>
        <v/>
      </c>
      <c r="F363" s="64" t="str">
        <f>VLOOKUP($A363,【複数行】自治体リスト!$A:$I,6,FALSE)&amp;""</f>
        <v>○</v>
      </c>
      <c r="G363" s="64" t="str">
        <f>VLOOKUP($A363,【複数行】自治体リスト!$A:$I,7,FALSE)&amp;""</f>
        <v/>
      </c>
      <c r="H363" s="64" t="str">
        <f>VLOOKUP($A363,【複数行】自治体リスト!$A:$I,8,FALSE)&amp;""</f>
        <v/>
      </c>
      <c r="I363" s="52" t="str">
        <f>VLOOKUP($A363,【複数行】自治体リスト!$A:$I,9,FALSE)&amp;""</f>
        <v/>
      </c>
    </row>
    <row r="364" spans="1:9" ht="25.2" customHeight="1" x14ac:dyDescent="0.45">
      <c r="A364" s="146" t="s">
        <v>1900</v>
      </c>
      <c r="B364" s="344">
        <v>36</v>
      </c>
      <c r="C364" s="336" t="str">
        <f>VLOOKUP($A364,【複数行】自治体リスト!$A:$I,5,FALSE)&amp;""</f>
        <v>浜松市</v>
      </c>
      <c r="D364" s="338"/>
      <c r="E364" s="52" t="str">
        <f>VLOOKUP($A364,【複数行】自治体リスト!$A:$I,4,FALSE)&amp;""</f>
        <v/>
      </c>
      <c r="F364" s="64" t="str">
        <f>VLOOKUP($A364,【複数行】自治体リスト!$A:$I,6,FALSE)&amp;""</f>
        <v>○</v>
      </c>
      <c r="G364" s="64" t="str">
        <f>VLOOKUP($A364,【複数行】自治体リスト!$A:$I,7,FALSE)&amp;""</f>
        <v/>
      </c>
      <c r="H364" s="64" t="str">
        <f>VLOOKUP($A364,【複数行】自治体リスト!$A:$I,8,FALSE)&amp;""</f>
        <v/>
      </c>
      <c r="I364" s="52" t="str">
        <f>VLOOKUP($A364,【複数行】自治体リスト!$A:$I,9,FALSE)&amp;""</f>
        <v/>
      </c>
    </row>
    <row r="365" spans="1:9" ht="25.2" customHeight="1" x14ac:dyDescent="0.45">
      <c r="A365" s="146" t="s">
        <v>1901</v>
      </c>
      <c r="B365" s="345"/>
      <c r="C365" s="336" t="str">
        <f>VLOOKUP($A365,【複数行】自治体リスト!$A:$I,5,FALSE)&amp;""</f>
        <v>浜松市</v>
      </c>
      <c r="D365" s="338"/>
      <c r="E365" s="52" t="str">
        <f>VLOOKUP($A365,【複数行】自治体リスト!$A:$I,4,FALSE)&amp;""</f>
        <v/>
      </c>
      <c r="F365" s="64" t="str">
        <f>VLOOKUP($A365,【複数行】自治体リスト!$A:$I,6,FALSE)&amp;""</f>
        <v/>
      </c>
      <c r="G365" s="64" t="str">
        <f>VLOOKUP($A365,【複数行】自治体リスト!$A:$I,7,FALSE)&amp;""</f>
        <v/>
      </c>
      <c r="H365" s="64" t="str">
        <f>VLOOKUP($A365,【複数行】自治体リスト!$A:$I,8,FALSE)&amp;""</f>
        <v>○</v>
      </c>
      <c r="I365" s="52" t="str">
        <f>VLOOKUP($A365,【複数行】自治体リスト!$A:$I,9,FALSE)&amp;""</f>
        <v/>
      </c>
    </row>
    <row r="366" spans="1:9" ht="25.2" customHeight="1" x14ac:dyDescent="0.45">
      <c r="A366" s="146">
        <v>37</v>
      </c>
      <c r="B366" s="140">
        <v>37</v>
      </c>
      <c r="C366" s="336" t="str">
        <f>VLOOKUP($A366,【複数行】自治体リスト!$A:$I,5,FALSE)&amp;""</f>
        <v>名古屋市</v>
      </c>
      <c r="D366" s="338"/>
      <c r="E366" s="52" t="str">
        <f>VLOOKUP($A366,【複数行】自治体リスト!$A:$I,4,FALSE)&amp;""</f>
        <v/>
      </c>
      <c r="F366" s="64" t="str">
        <f>VLOOKUP($A366,【複数行】自治体リスト!$A:$I,6,FALSE)&amp;""</f>
        <v>○</v>
      </c>
      <c r="G366" s="64" t="str">
        <f>VLOOKUP($A366,【複数行】自治体リスト!$A:$I,7,FALSE)&amp;""</f>
        <v/>
      </c>
      <c r="H366" s="64" t="str">
        <f>VLOOKUP($A366,【複数行】自治体リスト!$A:$I,8,FALSE)&amp;""</f>
        <v/>
      </c>
      <c r="I366" s="52" t="str">
        <f>VLOOKUP($A366,【複数行】自治体リスト!$A:$I,9,FALSE)&amp;""</f>
        <v/>
      </c>
    </row>
    <row r="367" spans="1:9" ht="25.2" customHeight="1" x14ac:dyDescent="0.45">
      <c r="A367" s="146">
        <v>38</v>
      </c>
      <c r="B367" s="140">
        <v>38</v>
      </c>
      <c r="C367" s="336" t="str">
        <f>VLOOKUP($A367,【複数行】自治体リスト!$A:$I,5,FALSE)&amp;""</f>
        <v>京都市</v>
      </c>
      <c r="D367" s="338"/>
      <c r="E367" s="52" t="str">
        <f>VLOOKUP($A367,【複数行】自治体リスト!$A:$I,4,FALSE)&amp;""</f>
        <v/>
      </c>
      <c r="F367" s="64" t="str">
        <f>VLOOKUP($A367,【複数行】自治体リスト!$A:$I,6,FALSE)&amp;""</f>
        <v>○</v>
      </c>
      <c r="G367" s="64" t="str">
        <f>VLOOKUP($A367,【複数行】自治体リスト!$A:$I,7,FALSE)&amp;""</f>
        <v/>
      </c>
      <c r="H367" s="64" t="str">
        <f>VLOOKUP($A367,【複数行】自治体リスト!$A:$I,8,FALSE)&amp;""</f>
        <v/>
      </c>
      <c r="I367" s="52" t="str">
        <f>VLOOKUP($A367,【複数行】自治体リスト!$A:$I,9,FALSE)&amp;""</f>
        <v/>
      </c>
    </row>
    <row r="368" spans="1:9" ht="25.2" customHeight="1" x14ac:dyDescent="0.45">
      <c r="A368" s="146">
        <v>39</v>
      </c>
      <c r="B368" s="140">
        <v>39</v>
      </c>
      <c r="C368" s="336" t="str">
        <f>VLOOKUP($A368,【複数行】自治体リスト!$A:$I,5,FALSE)&amp;""</f>
        <v>神戸市</v>
      </c>
      <c r="D368" s="338"/>
      <c r="E368" s="52" t="str">
        <f>VLOOKUP($A368,【複数行】自治体リスト!$A:$I,4,FALSE)&amp;""</f>
        <v/>
      </c>
      <c r="F368" s="64" t="str">
        <f>VLOOKUP($A368,【複数行】自治体リスト!$A:$I,6,FALSE)&amp;""</f>
        <v>○</v>
      </c>
      <c r="G368" s="64" t="str">
        <f>VLOOKUP($A368,【複数行】自治体リスト!$A:$I,7,FALSE)&amp;""</f>
        <v/>
      </c>
      <c r="H368" s="64" t="str">
        <f>VLOOKUP($A368,【複数行】自治体リスト!$A:$I,8,FALSE)&amp;""</f>
        <v/>
      </c>
      <c r="I368" s="52" t="str">
        <f>VLOOKUP($A368,【複数行】自治体リスト!$A:$I,9,FALSE)&amp;""</f>
        <v/>
      </c>
    </row>
    <row r="369" spans="1:9" ht="25.2" customHeight="1" x14ac:dyDescent="0.45">
      <c r="A369" s="146">
        <v>40</v>
      </c>
      <c r="B369" s="140">
        <v>40</v>
      </c>
      <c r="C369" s="336" t="str">
        <f>VLOOKUP($A369,【複数行】自治体リスト!$A:$I,5,FALSE)&amp;""</f>
        <v>岡山市・（公財）岡山市公園協会</v>
      </c>
      <c r="D369" s="338"/>
      <c r="E369" s="52" t="str">
        <f>VLOOKUP($A369,【複数行】自治体リスト!$A:$I,4,FALSE)&amp;""</f>
        <v>　※共同出展</v>
      </c>
      <c r="F369" s="64" t="str">
        <f>VLOOKUP($A369,【複数行】自治体リスト!$A:$I,6,FALSE)&amp;""</f>
        <v/>
      </c>
      <c r="G369" s="64" t="str">
        <f>VLOOKUP($A369,【複数行】自治体リスト!$A:$I,7,FALSE)&amp;""</f>
        <v/>
      </c>
      <c r="H369" s="64" t="str">
        <f>VLOOKUP($A369,【複数行】自治体リスト!$A:$I,8,FALSE)&amp;""</f>
        <v>○</v>
      </c>
      <c r="I369" s="52" t="str">
        <f>VLOOKUP($A369,【複数行】自治体リスト!$A:$I,9,FALSE)&amp;""</f>
        <v/>
      </c>
    </row>
    <row r="370" spans="1:9" ht="25.2" customHeight="1" x14ac:dyDescent="0.45">
      <c r="A370" s="146">
        <v>41</v>
      </c>
      <c r="B370" s="140">
        <v>41</v>
      </c>
      <c r="C370" s="336" t="str">
        <f>VLOOKUP($A370,【複数行】自治体リスト!$A:$I,5,FALSE)&amp;""</f>
        <v>福岡市</v>
      </c>
      <c r="D370" s="338"/>
      <c r="E370" s="52" t="str">
        <f>VLOOKUP($A370,【複数行】自治体リスト!$A:$I,4,FALSE)&amp;""</f>
        <v/>
      </c>
      <c r="F370" s="64" t="str">
        <f>VLOOKUP($A370,【複数行】自治体リスト!$A:$I,6,FALSE)&amp;""</f>
        <v>○</v>
      </c>
      <c r="G370" s="64" t="str">
        <f>VLOOKUP($A370,【複数行】自治体リスト!$A:$I,7,FALSE)&amp;""</f>
        <v/>
      </c>
      <c r="H370" s="64" t="str">
        <f>VLOOKUP($A370,【複数行】自治体リスト!$A:$I,8,FALSE)&amp;""</f>
        <v/>
      </c>
      <c r="I370" s="52" t="str">
        <f>VLOOKUP($A370,【複数行】自治体リスト!$A:$I,9,FALSE)&amp;""</f>
        <v/>
      </c>
    </row>
    <row r="371" spans="1:9" ht="25.2" customHeight="1" x14ac:dyDescent="0.45">
      <c r="A371" s="146">
        <v>42</v>
      </c>
      <c r="B371" s="140">
        <v>42</v>
      </c>
      <c r="C371" s="336" t="str">
        <f>VLOOKUP($A371,【複数行】自治体リスト!$A:$I,5,FALSE)&amp;""</f>
        <v>北九州市</v>
      </c>
      <c r="D371" s="338"/>
      <c r="E371" s="52" t="str">
        <f>VLOOKUP($A371,【複数行】自治体リスト!$A:$I,4,FALSE)&amp;""</f>
        <v/>
      </c>
      <c r="F371" s="64" t="str">
        <f>VLOOKUP($A371,【複数行】自治体リスト!$A:$I,6,FALSE)&amp;""</f>
        <v>○</v>
      </c>
      <c r="G371" s="64" t="str">
        <f>VLOOKUP($A371,【複数行】自治体リスト!$A:$I,7,FALSE)&amp;""</f>
        <v/>
      </c>
      <c r="H371" s="64" t="str">
        <f>VLOOKUP($A371,【複数行】自治体リスト!$A:$I,8,FALSE)&amp;""</f>
        <v/>
      </c>
      <c r="I371" s="52" t="str">
        <f>VLOOKUP($A371,【複数行】自治体リスト!$A:$I,9,FALSE)&amp;""</f>
        <v/>
      </c>
    </row>
    <row r="372" spans="1:9" ht="25.2" customHeight="1" x14ac:dyDescent="0.45">
      <c r="A372" s="146">
        <v>43</v>
      </c>
      <c r="B372" s="140">
        <v>43</v>
      </c>
      <c r="C372" s="336" t="str">
        <f>VLOOKUP($A372,【複数行】自治体リスト!$A:$I,5,FALSE)&amp;""</f>
        <v>熊本市</v>
      </c>
      <c r="D372" s="338"/>
      <c r="E372" s="52" t="str">
        <f>VLOOKUP($A372,【複数行】自治体リスト!$A:$I,4,FALSE)&amp;""</f>
        <v/>
      </c>
      <c r="F372" s="64" t="str">
        <f>VLOOKUP($A372,【複数行】自治体リスト!$A:$I,6,FALSE)&amp;""</f>
        <v>○</v>
      </c>
      <c r="G372" s="64" t="str">
        <f>VLOOKUP($A372,【複数行】自治体リスト!$A:$I,7,FALSE)&amp;""</f>
        <v/>
      </c>
      <c r="H372" s="64" t="str">
        <f>VLOOKUP($A372,【複数行】自治体リスト!$A:$I,8,FALSE)&amp;""</f>
        <v/>
      </c>
      <c r="I372" s="52" t="str">
        <f>VLOOKUP($A372,【複数行】自治体リスト!$A:$I,9,FALSE)&amp;""</f>
        <v/>
      </c>
    </row>
    <row r="373" spans="1:9" ht="25.2" customHeight="1" x14ac:dyDescent="0.45">
      <c r="A373" s="146">
        <v>44</v>
      </c>
      <c r="B373" s="140">
        <v>44</v>
      </c>
      <c r="C373" s="336" t="str">
        <f>VLOOKUP($A373,【複数行】自治体リスト!$A:$I,5,FALSE)&amp;""</f>
        <v>大和市（神奈川県）</v>
      </c>
      <c r="D373" s="338"/>
      <c r="E373" s="52" t="str">
        <f>VLOOKUP($A373,【複数行】自治体リスト!$A:$I,4,FALSE)&amp;""</f>
        <v/>
      </c>
      <c r="F373" s="64" t="str">
        <f>VLOOKUP($A373,【複数行】自治体リスト!$A:$I,6,FALSE)&amp;""</f>
        <v>○</v>
      </c>
      <c r="G373" s="64" t="str">
        <f>VLOOKUP($A373,【複数行】自治体リスト!$A:$I,7,FALSE)&amp;""</f>
        <v/>
      </c>
      <c r="H373" s="64" t="str">
        <f>VLOOKUP($A373,【複数行】自治体リスト!$A:$I,8,FALSE)&amp;""</f>
        <v/>
      </c>
      <c r="I373" s="52" t="str">
        <f>VLOOKUP($A373,【複数行】自治体リスト!$A:$I,9,FALSE)&amp;""</f>
        <v/>
      </c>
    </row>
    <row r="374" spans="1:9" ht="25.2" customHeight="1" x14ac:dyDescent="0.45">
      <c r="A374" s="146">
        <v>45</v>
      </c>
      <c r="B374" s="140">
        <v>45</v>
      </c>
      <c r="C374" s="336" t="str">
        <f>VLOOKUP($A374,【複数行】自治体リスト!$A:$I,5,FALSE)&amp;""</f>
        <v>田原市（愛知県）・JA愛知みなみ</v>
      </c>
      <c r="D374" s="338"/>
      <c r="E374" s="52" t="str">
        <f>VLOOKUP($A374,【複数行】自治体リスト!$A:$I,4,FALSE)&amp;""</f>
        <v>　※共同出展</v>
      </c>
      <c r="F374" s="64" t="str">
        <f>VLOOKUP($A374,【複数行】自治体リスト!$A:$I,6,FALSE)&amp;""</f>
        <v/>
      </c>
      <c r="G374" s="64" t="str">
        <f>VLOOKUP($A374,【複数行】自治体リスト!$A:$I,7,FALSE)&amp;""</f>
        <v/>
      </c>
      <c r="H374" s="64" t="str">
        <f>VLOOKUP($A374,【複数行】自治体リスト!$A:$I,8,FALSE)&amp;""</f>
        <v>○</v>
      </c>
      <c r="I374" s="52" t="str">
        <f>VLOOKUP($A374,【複数行】自治体リスト!$A:$I,9,FALSE)&amp;""</f>
        <v/>
      </c>
    </row>
    <row r="375" spans="1:9" ht="25.2" customHeight="1" x14ac:dyDescent="0.45">
      <c r="A375" s="146">
        <v>46</v>
      </c>
      <c r="B375" s="140">
        <v>46</v>
      </c>
      <c r="C375" s="336" t="str">
        <f>VLOOKUP($A375,【複数行】自治体リスト!$A:$I,5,FALSE)&amp;""</f>
        <v>福山市（広島県）</v>
      </c>
      <c r="D375" s="338"/>
      <c r="E375" s="52" t="str">
        <f>VLOOKUP($A375,【複数行】自治体リスト!$A:$I,4,FALSE)&amp;""</f>
        <v/>
      </c>
      <c r="F375" s="64" t="str">
        <f>VLOOKUP($A375,【複数行】自治体リスト!$A:$I,6,FALSE)&amp;""</f>
        <v/>
      </c>
      <c r="G375" s="64" t="str">
        <f>VLOOKUP($A375,【複数行】自治体リスト!$A:$I,7,FALSE)&amp;""</f>
        <v/>
      </c>
      <c r="H375" s="64" t="str">
        <f>VLOOKUP($A375,【複数行】自治体リスト!$A:$I,8,FALSE)&amp;""</f>
        <v>○</v>
      </c>
      <c r="I375" s="52" t="str">
        <f>VLOOKUP($A375,【複数行】自治体リスト!$A:$I,9,FALSE)&amp;""</f>
        <v/>
      </c>
    </row>
    <row r="376" spans="1:9" x14ac:dyDescent="0.45">
      <c r="B376" s="147"/>
    </row>
  </sheetData>
  <mergeCells count="137">
    <mergeCell ref="C375:D375"/>
    <mergeCell ref="C370:D370"/>
    <mergeCell ref="C371:D371"/>
    <mergeCell ref="C372:D372"/>
    <mergeCell ref="C373:D373"/>
    <mergeCell ref="C374:D374"/>
    <mergeCell ref="C365:D365"/>
    <mergeCell ref="C366:D366"/>
    <mergeCell ref="C367:D367"/>
    <mergeCell ref="C368:D368"/>
    <mergeCell ref="C369:D369"/>
    <mergeCell ref="C361:D361"/>
    <mergeCell ref="C362:D362"/>
    <mergeCell ref="C363:D363"/>
    <mergeCell ref="C364:D364"/>
    <mergeCell ref="C355:D355"/>
    <mergeCell ref="C356:D356"/>
    <mergeCell ref="C357:D357"/>
    <mergeCell ref="C358:D358"/>
    <mergeCell ref="C359:D359"/>
    <mergeCell ref="C352:D352"/>
    <mergeCell ref="C353:D353"/>
    <mergeCell ref="C354:D354"/>
    <mergeCell ref="C345:D345"/>
    <mergeCell ref="C346:D346"/>
    <mergeCell ref="C347:D347"/>
    <mergeCell ref="C348:D348"/>
    <mergeCell ref="C349:D349"/>
    <mergeCell ref="C360:D360"/>
    <mergeCell ref="C342:D342"/>
    <mergeCell ref="C343:D343"/>
    <mergeCell ref="C344:D344"/>
    <mergeCell ref="C334:D334"/>
    <mergeCell ref="C335:D335"/>
    <mergeCell ref="C336:D336"/>
    <mergeCell ref="C337:D337"/>
    <mergeCell ref="C350:D350"/>
    <mergeCell ref="C351:D351"/>
    <mergeCell ref="B364:B365"/>
    <mergeCell ref="C315:D316"/>
    <mergeCell ref="C317:D317"/>
    <mergeCell ref="C318:D318"/>
    <mergeCell ref="C319:D319"/>
    <mergeCell ref="C320:D320"/>
    <mergeCell ref="C321:D321"/>
    <mergeCell ref="C322:D322"/>
    <mergeCell ref="C323:D323"/>
    <mergeCell ref="C324:D324"/>
    <mergeCell ref="C325:D325"/>
    <mergeCell ref="C326:D326"/>
    <mergeCell ref="C327:D327"/>
    <mergeCell ref="C330:D330"/>
    <mergeCell ref="C331:D331"/>
    <mergeCell ref="C332:D332"/>
    <mergeCell ref="C333:D333"/>
    <mergeCell ref="C328:D328"/>
    <mergeCell ref="C329:D329"/>
    <mergeCell ref="B341:B342"/>
    <mergeCell ref="B352:B353"/>
    <mergeCell ref="B354:B355"/>
    <mergeCell ref="C339:D340"/>
    <mergeCell ref="C341:D341"/>
    <mergeCell ref="A3:A4"/>
    <mergeCell ref="A315:A316"/>
    <mergeCell ref="A339:A340"/>
    <mergeCell ref="B288:B289"/>
    <mergeCell ref="B291:B292"/>
    <mergeCell ref="B180:B181"/>
    <mergeCell ref="B227:B228"/>
    <mergeCell ref="A225:A226"/>
    <mergeCell ref="B108:B109"/>
    <mergeCell ref="B111:B112"/>
    <mergeCell ref="B73:B74"/>
    <mergeCell ref="B100:B101"/>
    <mergeCell ref="A59:A60"/>
    <mergeCell ref="A282:A283"/>
    <mergeCell ref="B321:B322"/>
    <mergeCell ref="B323:B324"/>
    <mergeCell ref="A171:A172"/>
    <mergeCell ref="A116:A117"/>
    <mergeCell ref="I59:I60"/>
    <mergeCell ref="B1:I1"/>
    <mergeCell ref="B3:B4"/>
    <mergeCell ref="C3:C4"/>
    <mergeCell ref="D3:D4"/>
    <mergeCell ref="E3:E4"/>
    <mergeCell ref="F3:H3"/>
    <mergeCell ref="I3:I4"/>
    <mergeCell ref="B10:B11"/>
    <mergeCell ref="B38:B39"/>
    <mergeCell ref="B42:B43"/>
    <mergeCell ref="B59:B60"/>
    <mergeCell ref="C59:C60"/>
    <mergeCell ref="D59:D60"/>
    <mergeCell ref="E59:E60"/>
    <mergeCell ref="F59:H59"/>
    <mergeCell ref="I171:I172"/>
    <mergeCell ref="B116:B117"/>
    <mergeCell ref="C116:C117"/>
    <mergeCell ref="D116:D117"/>
    <mergeCell ref="E116:E117"/>
    <mergeCell ref="F116:H116"/>
    <mergeCell ref="I116:I117"/>
    <mergeCell ref="B136:B137"/>
    <mergeCell ref="B164:B165"/>
    <mergeCell ref="E171:E172"/>
    <mergeCell ref="F171:H171"/>
    <mergeCell ref="B171:B172"/>
    <mergeCell ref="C171:C172"/>
    <mergeCell ref="D171:D172"/>
    <mergeCell ref="I282:I283"/>
    <mergeCell ref="B225:B226"/>
    <mergeCell ref="C225:C226"/>
    <mergeCell ref="D225:D226"/>
    <mergeCell ref="E225:E226"/>
    <mergeCell ref="F225:H225"/>
    <mergeCell ref="I225:I226"/>
    <mergeCell ref="B230:B231"/>
    <mergeCell ref="B246:B247"/>
    <mergeCell ref="B271:B272"/>
    <mergeCell ref="B282:B283"/>
    <mergeCell ref="C282:C283"/>
    <mergeCell ref="D282:D283"/>
    <mergeCell ref="E282:E283"/>
    <mergeCell ref="F282:H282"/>
    <mergeCell ref="I339:I340"/>
    <mergeCell ref="B315:B316"/>
    <mergeCell ref="E315:E316"/>
    <mergeCell ref="F315:H315"/>
    <mergeCell ref="I315:I316"/>
    <mergeCell ref="B339:B340"/>
    <mergeCell ref="E339:E340"/>
    <mergeCell ref="F339:H339"/>
    <mergeCell ref="B326:B327"/>
    <mergeCell ref="B328:B329"/>
    <mergeCell ref="B332:B333"/>
    <mergeCell ref="B334:B335"/>
  </mergeCells>
  <phoneticPr fontId="2"/>
  <conditionalFormatting sqref="C1:C339 C341:C1048576">
    <cfRule type="duplicateValues" dxfId="59" priority="4"/>
  </conditionalFormatting>
  <pageMargins left="0.7" right="0.7" top="0.75" bottom="0.75" header="0.3" footer="0.3"/>
  <pageSetup paperSize="9" scale="41" orientation="portrait" horizontalDpi="1200" verticalDpi="1200" r:id="rId1"/>
  <rowBreaks count="6" manualBreakCount="6">
    <brk id="57" max="16383" man="1"/>
    <brk id="114" max="16383" man="1"/>
    <brk id="169" max="16383" man="1"/>
    <brk id="223" max="16383" man="1"/>
    <brk id="280" max="16383" man="1"/>
    <brk id="337"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C2F7-1970-4055-8EC9-0C48AF241266}">
  <sheetPr codeName="Sheet9">
    <tabColor rgb="FFFFC000"/>
    <pageSetUpPr fitToPage="1"/>
  </sheetPr>
  <dimension ref="A1:P415"/>
  <sheetViews>
    <sheetView view="pageBreakPreview" zoomScale="55" zoomScaleNormal="55" zoomScaleSheetLayoutView="55" zoomScalePageLayoutView="70" workbookViewId="0">
      <selection activeCell="H512" sqref="H512:H513"/>
    </sheetView>
  </sheetViews>
  <sheetFormatPr defaultColWidth="8.69921875" defaultRowHeight="18.600000000000001" x14ac:dyDescent="0.45"/>
  <cols>
    <col min="1" max="1" width="8.69921875" style="75"/>
    <col min="2" max="2" width="90.69921875" style="54" customWidth="1"/>
    <col min="3" max="3" width="19.8984375" style="53" bestFit="1" customWidth="1"/>
    <col min="4" max="4" width="21.09765625" style="99" customWidth="1"/>
    <col min="5" max="7" width="12.09765625" style="75" customWidth="1"/>
    <col min="8" max="16384" width="8.69921875" style="75"/>
  </cols>
  <sheetData>
    <row r="1" spans="1:16" ht="34.200000000000003" customHeight="1" x14ac:dyDescent="0.45">
      <c r="A1" s="358" t="s">
        <v>2018</v>
      </c>
      <c r="B1" s="358"/>
      <c r="C1" s="358"/>
      <c r="D1" s="358"/>
      <c r="E1" s="358"/>
      <c r="F1" s="358"/>
      <c r="G1" s="358"/>
      <c r="H1" s="138"/>
      <c r="I1" s="138"/>
      <c r="J1" s="138"/>
      <c r="L1" s="139"/>
      <c r="M1" s="139"/>
      <c r="N1" s="139"/>
      <c r="O1" s="139"/>
      <c r="P1" s="139"/>
    </row>
    <row r="2" spans="1:16" ht="25.2" customHeight="1" x14ac:dyDescent="0.45">
      <c r="A2" s="100" t="s">
        <v>2267</v>
      </c>
      <c r="D2" s="54"/>
      <c r="G2" s="160" t="s">
        <v>1979</v>
      </c>
    </row>
    <row r="3" spans="1:16" s="53" customFormat="1" ht="25.2" customHeight="1" x14ac:dyDescent="0.45">
      <c r="A3" s="330" t="s">
        <v>1842</v>
      </c>
      <c r="B3" s="343" t="s">
        <v>1978</v>
      </c>
      <c r="C3" s="330" t="s">
        <v>1844</v>
      </c>
      <c r="D3" s="343" t="s">
        <v>1149</v>
      </c>
      <c r="E3" s="330" t="s">
        <v>1843</v>
      </c>
      <c r="F3" s="330"/>
      <c r="G3" s="330"/>
    </row>
    <row r="4" spans="1:16" s="53" customFormat="1" ht="48.6" customHeight="1" x14ac:dyDescent="0.45">
      <c r="A4" s="330"/>
      <c r="B4" s="343"/>
      <c r="C4" s="330"/>
      <c r="D4" s="343"/>
      <c r="E4" s="50" t="s">
        <v>227</v>
      </c>
      <c r="F4" s="49" t="s">
        <v>1846</v>
      </c>
      <c r="G4" s="49" t="s">
        <v>1847</v>
      </c>
    </row>
    <row r="5" spans="1:16" ht="25.2" customHeight="1" x14ac:dyDescent="0.45">
      <c r="A5" s="140">
        <v>1</v>
      </c>
      <c r="B5" s="52" t="e">
        <f>VLOOKUP($A5,#REF!,5,FALSE)&amp;""</f>
        <v>#REF!</v>
      </c>
      <c r="C5" s="51" t="e">
        <f>VLOOKUP($A5,#REF!,4,FALSE)&amp;""</f>
        <v>#REF!</v>
      </c>
      <c r="D5" s="135" t="e">
        <f>VLOOKUP($A5,#REF!,7,FALSE)&amp;VLOOKUP($A5,#REF!,8,FALSE)</f>
        <v>#REF!</v>
      </c>
      <c r="E5" s="64" t="e">
        <f>VLOOKUP($A5,#REF!,10,FALSE)&amp;""</f>
        <v>#REF!</v>
      </c>
      <c r="F5" s="64" t="e">
        <f>VLOOKUP($A5,#REF!,11,FALSE)&amp;""</f>
        <v>#REF!</v>
      </c>
      <c r="G5" s="64" t="e">
        <f>VLOOKUP($A5,#REF!,12,FALSE)&amp;""</f>
        <v>#REF!</v>
      </c>
    </row>
    <row r="6" spans="1:16" ht="25.2" customHeight="1" x14ac:dyDescent="0.45">
      <c r="A6" s="140">
        <v>2</v>
      </c>
      <c r="B6" s="52" t="e">
        <f>VLOOKUP($A6,#REF!,5,FALSE)&amp;""</f>
        <v>#REF!</v>
      </c>
      <c r="C6" s="51" t="e">
        <f>VLOOKUP($A6,#REF!,4,FALSE)&amp;""</f>
        <v>#REF!</v>
      </c>
      <c r="D6" s="135" t="e">
        <f>VLOOKUP($A6,#REF!,7,FALSE)&amp;VLOOKUP($A6,#REF!,8,FALSE)</f>
        <v>#REF!</v>
      </c>
      <c r="E6" s="64" t="e">
        <f>VLOOKUP($A6,#REF!,10,FALSE)&amp;""</f>
        <v>#REF!</v>
      </c>
      <c r="F6" s="64" t="e">
        <f>VLOOKUP($A6,#REF!,11,FALSE)&amp;""</f>
        <v>#REF!</v>
      </c>
      <c r="G6" s="64" t="e">
        <f>VLOOKUP($A6,#REF!,12,FALSE)&amp;""</f>
        <v>#REF!</v>
      </c>
    </row>
    <row r="7" spans="1:16" ht="25.2" customHeight="1" x14ac:dyDescent="0.45">
      <c r="A7" s="140">
        <v>3</v>
      </c>
      <c r="B7" s="52" t="e">
        <f>VLOOKUP($A7,#REF!,5,FALSE)&amp;""</f>
        <v>#REF!</v>
      </c>
      <c r="C7" s="51" t="e">
        <f>VLOOKUP($A7,#REF!,4,FALSE)&amp;""</f>
        <v>#REF!</v>
      </c>
      <c r="D7" s="135" t="e">
        <f>VLOOKUP($A7,#REF!,7,FALSE)&amp;VLOOKUP($A7,#REF!,8,FALSE)</f>
        <v>#REF!</v>
      </c>
      <c r="E7" s="64" t="e">
        <f>VLOOKUP($A7,#REF!,10,FALSE)&amp;""</f>
        <v>#REF!</v>
      </c>
      <c r="F7" s="64" t="e">
        <f>VLOOKUP($A7,#REF!,11,FALSE)&amp;""</f>
        <v>#REF!</v>
      </c>
      <c r="G7" s="64" t="e">
        <f>VLOOKUP($A7,#REF!,12,FALSE)&amp;""</f>
        <v>#REF!</v>
      </c>
    </row>
    <row r="8" spans="1:16" ht="25.2" customHeight="1" x14ac:dyDescent="0.45">
      <c r="A8" s="140">
        <v>4</v>
      </c>
      <c r="B8" s="52" t="e">
        <f>VLOOKUP($A8,#REF!,5,FALSE)&amp;""</f>
        <v>#REF!</v>
      </c>
      <c r="C8" s="51" t="e">
        <f>VLOOKUP($A8,#REF!,4,FALSE)&amp;""</f>
        <v>#REF!</v>
      </c>
      <c r="D8" s="135" t="e">
        <f>VLOOKUP($A8,#REF!,7,FALSE)&amp;VLOOKUP($A8,#REF!,8,FALSE)</f>
        <v>#REF!</v>
      </c>
      <c r="E8" s="64" t="e">
        <f>VLOOKUP($A8,#REF!,10,FALSE)&amp;""</f>
        <v>#REF!</v>
      </c>
      <c r="F8" s="64" t="e">
        <f>VLOOKUP($A8,#REF!,11,FALSE)&amp;""</f>
        <v>#REF!</v>
      </c>
      <c r="G8" s="64" t="e">
        <f>VLOOKUP($A8,#REF!,12,FALSE)&amp;""</f>
        <v>#REF!</v>
      </c>
    </row>
    <row r="9" spans="1:16" ht="25.2" customHeight="1" x14ac:dyDescent="0.45">
      <c r="A9" s="140">
        <v>5</v>
      </c>
      <c r="B9" s="52" t="e">
        <f>VLOOKUP($A9,#REF!,5,FALSE)&amp;""</f>
        <v>#REF!</v>
      </c>
      <c r="C9" s="51" t="e">
        <f>VLOOKUP($A9,#REF!,4,FALSE)&amp;""</f>
        <v>#REF!</v>
      </c>
      <c r="D9" s="135" t="e">
        <f>VLOOKUP($A9,#REF!,7,FALSE)&amp;VLOOKUP($A9,#REF!,8,FALSE)</f>
        <v>#REF!</v>
      </c>
      <c r="E9" s="64" t="e">
        <f>VLOOKUP($A9,#REF!,10,FALSE)&amp;""</f>
        <v>#REF!</v>
      </c>
      <c r="F9" s="64" t="e">
        <f>VLOOKUP($A9,#REF!,11,FALSE)&amp;""</f>
        <v>#REF!</v>
      </c>
      <c r="G9" s="64" t="e">
        <f>VLOOKUP($A9,#REF!,12,FALSE)&amp;""</f>
        <v>#REF!</v>
      </c>
    </row>
    <row r="10" spans="1:16" ht="25.2" customHeight="1" x14ac:dyDescent="0.45">
      <c r="A10" s="140">
        <v>6</v>
      </c>
      <c r="B10" s="52" t="e">
        <f>VLOOKUP($A10,#REF!,5,FALSE)&amp;""</f>
        <v>#REF!</v>
      </c>
      <c r="C10" s="51" t="e">
        <f>VLOOKUP($A10,#REF!,4,FALSE)&amp;""</f>
        <v>#REF!</v>
      </c>
      <c r="D10" s="135" t="e">
        <f>VLOOKUP($A10,#REF!,7,FALSE)&amp;VLOOKUP($A10,#REF!,8,FALSE)</f>
        <v>#REF!</v>
      </c>
      <c r="E10" s="64" t="e">
        <f>VLOOKUP($A10,#REF!,10,FALSE)&amp;""</f>
        <v>#REF!</v>
      </c>
      <c r="F10" s="64" t="e">
        <f>VLOOKUP($A10,#REF!,11,FALSE)&amp;""</f>
        <v>#REF!</v>
      </c>
      <c r="G10" s="64" t="e">
        <f>VLOOKUP($A10,#REF!,12,FALSE)&amp;""</f>
        <v>#REF!</v>
      </c>
    </row>
    <row r="11" spans="1:16" ht="25.2" customHeight="1" x14ac:dyDescent="0.45">
      <c r="A11" s="140">
        <v>7</v>
      </c>
      <c r="B11" s="52" t="e">
        <f>VLOOKUP($A11,#REF!,5,FALSE)&amp;""</f>
        <v>#REF!</v>
      </c>
      <c r="C11" s="51" t="e">
        <f>VLOOKUP($A11,#REF!,4,FALSE)&amp;""</f>
        <v>#REF!</v>
      </c>
      <c r="D11" s="135" t="e">
        <f>VLOOKUP($A11,#REF!,7,FALSE)&amp;VLOOKUP($A11,#REF!,8,FALSE)</f>
        <v>#REF!</v>
      </c>
      <c r="E11" s="64" t="e">
        <f>VLOOKUP($A11,#REF!,10,FALSE)&amp;""</f>
        <v>#REF!</v>
      </c>
      <c r="F11" s="64" t="e">
        <f>VLOOKUP($A11,#REF!,11,FALSE)&amp;""</f>
        <v>#REF!</v>
      </c>
      <c r="G11" s="64" t="e">
        <f>VLOOKUP($A11,#REF!,12,FALSE)&amp;""</f>
        <v>#REF!</v>
      </c>
    </row>
    <row r="12" spans="1:16" ht="25.2" customHeight="1" x14ac:dyDescent="0.45">
      <c r="A12" s="140">
        <v>8</v>
      </c>
      <c r="B12" s="52" t="e">
        <f>VLOOKUP($A12,#REF!,5,FALSE)&amp;""</f>
        <v>#REF!</v>
      </c>
      <c r="C12" s="51" t="e">
        <f>VLOOKUP($A12,#REF!,4,FALSE)&amp;""</f>
        <v>#REF!</v>
      </c>
      <c r="D12" s="135" t="e">
        <f>VLOOKUP($A12,#REF!,7,FALSE)&amp;VLOOKUP($A12,#REF!,8,FALSE)</f>
        <v>#REF!</v>
      </c>
      <c r="E12" s="64" t="e">
        <f>VLOOKUP($A12,#REF!,10,FALSE)&amp;""</f>
        <v>#REF!</v>
      </c>
      <c r="F12" s="64" t="e">
        <f>VLOOKUP($A12,#REF!,11,FALSE)&amp;""</f>
        <v>#REF!</v>
      </c>
      <c r="G12" s="64" t="e">
        <f>VLOOKUP($A12,#REF!,12,FALSE)&amp;""</f>
        <v>#REF!</v>
      </c>
    </row>
    <row r="13" spans="1:16" ht="25.2" customHeight="1" x14ac:dyDescent="0.45">
      <c r="A13" s="140">
        <v>9</v>
      </c>
      <c r="B13" s="52" t="e">
        <f>VLOOKUP($A13,#REF!,5,FALSE)&amp;""</f>
        <v>#REF!</v>
      </c>
      <c r="C13" s="51" t="e">
        <f>VLOOKUP($A13,#REF!,4,FALSE)&amp;""</f>
        <v>#REF!</v>
      </c>
      <c r="D13" s="135" t="e">
        <f>VLOOKUP($A13,#REF!,7,FALSE)&amp;VLOOKUP($A13,#REF!,8,FALSE)</f>
        <v>#REF!</v>
      </c>
      <c r="E13" s="64" t="e">
        <f>VLOOKUP($A13,#REF!,10,FALSE)&amp;""</f>
        <v>#REF!</v>
      </c>
      <c r="F13" s="64" t="e">
        <f>VLOOKUP($A13,#REF!,11,FALSE)&amp;""</f>
        <v>#REF!</v>
      </c>
      <c r="G13" s="64" t="e">
        <f>VLOOKUP($A13,#REF!,12,FALSE)&amp;""</f>
        <v>#REF!</v>
      </c>
    </row>
    <row r="14" spans="1:16" ht="25.2" customHeight="1" x14ac:dyDescent="0.45">
      <c r="A14" s="140">
        <v>10</v>
      </c>
      <c r="B14" s="52" t="e">
        <f>VLOOKUP($A14,#REF!,5,FALSE)&amp;""</f>
        <v>#REF!</v>
      </c>
      <c r="C14" s="51" t="e">
        <f>VLOOKUP($A14,#REF!,4,FALSE)&amp;""</f>
        <v>#REF!</v>
      </c>
      <c r="D14" s="135" t="e">
        <f>VLOOKUP($A14,#REF!,7,FALSE)&amp;VLOOKUP($A14,#REF!,8,FALSE)</f>
        <v>#REF!</v>
      </c>
      <c r="E14" s="64" t="e">
        <f>VLOOKUP($A14,#REF!,10,FALSE)&amp;""</f>
        <v>#REF!</v>
      </c>
      <c r="F14" s="64" t="e">
        <f>VLOOKUP($A14,#REF!,11,FALSE)&amp;""</f>
        <v>#REF!</v>
      </c>
      <c r="G14" s="64" t="e">
        <f>VLOOKUP($A14,#REF!,12,FALSE)&amp;""</f>
        <v>#REF!</v>
      </c>
    </row>
    <row r="15" spans="1:16" ht="25.2" customHeight="1" x14ac:dyDescent="0.45">
      <c r="A15" s="140">
        <v>11</v>
      </c>
      <c r="B15" s="52" t="e">
        <f>VLOOKUP($A15,#REF!,5,FALSE)&amp;""</f>
        <v>#REF!</v>
      </c>
      <c r="C15" s="51" t="e">
        <f>VLOOKUP($A15,#REF!,4,FALSE)&amp;""</f>
        <v>#REF!</v>
      </c>
      <c r="D15" s="135" t="e">
        <f>VLOOKUP($A15,#REF!,7,FALSE)&amp;VLOOKUP($A15,#REF!,8,FALSE)</f>
        <v>#REF!</v>
      </c>
      <c r="E15" s="64" t="e">
        <f>VLOOKUP($A15,#REF!,10,FALSE)&amp;""</f>
        <v>#REF!</v>
      </c>
      <c r="F15" s="64" t="e">
        <f>VLOOKUP($A15,#REF!,11,FALSE)&amp;""</f>
        <v>#REF!</v>
      </c>
      <c r="G15" s="64" t="e">
        <f>VLOOKUP($A15,#REF!,12,FALSE)&amp;""</f>
        <v>#REF!</v>
      </c>
    </row>
    <row r="16" spans="1:16" ht="25.2" customHeight="1" x14ac:dyDescent="0.45">
      <c r="A16" s="140">
        <v>12</v>
      </c>
      <c r="B16" s="52" t="e">
        <f>VLOOKUP($A16,#REF!,5,FALSE)&amp;""</f>
        <v>#REF!</v>
      </c>
      <c r="C16" s="51" t="e">
        <f>VLOOKUP($A16,#REF!,4,FALSE)&amp;""</f>
        <v>#REF!</v>
      </c>
      <c r="D16" s="135" t="e">
        <f>VLOOKUP($A16,#REF!,7,FALSE)&amp;VLOOKUP($A16,#REF!,8,FALSE)</f>
        <v>#REF!</v>
      </c>
      <c r="E16" s="64" t="e">
        <f>VLOOKUP($A16,#REF!,10,FALSE)&amp;""</f>
        <v>#REF!</v>
      </c>
      <c r="F16" s="64" t="e">
        <f>VLOOKUP($A16,#REF!,11,FALSE)&amp;""</f>
        <v>#REF!</v>
      </c>
      <c r="G16" s="64" t="e">
        <f>VLOOKUP($A16,#REF!,12,FALSE)&amp;""</f>
        <v>#REF!</v>
      </c>
    </row>
    <row r="17" spans="1:7" ht="25.2" customHeight="1" x14ac:dyDescent="0.45">
      <c r="A17" s="140">
        <v>13</v>
      </c>
      <c r="B17" s="52" t="e">
        <f>VLOOKUP($A17,#REF!,5,FALSE)&amp;""</f>
        <v>#REF!</v>
      </c>
      <c r="C17" s="51" t="e">
        <f>VLOOKUP($A17,#REF!,4,FALSE)&amp;""</f>
        <v>#REF!</v>
      </c>
      <c r="D17" s="135" t="e">
        <f>VLOOKUP($A17,#REF!,7,FALSE)&amp;VLOOKUP($A17,#REF!,8,FALSE)</f>
        <v>#REF!</v>
      </c>
      <c r="E17" s="64" t="e">
        <f>VLOOKUP($A17,#REF!,10,FALSE)&amp;""</f>
        <v>#REF!</v>
      </c>
      <c r="F17" s="64" t="e">
        <f>VLOOKUP($A17,#REF!,11,FALSE)&amp;""</f>
        <v>#REF!</v>
      </c>
      <c r="G17" s="64" t="e">
        <f>VLOOKUP($A17,#REF!,12,FALSE)&amp;""</f>
        <v>#REF!</v>
      </c>
    </row>
    <row r="18" spans="1:7" ht="25.2" customHeight="1" x14ac:dyDescent="0.45">
      <c r="A18" s="140">
        <v>14</v>
      </c>
      <c r="B18" s="52" t="e">
        <f>VLOOKUP($A18,#REF!,5,FALSE)&amp;""</f>
        <v>#REF!</v>
      </c>
      <c r="C18" s="51" t="e">
        <f>VLOOKUP($A18,#REF!,4,FALSE)&amp;""</f>
        <v>#REF!</v>
      </c>
      <c r="D18" s="135" t="e">
        <f>VLOOKUP($A18,#REF!,7,FALSE)&amp;VLOOKUP($A18,#REF!,8,FALSE)</f>
        <v>#REF!</v>
      </c>
      <c r="E18" s="64" t="e">
        <f>VLOOKUP($A18,#REF!,10,FALSE)&amp;""</f>
        <v>#REF!</v>
      </c>
      <c r="F18" s="64" t="e">
        <f>VLOOKUP($A18,#REF!,11,FALSE)&amp;""</f>
        <v>#REF!</v>
      </c>
      <c r="G18" s="64" t="e">
        <f>VLOOKUP($A18,#REF!,12,FALSE)&amp;""</f>
        <v>#REF!</v>
      </c>
    </row>
    <row r="19" spans="1:7" ht="25.2" customHeight="1" x14ac:dyDescent="0.45">
      <c r="A19" s="140">
        <v>15</v>
      </c>
      <c r="B19" s="52" t="e">
        <f>VLOOKUP($A19,#REF!,5,FALSE)&amp;""</f>
        <v>#REF!</v>
      </c>
      <c r="C19" s="51" t="e">
        <f>VLOOKUP($A19,#REF!,4,FALSE)&amp;""</f>
        <v>#REF!</v>
      </c>
      <c r="D19" s="135" t="e">
        <f>VLOOKUP($A19,#REF!,7,FALSE)&amp;VLOOKUP($A19,#REF!,8,FALSE)</f>
        <v>#REF!</v>
      </c>
      <c r="E19" s="64" t="e">
        <f>VLOOKUP($A19,#REF!,10,FALSE)&amp;""</f>
        <v>#REF!</v>
      </c>
      <c r="F19" s="64" t="e">
        <f>VLOOKUP($A19,#REF!,11,FALSE)&amp;""</f>
        <v>#REF!</v>
      </c>
      <c r="G19" s="64" t="e">
        <f>VLOOKUP($A19,#REF!,12,FALSE)&amp;""</f>
        <v>#REF!</v>
      </c>
    </row>
    <row r="20" spans="1:7" ht="25.2" customHeight="1" x14ac:dyDescent="0.45">
      <c r="A20" s="140">
        <v>16</v>
      </c>
      <c r="B20" s="52" t="e">
        <f>VLOOKUP($A20,#REF!,5,FALSE)&amp;""</f>
        <v>#REF!</v>
      </c>
      <c r="C20" s="51" t="e">
        <f>VLOOKUP($A20,#REF!,4,FALSE)&amp;""</f>
        <v>#REF!</v>
      </c>
      <c r="D20" s="135" t="e">
        <f>VLOOKUP($A20,#REF!,7,FALSE)&amp;VLOOKUP($A20,#REF!,8,FALSE)</f>
        <v>#REF!</v>
      </c>
      <c r="E20" s="64" t="e">
        <f>VLOOKUP($A20,#REF!,10,FALSE)&amp;""</f>
        <v>#REF!</v>
      </c>
      <c r="F20" s="64" t="e">
        <f>VLOOKUP($A20,#REF!,11,FALSE)&amp;""</f>
        <v>#REF!</v>
      </c>
      <c r="G20" s="64" t="e">
        <f>VLOOKUP($A20,#REF!,12,FALSE)&amp;""</f>
        <v>#REF!</v>
      </c>
    </row>
    <row r="21" spans="1:7" ht="25.2" customHeight="1" x14ac:dyDescent="0.45">
      <c r="A21" s="140">
        <v>17</v>
      </c>
      <c r="B21" s="52" t="e">
        <f>VLOOKUP($A21,#REF!,5,FALSE)&amp;""</f>
        <v>#REF!</v>
      </c>
      <c r="C21" s="51" t="e">
        <f>VLOOKUP($A21,#REF!,4,FALSE)&amp;""</f>
        <v>#REF!</v>
      </c>
      <c r="D21" s="135" t="e">
        <f>VLOOKUP($A21,#REF!,7,FALSE)&amp;VLOOKUP($A21,#REF!,8,FALSE)</f>
        <v>#REF!</v>
      </c>
      <c r="E21" s="64" t="e">
        <f>VLOOKUP($A21,#REF!,10,FALSE)&amp;""</f>
        <v>#REF!</v>
      </c>
      <c r="F21" s="64" t="e">
        <f>VLOOKUP($A21,#REF!,11,FALSE)&amp;""</f>
        <v>#REF!</v>
      </c>
      <c r="G21" s="64" t="e">
        <f>VLOOKUP($A21,#REF!,12,FALSE)&amp;""</f>
        <v>#REF!</v>
      </c>
    </row>
    <row r="22" spans="1:7" ht="25.2" customHeight="1" x14ac:dyDescent="0.45">
      <c r="A22" s="140">
        <v>18</v>
      </c>
      <c r="B22" s="52" t="e">
        <f>VLOOKUP($A22,#REF!,5,FALSE)&amp;""</f>
        <v>#REF!</v>
      </c>
      <c r="C22" s="51" t="e">
        <f>VLOOKUP($A22,#REF!,4,FALSE)&amp;""</f>
        <v>#REF!</v>
      </c>
      <c r="D22" s="135" t="e">
        <f>VLOOKUP($A22,#REF!,7,FALSE)&amp;VLOOKUP($A22,#REF!,8,FALSE)</f>
        <v>#REF!</v>
      </c>
      <c r="E22" s="64" t="e">
        <f>VLOOKUP($A22,#REF!,10,FALSE)&amp;""</f>
        <v>#REF!</v>
      </c>
      <c r="F22" s="64" t="e">
        <f>VLOOKUP($A22,#REF!,11,FALSE)&amp;""</f>
        <v>#REF!</v>
      </c>
      <c r="G22" s="64" t="e">
        <f>VLOOKUP($A22,#REF!,12,FALSE)&amp;""</f>
        <v>#REF!</v>
      </c>
    </row>
    <row r="23" spans="1:7" ht="25.2" customHeight="1" x14ac:dyDescent="0.45">
      <c r="A23" s="140">
        <v>19</v>
      </c>
      <c r="B23" s="52" t="e">
        <f>VLOOKUP($A23,#REF!,5,FALSE)&amp;""</f>
        <v>#REF!</v>
      </c>
      <c r="C23" s="51" t="e">
        <f>VLOOKUP($A23,#REF!,4,FALSE)&amp;""</f>
        <v>#REF!</v>
      </c>
      <c r="D23" s="135" t="e">
        <f>VLOOKUP($A23,#REF!,7,FALSE)&amp;VLOOKUP($A23,#REF!,8,FALSE)</f>
        <v>#REF!</v>
      </c>
      <c r="E23" s="64" t="e">
        <f>VLOOKUP($A23,#REF!,10,FALSE)&amp;""</f>
        <v>#REF!</v>
      </c>
      <c r="F23" s="64" t="e">
        <f>VLOOKUP($A23,#REF!,11,FALSE)&amp;""</f>
        <v>#REF!</v>
      </c>
      <c r="G23" s="64" t="e">
        <f>VLOOKUP($A23,#REF!,12,FALSE)&amp;""</f>
        <v>#REF!</v>
      </c>
    </row>
    <row r="24" spans="1:7" ht="25.2" customHeight="1" x14ac:dyDescent="0.45">
      <c r="A24" s="140">
        <v>20</v>
      </c>
      <c r="B24" s="52" t="e">
        <f>VLOOKUP($A24,#REF!,5,FALSE)&amp;""</f>
        <v>#REF!</v>
      </c>
      <c r="C24" s="51" t="e">
        <f>VLOOKUP($A24,#REF!,4,FALSE)&amp;""</f>
        <v>#REF!</v>
      </c>
      <c r="D24" s="135" t="e">
        <f>VLOOKUP($A24,#REF!,7,FALSE)&amp;VLOOKUP($A24,#REF!,8,FALSE)</f>
        <v>#REF!</v>
      </c>
      <c r="E24" s="64" t="e">
        <f>VLOOKUP($A24,#REF!,10,FALSE)&amp;""</f>
        <v>#REF!</v>
      </c>
      <c r="F24" s="64" t="e">
        <f>VLOOKUP($A24,#REF!,11,FALSE)&amp;""</f>
        <v>#REF!</v>
      </c>
      <c r="G24" s="64" t="e">
        <f>VLOOKUP($A24,#REF!,12,FALSE)&amp;""</f>
        <v>#REF!</v>
      </c>
    </row>
    <row r="25" spans="1:7" ht="25.2" customHeight="1" x14ac:dyDescent="0.45">
      <c r="A25" s="140">
        <v>21</v>
      </c>
      <c r="B25" s="52" t="e">
        <f>VLOOKUP($A25,#REF!,5,FALSE)&amp;""</f>
        <v>#REF!</v>
      </c>
      <c r="C25" s="51" t="e">
        <f>VLOOKUP($A25,#REF!,4,FALSE)&amp;""</f>
        <v>#REF!</v>
      </c>
      <c r="D25" s="135" t="e">
        <f>VLOOKUP($A25,#REF!,7,FALSE)&amp;VLOOKUP($A25,#REF!,8,FALSE)</f>
        <v>#REF!</v>
      </c>
      <c r="E25" s="64" t="e">
        <f>VLOOKUP($A25,#REF!,10,FALSE)&amp;""</f>
        <v>#REF!</v>
      </c>
      <c r="F25" s="64" t="e">
        <f>VLOOKUP($A25,#REF!,11,FALSE)&amp;""</f>
        <v>#REF!</v>
      </c>
      <c r="G25" s="64" t="e">
        <f>VLOOKUP($A25,#REF!,12,FALSE)&amp;""</f>
        <v>#REF!</v>
      </c>
    </row>
    <row r="26" spans="1:7" ht="25.2" customHeight="1" x14ac:dyDescent="0.45">
      <c r="A26" s="140">
        <v>22</v>
      </c>
      <c r="B26" s="52" t="e">
        <f>VLOOKUP($A26,#REF!,5,FALSE)&amp;""</f>
        <v>#REF!</v>
      </c>
      <c r="C26" s="51" t="e">
        <f>VLOOKUP($A26,#REF!,4,FALSE)&amp;""</f>
        <v>#REF!</v>
      </c>
      <c r="D26" s="135" t="e">
        <f>VLOOKUP($A26,#REF!,7,FALSE)&amp;VLOOKUP($A26,#REF!,8,FALSE)</f>
        <v>#REF!</v>
      </c>
      <c r="E26" s="64" t="e">
        <f>VLOOKUP($A26,#REF!,10,FALSE)&amp;""</f>
        <v>#REF!</v>
      </c>
      <c r="F26" s="64" t="e">
        <f>VLOOKUP($A26,#REF!,11,FALSE)&amp;""</f>
        <v>#REF!</v>
      </c>
      <c r="G26" s="64" t="e">
        <f>VLOOKUP($A26,#REF!,12,FALSE)&amp;""</f>
        <v>#REF!</v>
      </c>
    </row>
    <row r="27" spans="1:7" ht="25.2" customHeight="1" x14ac:dyDescent="0.45">
      <c r="A27" s="140">
        <v>23</v>
      </c>
      <c r="B27" s="52" t="e">
        <f>VLOOKUP($A27,#REF!,5,FALSE)&amp;""</f>
        <v>#REF!</v>
      </c>
      <c r="C27" s="51" t="e">
        <f>VLOOKUP($A27,#REF!,4,FALSE)&amp;""</f>
        <v>#REF!</v>
      </c>
      <c r="D27" s="135" t="e">
        <f>VLOOKUP($A27,#REF!,7,FALSE)&amp;VLOOKUP($A27,#REF!,8,FALSE)</f>
        <v>#REF!</v>
      </c>
      <c r="E27" s="64" t="e">
        <f>VLOOKUP($A27,#REF!,10,FALSE)&amp;""</f>
        <v>#REF!</v>
      </c>
      <c r="F27" s="64" t="e">
        <f>VLOOKUP($A27,#REF!,11,FALSE)&amp;""</f>
        <v>#REF!</v>
      </c>
      <c r="G27" s="64" t="e">
        <f>VLOOKUP($A27,#REF!,12,FALSE)&amp;""</f>
        <v>#REF!</v>
      </c>
    </row>
    <row r="28" spans="1:7" ht="25.2" customHeight="1" x14ac:dyDescent="0.45">
      <c r="A28" s="140">
        <v>24</v>
      </c>
      <c r="B28" s="52" t="e">
        <f>VLOOKUP($A28,#REF!,5,FALSE)&amp;""</f>
        <v>#REF!</v>
      </c>
      <c r="C28" s="51" t="e">
        <f>VLOOKUP($A28,#REF!,4,FALSE)&amp;""</f>
        <v>#REF!</v>
      </c>
      <c r="D28" s="135" t="e">
        <f>VLOOKUP($A28,#REF!,7,FALSE)&amp;VLOOKUP($A28,#REF!,8,FALSE)</f>
        <v>#REF!</v>
      </c>
      <c r="E28" s="64" t="e">
        <f>VLOOKUP($A28,#REF!,10,FALSE)&amp;""</f>
        <v>#REF!</v>
      </c>
      <c r="F28" s="64" t="e">
        <f>VLOOKUP($A28,#REF!,11,FALSE)&amp;""</f>
        <v>#REF!</v>
      </c>
      <c r="G28" s="64" t="e">
        <f>VLOOKUP($A28,#REF!,12,FALSE)&amp;""</f>
        <v>#REF!</v>
      </c>
    </row>
    <row r="29" spans="1:7" ht="25.2" customHeight="1" x14ac:dyDescent="0.45">
      <c r="A29" s="140">
        <v>25</v>
      </c>
      <c r="B29" s="52" t="e">
        <f>VLOOKUP($A29,#REF!,5,FALSE)&amp;""</f>
        <v>#REF!</v>
      </c>
      <c r="C29" s="51" t="e">
        <f>VLOOKUP($A29,#REF!,4,FALSE)&amp;""</f>
        <v>#REF!</v>
      </c>
      <c r="D29" s="135" t="e">
        <f>VLOOKUP($A29,#REF!,7,FALSE)&amp;VLOOKUP($A29,#REF!,8,FALSE)</f>
        <v>#REF!</v>
      </c>
      <c r="E29" s="64" t="e">
        <f>VLOOKUP($A29,#REF!,10,FALSE)&amp;""</f>
        <v>#REF!</v>
      </c>
      <c r="F29" s="64" t="e">
        <f>VLOOKUP($A29,#REF!,11,FALSE)&amp;""</f>
        <v>#REF!</v>
      </c>
      <c r="G29" s="64" t="e">
        <f>VLOOKUP($A29,#REF!,12,FALSE)&amp;""</f>
        <v>#REF!</v>
      </c>
    </row>
    <row r="30" spans="1:7" ht="25.2" customHeight="1" x14ac:dyDescent="0.45">
      <c r="A30" s="140">
        <v>26</v>
      </c>
      <c r="B30" s="52" t="e">
        <f>VLOOKUP($A30,#REF!,5,FALSE)&amp;""</f>
        <v>#REF!</v>
      </c>
      <c r="C30" s="51" t="e">
        <f>VLOOKUP($A30,#REF!,4,FALSE)&amp;""</f>
        <v>#REF!</v>
      </c>
      <c r="D30" s="135" t="e">
        <f>VLOOKUP($A30,#REF!,7,FALSE)&amp;VLOOKUP($A30,#REF!,8,FALSE)</f>
        <v>#REF!</v>
      </c>
      <c r="E30" s="64" t="e">
        <f>VLOOKUP($A30,#REF!,10,FALSE)&amp;""</f>
        <v>#REF!</v>
      </c>
      <c r="F30" s="64" t="e">
        <f>VLOOKUP($A30,#REF!,11,FALSE)&amp;""</f>
        <v>#REF!</v>
      </c>
      <c r="G30" s="64" t="e">
        <f>VLOOKUP($A30,#REF!,12,FALSE)&amp;""</f>
        <v>#REF!</v>
      </c>
    </row>
    <row r="31" spans="1:7" ht="25.2" customHeight="1" x14ac:dyDescent="0.45">
      <c r="A31" s="140">
        <v>27</v>
      </c>
      <c r="B31" s="52" t="e">
        <f>VLOOKUP($A31,#REF!,5,FALSE)&amp;""</f>
        <v>#REF!</v>
      </c>
      <c r="C31" s="51" t="e">
        <f>VLOOKUP($A31,#REF!,4,FALSE)&amp;""</f>
        <v>#REF!</v>
      </c>
      <c r="D31" s="135" t="e">
        <f>VLOOKUP($A31,#REF!,7,FALSE)&amp;VLOOKUP($A31,#REF!,8,FALSE)</f>
        <v>#REF!</v>
      </c>
      <c r="E31" s="64" t="e">
        <f>VLOOKUP($A31,#REF!,10,FALSE)&amp;""</f>
        <v>#REF!</v>
      </c>
      <c r="F31" s="64" t="e">
        <f>VLOOKUP($A31,#REF!,11,FALSE)&amp;""</f>
        <v>#REF!</v>
      </c>
      <c r="G31" s="64" t="e">
        <f>VLOOKUP($A31,#REF!,12,FALSE)&amp;""</f>
        <v>#REF!</v>
      </c>
    </row>
    <row r="32" spans="1:7" ht="25.2" customHeight="1" x14ac:dyDescent="0.45">
      <c r="A32" s="140">
        <v>28</v>
      </c>
      <c r="B32" s="52" t="e">
        <f>VLOOKUP($A32,#REF!,5,FALSE)&amp;""</f>
        <v>#REF!</v>
      </c>
      <c r="C32" s="51" t="e">
        <f>VLOOKUP($A32,#REF!,4,FALSE)&amp;""</f>
        <v>#REF!</v>
      </c>
      <c r="D32" s="135" t="e">
        <f>VLOOKUP($A32,#REF!,7,FALSE)&amp;VLOOKUP($A32,#REF!,8,FALSE)</f>
        <v>#REF!</v>
      </c>
      <c r="E32" s="64" t="e">
        <f>VLOOKUP($A32,#REF!,10,FALSE)&amp;""</f>
        <v>#REF!</v>
      </c>
      <c r="F32" s="64" t="e">
        <f>VLOOKUP($A32,#REF!,11,FALSE)&amp;""</f>
        <v>#REF!</v>
      </c>
      <c r="G32" s="64" t="e">
        <f>VLOOKUP($A32,#REF!,12,FALSE)&amp;""</f>
        <v>#REF!</v>
      </c>
    </row>
    <row r="33" spans="1:7" ht="25.2" customHeight="1" x14ac:dyDescent="0.45">
      <c r="A33" s="140">
        <v>29</v>
      </c>
      <c r="B33" s="182" t="e">
        <f>VLOOKUP($A33,#REF!,5,FALSE)&amp;""</f>
        <v>#REF!</v>
      </c>
      <c r="C33" s="50" t="e">
        <f>VLOOKUP($A33,#REF!,4,FALSE)&amp;""</f>
        <v>#REF!</v>
      </c>
      <c r="D33" s="183" t="e">
        <f>VLOOKUP($A33,#REF!,7,FALSE)&amp;VLOOKUP($A33,#REF!,8,FALSE)</f>
        <v>#REF!</v>
      </c>
      <c r="E33" s="181" t="e">
        <f>VLOOKUP($A33,#REF!,10,FALSE)&amp;""</f>
        <v>#REF!</v>
      </c>
      <c r="F33" s="181" t="e">
        <f>VLOOKUP($A33,#REF!,11,FALSE)&amp;""</f>
        <v>#REF!</v>
      </c>
      <c r="G33" s="181" t="e">
        <f>VLOOKUP($A33,#REF!,12,FALSE)&amp;""</f>
        <v>#REF!</v>
      </c>
    </row>
    <row r="34" spans="1:7" ht="25.2" customHeight="1" x14ac:dyDescent="0.45">
      <c r="A34" s="140">
        <v>30</v>
      </c>
      <c r="B34" s="52" t="e">
        <f>VLOOKUP($A34,#REF!,5,FALSE)&amp;""</f>
        <v>#REF!</v>
      </c>
      <c r="C34" s="51" t="e">
        <f>VLOOKUP($A34,#REF!,4,FALSE)&amp;""</f>
        <v>#REF!</v>
      </c>
      <c r="D34" s="135" t="e">
        <f>VLOOKUP($A34,#REF!,7,FALSE)&amp;VLOOKUP($A34,#REF!,8,FALSE)</f>
        <v>#REF!</v>
      </c>
      <c r="E34" s="64" t="e">
        <f>VLOOKUP($A34,#REF!,10,FALSE)&amp;""</f>
        <v>#REF!</v>
      </c>
      <c r="F34" s="64" t="e">
        <f>VLOOKUP($A34,#REF!,11,FALSE)&amp;""</f>
        <v>#REF!</v>
      </c>
      <c r="G34" s="64" t="e">
        <f>VLOOKUP($A34,#REF!,12,FALSE)&amp;""</f>
        <v>#REF!</v>
      </c>
    </row>
    <row r="35" spans="1:7" ht="25.2" customHeight="1" x14ac:dyDescent="0.45">
      <c r="A35" s="140">
        <v>31</v>
      </c>
      <c r="B35" s="52" t="e">
        <f>VLOOKUP($A35,#REF!,5,FALSE)&amp;""</f>
        <v>#REF!</v>
      </c>
      <c r="C35" s="51" t="e">
        <f>VLOOKUP($A35,#REF!,4,FALSE)&amp;""</f>
        <v>#REF!</v>
      </c>
      <c r="D35" s="135" t="e">
        <f>VLOOKUP($A35,#REF!,7,FALSE)&amp;VLOOKUP($A35,#REF!,8,FALSE)</f>
        <v>#REF!</v>
      </c>
      <c r="E35" s="64" t="e">
        <f>VLOOKUP($A35,#REF!,10,FALSE)&amp;""</f>
        <v>#REF!</v>
      </c>
      <c r="F35" s="64" t="e">
        <f>VLOOKUP($A35,#REF!,11,FALSE)&amp;""</f>
        <v>#REF!</v>
      </c>
      <c r="G35" s="64" t="e">
        <f>VLOOKUP($A35,#REF!,12,FALSE)&amp;""</f>
        <v>#REF!</v>
      </c>
    </row>
    <row r="36" spans="1:7" ht="25.2" customHeight="1" x14ac:dyDescent="0.45">
      <c r="A36" s="140">
        <v>32</v>
      </c>
      <c r="B36" s="52" t="e">
        <f>VLOOKUP($A36,#REF!,5,FALSE)&amp;""</f>
        <v>#REF!</v>
      </c>
      <c r="C36" s="51" t="e">
        <f>VLOOKUP($A36,#REF!,4,FALSE)&amp;""</f>
        <v>#REF!</v>
      </c>
      <c r="D36" s="135" t="e">
        <f>VLOOKUP($A36,#REF!,7,FALSE)&amp;VLOOKUP($A36,#REF!,8,FALSE)</f>
        <v>#REF!</v>
      </c>
      <c r="E36" s="64" t="e">
        <f>VLOOKUP($A36,#REF!,10,FALSE)&amp;""</f>
        <v>#REF!</v>
      </c>
      <c r="F36" s="64" t="e">
        <f>VLOOKUP($A36,#REF!,11,FALSE)&amp;""</f>
        <v>#REF!</v>
      </c>
      <c r="G36" s="64" t="e">
        <f>VLOOKUP($A36,#REF!,12,FALSE)&amp;""</f>
        <v>#REF!</v>
      </c>
    </row>
    <row r="37" spans="1:7" ht="25.2" customHeight="1" x14ac:dyDescent="0.45">
      <c r="A37" s="140">
        <v>33</v>
      </c>
      <c r="B37" s="52" t="e">
        <f>VLOOKUP($A37,#REF!,5,FALSE)&amp;""</f>
        <v>#REF!</v>
      </c>
      <c r="C37" s="51" t="e">
        <f>VLOOKUP($A37,#REF!,4,FALSE)&amp;""</f>
        <v>#REF!</v>
      </c>
      <c r="D37" s="135" t="e">
        <f>VLOOKUP($A37,#REF!,7,FALSE)&amp;VLOOKUP($A37,#REF!,8,FALSE)</f>
        <v>#REF!</v>
      </c>
      <c r="E37" s="64" t="e">
        <f>VLOOKUP($A37,#REF!,10,FALSE)&amp;""</f>
        <v>#REF!</v>
      </c>
      <c r="F37" s="64" t="e">
        <f>VLOOKUP($A37,#REF!,11,FALSE)&amp;""</f>
        <v>#REF!</v>
      </c>
      <c r="G37" s="64" t="e">
        <f>VLOOKUP($A37,#REF!,12,FALSE)&amp;""</f>
        <v>#REF!</v>
      </c>
    </row>
    <row r="38" spans="1:7" ht="25.2" customHeight="1" x14ac:dyDescent="0.45">
      <c r="A38" s="140">
        <v>34</v>
      </c>
      <c r="B38" s="52" t="e">
        <f>VLOOKUP($A38,#REF!,5,FALSE)&amp;""</f>
        <v>#REF!</v>
      </c>
      <c r="C38" s="51" t="e">
        <f>VLOOKUP($A38,#REF!,4,FALSE)&amp;""</f>
        <v>#REF!</v>
      </c>
      <c r="D38" s="135" t="e">
        <f>VLOOKUP($A38,#REF!,7,FALSE)&amp;VLOOKUP($A38,#REF!,8,FALSE)</f>
        <v>#REF!</v>
      </c>
      <c r="E38" s="64" t="e">
        <f>VLOOKUP($A38,#REF!,10,FALSE)&amp;""</f>
        <v>#REF!</v>
      </c>
      <c r="F38" s="64" t="e">
        <f>VLOOKUP($A38,#REF!,11,FALSE)&amp;""</f>
        <v>#REF!</v>
      </c>
      <c r="G38" s="64" t="e">
        <f>VLOOKUP($A38,#REF!,12,FALSE)&amp;""</f>
        <v>#REF!</v>
      </c>
    </row>
    <row r="39" spans="1:7" ht="25.2" customHeight="1" x14ac:dyDescent="0.45">
      <c r="A39" s="140">
        <v>35</v>
      </c>
      <c r="B39" s="52" t="e">
        <f>VLOOKUP($A39,#REF!,5,FALSE)&amp;""</f>
        <v>#REF!</v>
      </c>
      <c r="C39" s="51" t="e">
        <f>VLOOKUP($A39,#REF!,4,FALSE)&amp;""</f>
        <v>#REF!</v>
      </c>
      <c r="D39" s="135" t="e">
        <f>VLOOKUP($A39,#REF!,7,FALSE)&amp;VLOOKUP($A39,#REF!,8,FALSE)</f>
        <v>#REF!</v>
      </c>
      <c r="E39" s="64" t="e">
        <f>VLOOKUP($A39,#REF!,10,FALSE)&amp;""</f>
        <v>#REF!</v>
      </c>
      <c r="F39" s="64" t="e">
        <f>VLOOKUP($A39,#REF!,11,FALSE)&amp;""</f>
        <v>#REF!</v>
      </c>
      <c r="G39" s="64" t="e">
        <f>VLOOKUP($A39,#REF!,12,FALSE)&amp;""</f>
        <v>#REF!</v>
      </c>
    </row>
    <row r="40" spans="1:7" ht="25.2" customHeight="1" x14ac:dyDescent="0.45">
      <c r="A40" s="140">
        <v>36</v>
      </c>
      <c r="B40" s="52" t="e">
        <f>VLOOKUP($A40,#REF!,5,FALSE)&amp;""</f>
        <v>#REF!</v>
      </c>
      <c r="C40" s="51" t="e">
        <f>VLOOKUP($A40,#REF!,4,FALSE)&amp;""</f>
        <v>#REF!</v>
      </c>
      <c r="D40" s="135" t="e">
        <f>VLOOKUP($A40,#REF!,7,FALSE)&amp;VLOOKUP($A40,#REF!,8,FALSE)</f>
        <v>#REF!</v>
      </c>
      <c r="E40" s="64" t="e">
        <f>VLOOKUP($A40,#REF!,10,FALSE)&amp;""</f>
        <v>#REF!</v>
      </c>
      <c r="F40" s="64" t="e">
        <f>VLOOKUP($A40,#REF!,11,FALSE)&amp;""</f>
        <v>#REF!</v>
      </c>
      <c r="G40" s="64" t="e">
        <f>VLOOKUP($A40,#REF!,12,FALSE)&amp;""</f>
        <v>#REF!</v>
      </c>
    </row>
    <row r="41" spans="1:7" ht="25.2" customHeight="1" x14ac:dyDescent="0.45">
      <c r="A41" s="140">
        <v>37</v>
      </c>
      <c r="B41" s="52" t="e">
        <f>VLOOKUP($A41,#REF!,5,FALSE)&amp;""</f>
        <v>#REF!</v>
      </c>
      <c r="C41" s="51" t="e">
        <f>VLOOKUP($A41,#REF!,4,FALSE)&amp;""</f>
        <v>#REF!</v>
      </c>
      <c r="D41" s="135" t="e">
        <f>VLOOKUP($A41,#REF!,7,FALSE)&amp;VLOOKUP($A41,#REF!,8,FALSE)</f>
        <v>#REF!</v>
      </c>
      <c r="E41" s="64" t="e">
        <f>VLOOKUP($A41,#REF!,10,FALSE)&amp;""</f>
        <v>#REF!</v>
      </c>
      <c r="F41" s="64" t="e">
        <f>VLOOKUP($A41,#REF!,11,FALSE)&amp;""</f>
        <v>#REF!</v>
      </c>
      <c r="G41" s="64" t="e">
        <f>VLOOKUP($A41,#REF!,12,FALSE)&amp;""</f>
        <v>#REF!</v>
      </c>
    </row>
    <row r="42" spans="1:7" ht="25.2" customHeight="1" x14ac:dyDescent="0.45">
      <c r="A42" s="140">
        <v>38</v>
      </c>
      <c r="B42" s="52" t="e">
        <f>VLOOKUP($A42,#REF!,5,FALSE)&amp;""</f>
        <v>#REF!</v>
      </c>
      <c r="C42" s="51" t="e">
        <f>VLOOKUP($A42,#REF!,4,FALSE)&amp;""</f>
        <v>#REF!</v>
      </c>
      <c r="D42" s="135" t="e">
        <f>VLOOKUP($A42,#REF!,7,FALSE)&amp;VLOOKUP($A42,#REF!,8,FALSE)</f>
        <v>#REF!</v>
      </c>
      <c r="E42" s="64" t="e">
        <f>VLOOKUP($A42,#REF!,10,FALSE)&amp;""</f>
        <v>#REF!</v>
      </c>
      <c r="F42" s="64" t="e">
        <f>VLOOKUP($A42,#REF!,11,FALSE)&amp;""</f>
        <v>#REF!</v>
      </c>
      <c r="G42" s="64" t="e">
        <f>VLOOKUP($A42,#REF!,12,FALSE)&amp;""</f>
        <v>#REF!</v>
      </c>
    </row>
    <row r="43" spans="1:7" ht="25.2" customHeight="1" x14ac:dyDescent="0.45">
      <c r="A43" s="140">
        <v>39</v>
      </c>
      <c r="B43" s="52" t="e">
        <f>VLOOKUP($A43,#REF!,5,FALSE)&amp;""</f>
        <v>#REF!</v>
      </c>
      <c r="C43" s="51" t="e">
        <f>VLOOKUP($A43,#REF!,4,FALSE)&amp;""</f>
        <v>#REF!</v>
      </c>
      <c r="D43" s="135" t="e">
        <f>VLOOKUP($A43,#REF!,7,FALSE)&amp;VLOOKUP($A43,#REF!,8,FALSE)</f>
        <v>#REF!</v>
      </c>
      <c r="E43" s="64" t="e">
        <f>VLOOKUP($A43,#REF!,10,FALSE)&amp;""</f>
        <v>#REF!</v>
      </c>
      <c r="F43" s="64" t="e">
        <f>VLOOKUP($A43,#REF!,11,FALSE)&amp;""</f>
        <v>#REF!</v>
      </c>
      <c r="G43" s="64" t="e">
        <f>VLOOKUP($A43,#REF!,12,FALSE)&amp;""</f>
        <v>#REF!</v>
      </c>
    </row>
    <row r="44" spans="1:7" ht="25.2" customHeight="1" x14ac:dyDescent="0.45">
      <c r="A44" s="140">
        <v>40</v>
      </c>
      <c r="B44" s="52" t="e">
        <f>VLOOKUP($A44,#REF!,5,FALSE)&amp;""</f>
        <v>#REF!</v>
      </c>
      <c r="C44" s="51" t="e">
        <f>VLOOKUP($A44,#REF!,4,FALSE)&amp;""</f>
        <v>#REF!</v>
      </c>
      <c r="D44" s="135" t="e">
        <f>VLOOKUP($A44,#REF!,7,FALSE)&amp;VLOOKUP($A44,#REF!,8,FALSE)</f>
        <v>#REF!</v>
      </c>
      <c r="E44" s="64" t="e">
        <f>VLOOKUP($A44,#REF!,10,FALSE)&amp;""</f>
        <v>#REF!</v>
      </c>
      <c r="F44" s="64" t="e">
        <f>VLOOKUP($A44,#REF!,11,FALSE)&amp;""</f>
        <v>#REF!</v>
      </c>
      <c r="G44" s="64" t="e">
        <f>VLOOKUP($A44,#REF!,12,FALSE)&amp;""</f>
        <v>#REF!</v>
      </c>
    </row>
    <row r="45" spans="1:7" ht="25.2" customHeight="1" x14ac:dyDescent="0.45">
      <c r="A45" s="140">
        <v>41</v>
      </c>
      <c r="B45" s="52" t="e">
        <f>VLOOKUP($A45,#REF!,5,FALSE)&amp;""</f>
        <v>#REF!</v>
      </c>
      <c r="C45" s="51" t="e">
        <f>VLOOKUP($A45,#REF!,4,FALSE)&amp;""</f>
        <v>#REF!</v>
      </c>
      <c r="D45" s="135" t="e">
        <f>VLOOKUP($A45,#REF!,7,FALSE)&amp;VLOOKUP($A45,#REF!,8,FALSE)</f>
        <v>#REF!</v>
      </c>
      <c r="E45" s="64" t="e">
        <f>VLOOKUP($A45,#REF!,10,FALSE)&amp;""</f>
        <v>#REF!</v>
      </c>
      <c r="F45" s="64" t="e">
        <f>VLOOKUP($A45,#REF!,11,FALSE)&amp;""</f>
        <v>#REF!</v>
      </c>
      <c r="G45" s="64" t="e">
        <f>VLOOKUP($A45,#REF!,12,FALSE)&amp;""</f>
        <v>#REF!</v>
      </c>
    </row>
    <row r="46" spans="1:7" ht="25.2" customHeight="1" x14ac:dyDescent="0.45">
      <c r="A46" s="140">
        <v>42</v>
      </c>
      <c r="B46" s="52" t="e">
        <f>VLOOKUP($A46,#REF!,5,FALSE)&amp;""</f>
        <v>#REF!</v>
      </c>
      <c r="C46" s="51" t="e">
        <f>VLOOKUP($A46,#REF!,4,FALSE)&amp;""</f>
        <v>#REF!</v>
      </c>
      <c r="D46" s="135" t="e">
        <f>VLOOKUP($A46,#REF!,7,FALSE)&amp;VLOOKUP($A46,#REF!,8,FALSE)</f>
        <v>#REF!</v>
      </c>
      <c r="E46" s="64" t="e">
        <f>VLOOKUP($A46,#REF!,10,FALSE)&amp;""</f>
        <v>#REF!</v>
      </c>
      <c r="F46" s="64" t="e">
        <f>VLOOKUP($A46,#REF!,11,FALSE)&amp;""</f>
        <v>#REF!</v>
      </c>
      <c r="G46" s="64" t="e">
        <f>VLOOKUP($A46,#REF!,12,FALSE)&amp;""</f>
        <v>#REF!</v>
      </c>
    </row>
    <row r="47" spans="1:7" ht="25.2" customHeight="1" x14ac:dyDescent="0.45">
      <c r="A47" s="140">
        <v>43</v>
      </c>
      <c r="B47" s="52" t="e">
        <f>VLOOKUP($A47,#REF!,5,FALSE)&amp;""</f>
        <v>#REF!</v>
      </c>
      <c r="C47" s="51" t="e">
        <f>VLOOKUP($A47,#REF!,4,FALSE)&amp;""</f>
        <v>#REF!</v>
      </c>
      <c r="D47" s="135" t="e">
        <f>VLOOKUP($A47,#REF!,7,FALSE)&amp;VLOOKUP($A47,#REF!,8,FALSE)</f>
        <v>#REF!</v>
      </c>
      <c r="E47" s="64" t="e">
        <f>VLOOKUP($A47,#REF!,10,FALSE)&amp;""</f>
        <v>#REF!</v>
      </c>
      <c r="F47" s="64" t="e">
        <f>VLOOKUP($A47,#REF!,11,FALSE)&amp;""</f>
        <v>#REF!</v>
      </c>
      <c r="G47" s="64" t="e">
        <f>VLOOKUP($A47,#REF!,12,FALSE)&amp;""</f>
        <v>#REF!</v>
      </c>
    </row>
    <row r="48" spans="1:7" ht="25.2" customHeight="1" x14ac:dyDescent="0.45">
      <c r="A48" s="140">
        <v>44</v>
      </c>
      <c r="B48" s="52" t="e">
        <f>VLOOKUP($A48,#REF!,5,FALSE)&amp;""</f>
        <v>#REF!</v>
      </c>
      <c r="C48" s="51" t="e">
        <f>VLOOKUP($A48,#REF!,4,FALSE)&amp;""</f>
        <v>#REF!</v>
      </c>
      <c r="D48" s="135" t="e">
        <f>VLOOKUP($A48,#REF!,7,FALSE)&amp;VLOOKUP($A48,#REF!,8,FALSE)</f>
        <v>#REF!</v>
      </c>
      <c r="E48" s="64" t="e">
        <f>VLOOKUP($A48,#REF!,10,FALSE)&amp;""</f>
        <v>#REF!</v>
      </c>
      <c r="F48" s="64" t="e">
        <f>VLOOKUP($A48,#REF!,11,FALSE)&amp;""</f>
        <v>#REF!</v>
      </c>
      <c r="G48" s="64" t="e">
        <f>VLOOKUP($A48,#REF!,12,FALSE)&amp;""</f>
        <v>#REF!</v>
      </c>
    </row>
    <row r="49" spans="1:7" ht="25.2" customHeight="1" x14ac:dyDescent="0.45">
      <c r="A49" s="140">
        <v>45</v>
      </c>
      <c r="B49" s="52" t="e">
        <f>VLOOKUP($A49,#REF!,5,FALSE)&amp;""</f>
        <v>#REF!</v>
      </c>
      <c r="C49" s="51" t="e">
        <f>VLOOKUP($A49,#REF!,4,FALSE)&amp;""</f>
        <v>#REF!</v>
      </c>
      <c r="D49" s="135" t="e">
        <f>VLOOKUP($A49,#REF!,7,FALSE)&amp;VLOOKUP($A49,#REF!,8,FALSE)</f>
        <v>#REF!</v>
      </c>
      <c r="E49" s="64" t="e">
        <f>VLOOKUP($A49,#REF!,10,FALSE)&amp;""</f>
        <v>#REF!</v>
      </c>
      <c r="F49" s="64" t="e">
        <f>VLOOKUP($A49,#REF!,11,FALSE)&amp;""</f>
        <v>#REF!</v>
      </c>
      <c r="G49" s="64" t="e">
        <f>VLOOKUP($A49,#REF!,12,FALSE)&amp;""</f>
        <v>#REF!</v>
      </c>
    </row>
    <row r="50" spans="1:7" ht="25.2" customHeight="1" x14ac:dyDescent="0.45">
      <c r="A50" s="140">
        <v>46</v>
      </c>
      <c r="B50" s="52" t="e">
        <f>VLOOKUP($A50,#REF!,5,FALSE)&amp;""</f>
        <v>#REF!</v>
      </c>
      <c r="C50" s="51" t="e">
        <f>VLOOKUP($A50,#REF!,4,FALSE)&amp;""</f>
        <v>#REF!</v>
      </c>
      <c r="D50" s="135" t="e">
        <f>VLOOKUP($A50,#REF!,7,FALSE)&amp;VLOOKUP($A50,#REF!,8,FALSE)</f>
        <v>#REF!</v>
      </c>
      <c r="E50" s="64" t="e">
        <f>VLOOKUP($A50,#REF!,10,FALSE)&amp;""</f>
        <v>#REF!</v>
      </c>
      <c r="F50" s="64" t="e">
        <f>VLOOKUP($A50,#REF!,11,FALSE)&amp;""</f>
        <v>#REF!</v>
      </c>
      <c r="G50" s="64" t="e">
        <f>VLOOKUP($A50,#REF!,12,FALSE)&amp;""</f>
        <v>#REF!</v>
      </c>
    </row>
    <row r="51" spans="1:7" ht="25.2" customHeight="1" x14ac:dyDescent="0.45">
      <c r="A51" s="140">
        <v>47</v>
      </c>
      <c r="B51" s="52" t="e">
        <f>VLOOKUP($A51,#REF!,5,FALSE)&amp;""</f>
        <v>#REF!</v>
      </c>
      <c r="C51" s="51" t="e">
        <f>VLOOKUP($A51,#REF!,4,FALSE)&amp;""</f>
        <v>#REF!</v>
      </c>
      <c r="D51" s="135" t="e">
        <f>VLOOKUP($A51,#REF!,7,FALSE)&amp;VLOOKUP($A51,#REF!,8,FALSE)</f>
        <v>#REF!</v>
      </c>
      <c r="E51" s="64" t="e">
        <f>VLOOKUP($A51,#REF!,10,FALSE)&amp;""</f>
        <v>#REF!</v>
      </c>
      <c r="F51" s="64" t="e">
        <f>VLOOKUP($A51,#REF!,11,FALSE)&amp;""</f>
        <v>#REF!</v>
      </c>
      <c r="G51" s="64" t="e">
        <f>VLOOKUP($A51,#REF!,12,FALSE)&amp;""</f>
        <v>#REF!</v>
      </c>
    </row>
    <row r="52" spans="1:7" ht="25.2" customHeight="1" x14ac:dyDescent="0.45">
      <c r="A52" s="140">
        <v>48</v>
      </c>
      <c r="B52" s="52" t="e">
        <f>VLOOKUP($A52,#REF!,5,FALSE)&amp;""</f>
        <v>#REF!</v>
      </c>
      <c r="C52" s="51" t="e">
        <f>VLOOKUP($A52,#REF!,4,FALSE)&amp;""</f>
        <v>#REF!</v>
      </c>
      <c r="D52" s="135" t="e">
        <f>VLOOKUP($A52,#REF!,7,FALSE)&amp;VLOOKUP($A52,#REF!,8,FALSE)</f>
        <v>#REF!</v>
      </c>
      <c r="E52" s="64" t="e">
        <f>VLOOKUP($A52,#REF!,10,FALSE)&amp;""</f>
        <v>#REF!</v>
      </c>
      <c r="F52" s="64" t="e">
        <f>VLOOKUP($A52,#REF!,11,FALSE)&amp;""</f>
        <v>#REF!</v>
      </c>
      <c r="G52" s="64" t="e">
        <f>VLOOKUP($A52,#REF!,12,FALSE)&amp;""</f>
        <v>#REF!</v>
      </c>
    </row>
    <row r="53" spans="1:7" ht="25.2" customHeight="1" x14ac:dyDescent="0.45">
      <c r="A53" s="140">
        <v>49</v>
      </c>
      <c r="B53" s="52" t="e">
        <f>VLOOKUP($A53,#REF!,5,FALSE)&amp;""</f>
        <v>#REF!</v>
      </c>
      <c r="C53" s="51" t="e">
        <f>VLOOKUP($A53,#REF!,4,FALSE)&amp;""</f>
        <v>#REF!</v>
      </c>
      <c r="D53" s="135" t="e">
        <f>VLOOKUP($A53,#REF!,7,FALSE)&amp;VLOOKUP($A53,#REF!,8,FALSE)</f>
        <v>#REF!</v>
      </c>
      <c r="E53" s="64" t="e">
        <f>VLOOKUP($A53,#REF!,10,FALSE)&amp;""</f>
        <v>#REF!</v>
      </c>
      <c r="F53" s="64" t="e">
        <f>VLOOKUP($A53,#REF!,11,FALSE)&amp;""</f>
        <v>#REF!</v>
      </c>
      <c r="G53" s="64" t="e">
        <f>VLOOKUP($A53,#REF!,12,FALSE)&amp;""</f>
        <v>#REF!</v>
      </c>
    </row>
    <row r="54" spans="1:7" ht="25.2" customHeight="1" x14ac:dyDescent="0.45">
      <c r="A54" s="140">
        <v>50</v>
      </c>
      <c r="B54" s="52" t="e">
        <f>VLOOKUP($A54,#REF!,5,FALSE)&amp;""</f>
        <v>#REF!</v>
      </c>
      <c r="C54" s="51" t="e">
        <f>VLOOKUP($A54,#REF!,4,FALSE)&amp;""</f>
        <v>#REF!</v>
      </c>
      <c r="D54" s="135" t="e">
        <f>VLOOKUP($A54,#REF!,7,FALSE)&amp;VLOOKUP($A54,#REF!,8,FALSE)</f>
        <v>#REF!</v>
      </c>
      <c r="E54" s="64" t="e">
        <f>VLOOKUP($A54,#REF!,10,FALSE)&amp;""</f>
        <v>#REF!</v>
      </c>
      <c r="F54" s="64" t="e">
        <f>VLOOKUP($A54,#REF!,11,FALSE)&amp;""</f>
        <v>#REF!</v>
      </c>
      <c r="G54" s="64" t="e">
        <f>VLOOKUP($A54,#REF!,12,FALSE)&amp;""</f>
        <v>#REF!</v>
      </c>
    </row>
    <row r="55" spans="1:7" ht="25.2" customHeight="1" x14ac:dyDescent="0.45">
      <c r="A55" s="140">
        <v>51</v>
      </c>
      <c r="B55" s="52" t="e">
        <f>VLOOKUP($A55,#REF!,5,FALSE)&amp;""</f>
        <v>#REF!</v>
      </c>
      <c r="C55" s="51" t="e">
        <f>VLOOKUP($A55,#REF!,4,FALSE)&amp;""</f>
        <v>#REF!</v>
      </c>
      <c r="D55" s="135" t="e">
        <f>VLOOKUP($A55,#REF!,7,FALSE)&amp;VLOOKUP($A55,#REF!,8,FALSE)</f>
        <v>#REF!</v>
      </c>
      <c r="E55" s="64" t="e">
        <f>VLOOKUP($A55,#REF!,10,FALSE)&amp;""</f>
        <v>#REF!</v>
      </c>
      <c r="F55" s="64" t="e">
        <f>VLOOKUP($A55,#REF!,11,FALSE)&amp;""</f>
        <v>#REF!</v>
      </c>
      <c r="G55" s="64" t="e">
        <f>VLOOKUP($A55,#REF!,12,FALSE)&amp;""</f>
        <v>#REF!</v>
      </c>
    </row>
    <row r="56" spans="1:7" ht="25.2" customHeight="1" x14ac:dyDescent="0.45">
      <c r="A56" s="140">
        <v>52</v>
      </c>
      <c r="B56" s="52" t="e">
        <f>VLOOKUP($A56,#REF!,5,FALSE)&amp;""</f>
        <v>#REF!</v>
      </c>
      <c r="C56" s="51" t="e">
        <f>VLOOKUP($A56,#REF!,4,FALSE)&amp;""</f>
        <v>#REF!</v>
      </c>
      <c r="D56" s="135" t="e">
        <f>VLOOKUP($A56,#REF!,7,FALSE)&amp;VLOOKUP($A56,#REF!,8,FALSE)</f>
        <v>#REF!</v>
      </c>
      <c r="E56" s="64" t="e">
        <f>VLOOKUP($A56,#REF!,10,FALSE)&amp;""</f>
        <v>#REF!</v>
      </c>
      <c r="F56" s="64" t="e">
        <f>VLOOKUP($A56,#REF!,11,FALSE)&amp;""</f>
        <v>#REF!</v>
      </c>
      <c r="G56" s="64" t="e">
        <f>VLOOKUP($A56,#REF!,12,FALSE)&amp;""</f>
        <v>#REF!</v>
      </c>
    </row>
    <row r="57" spans="1:7" ht="25.2" customHeight="1" x14ac:dyDescent="0.45">
      <c r="A57" s="140">
        <v>53</v>
      </c>
      <c r="B57" s="52" t="e">
        <f>VLOOKUP($A57,#REF!,5,FALSE)&amp;""</f>
        <v>#REF!</v>
      </c>
      <c r="C57" s="51" t="e">
        <f>VLOOKUP($A57,#REF!,4,FALSE)&amp;""</f>
        <v>#REF!</v>
      </c>
      <c r="D57" s="135" t="e">
        <f>VLOOKUP($A57,#REF!,7,FALSE)&amp;VLOOKUP($A57,#REF!,8,FALSE)</f>
        <v>#REF!</v>
      </c>
      <c r="E57" s="64" t="e">
        <f>VLOOKUP($A57,#REF!,10,FALSE)&amp;""</f>
        <v>#REF!</v>
      </c>
      <c r="F57" s="64" t="e">
        <f>VLOOKUP($A57,#REF!,11,FALSE)&amp;""</f>
        <v>#REF!</v>
      </c>
      <c r="G57" s="64" t="e">
        <f>VLOOKUP($A57,#REF!,12,FALSE)&amp;""</f>
        <v>#REF!</v>
      </c>
    </row>
    <row r="58" spans="1:7" ht="25.2" customHeight="1" x14ac:dyDescent="0.45">
      <c r="A58" s="46" t="s">
        <v>1204</v>
      </c>
      <c r="G58" s="160" t="s">
        <v>1979</v>
      </c>
    </row>
    <row r="59" spans="1:7" s="53" customFormat="1" ht="25.2" customHeight="1" x14ac:dyDescent="0.45">
      <c r="A59" s="330" t="s">
        <v>1842</v>
      </c>
      <c r="B59" s="343" t="s">
        <v>1978</v>
      </c>
      <c r="C59" s="330" t="s">
        <v>1844</v>
      </c>
      <c r="D59" s="343" t="s">
        <v>1149</v>
      </c>
      <c r="E59" s="330" t="s">
        <v>1843</v>
      </c>
      <c r="F59" s="330"/>
      <c r="G59" s="330"/>
    </row>
    <row r="60" spans="1:7" s="53" customFormat="1" ht="48.6" customHeight="1" x14ac:dyDescent="0.45">
      <c r="A60" s="330"/>
      <c r="B60" s="343"/>
      <c r="C60" s="330"/>
      <c r="D60" s="343"/>
      <c r="E60" s="50" t="s">
        <v>227</v>
      </c>
      <c r="F60" s="49" t="s">
        <v>1846</v>
      </c>
      <c r="G60" s="49" t="s">
        <v>1847</v>
      </c>
    </row>
    <row r="61" spans="1:7" ht="25.2" customHeight="1" x14ac:dyDescent="0.45">
      <c r="A61" s="140">
        <v>54</v>
      </c>
      <c r="B61" s="52" t="e">
        <f>VLOOKUP($A61,#REF!,5,FALSE)&amp;""</f>
        <v>#REF!</v>
      </c>
      <c r="C61" s="51" t="e">
        <f>VLOOKUP($A61,#REF!,4,FALSE)&amp;""</f>
        <v>#REF!</v>
      </c>
      <c r="D61" s="135" t="e">
        <f>VLOOKUP($A61,#REF!,7,FALSE)&amp;VLOOKUP($A61,#REF!,8,FALSE)</f>
        <v>#REF!</v>
      </c>
      <c r="E61" s="64" t="e">
        <f>VLOOKUP($A61,#REF!,10,FALSE)&amp;""</f>
        <v>#REF!</v>
      </c>
      <c r="F61" s="64" t="e">
        <f>VLOOKUP($A61,#REF!,11,FALSE)&amp;""</f>
        <v>#REF!</v>
      </c>
      <c r="G61" s="64" t="e">
        <f>VLOOKUP($A61,#REF!,12,FALSE)&amp;""</f>
        <v>#REF!</v>
      </c>
    </row>
    <row r="62" spans="1:7" ht="25.2" customHeight="1" x14ac:dyDescent="0.45">
      <c r="A62" s="140">
        <v>55</v>
      </c>
      <c r="B62" s="52" t="e">
        <f>VLOOKUP($A62,#REF!,5,FALSE)&amp;""</f>
        <v>#REF!</v>
      </c>
      <c r="C62" s="51" t="e">
        <f>VLOOKUP($A62,#REF!,4,FALSE)&amp;""</f>
        <v>#REF!</v>
      </c>
      <c r="D62" s="135" t="e">
        <f>VLOOKUP($A62,#REF!,7,FALSE)&amp;VLOOKUP($A62,#REF!,8,FALSE)</f>
        <v>#REF!</v>
      </c>
      <c r="E62" s="64" t="e">
        <f>VLOOKUP($A62,#REF!,10,FALSE)&amp;""</f>
        <v>#REF!</v>
      </c>
      <c r="F62" s="64" t="e">
        <f>VLOOKUP($A62,#REF!,11,FALSE)&amp;""</f>
        <v>#REF!</v>
      </c>
      <c r="G62" s="64" t="e">
        <f>VLOOKUP($A62,#REF!,12,FALSE)&amp;""</f>
        <v>#REF!</v>
      </c>
    </row>
    <row r="63" spans="1:7" ht="25.2" customHeight="1" x14ac:dyDescent="0.45">
      <c r="A63" s="140">
        <v>56</v>
      </c>
      <c r="B63" s="182" t="e">
        <f>VLOOKUP($A63,#REF!,5,FALSE)&amp;""</f>
        <v>#REF!</v>
      </c>
      <c r="C63" s="50" t="e">
        <f>VLOOKUP($A63,#REF!,4,FALSE)&amp;""</f>
        <v>#REF!</v>
      </c>
      <c r="D63" s="183" t="e">
        <f>VLOOKUP($A63,#REF!,7,FALSE)&amp;VLOOKUP($A63,#REF!,8,FALSE)</f>
        <v>#REF!</v>
      </c>
      <c r="E63" s="181" t="e">
        <f>VLOOKUP($A63,#REF!,10,FALSE)&amp;""</f>
        <v>#REF!</v>
      </c>
      <c r="F63" s="181" t="e">
        <f>VLOOKUP($A63,#REF!,11,FALSE)&amp;""</f>
        <v>#REF!</v>
      </c>
      <c r="G63" s="181" t="e">
        <f>VLOOKUP($A63,#REF!,12,FALSE)&amp;""</f>
        <v>#REF!</v>
      </c>
    </row>
    <row r="64" spans="1:7" ht="25.2" customHeight="1" x14ac:dyDescent="0.45">
      <c r="A64" s="140">
        <v>57</v>
      </c>
      <c r="B64" s="182" t="e">
        <f>VLOOKUP($A64,#REF!,5,FALSE)&amp;""</f>
        <v>#REF!</v>
      </c>
      <c r="C64" s="50" t="e">
        <f>VLOOKUP($A64,#REF!,4,FALSE)&amp;""</f>
        <v>#REF!</v>
      </c>
      <c r="D64" s="183" t="e">
        <f>VLOOKUP($A64,#REF!,7,FALSE)&amp;VLOOKUP($A64,#REF!,8,FALSE)</f>
        <v>#REF!</v>
      </c>
      <c r="E64" s="181" t="e">
        <f>VLOOKUP($A64,#REF!,10,FALSE)&amp;""</f>
        <v>#REF!</v>
      </c>
      <c r="F64" s="181" t="e">
        <f>VLOOKUP($A64,#REF!,11,FALSE)&amp;""</f>
        <v>#REF!</v>
      </c>
      <c r="G64" s="181" t="e">
        <f>VLOOKUP($A64,#REF!,12,FALSE)&amp;""</f>
        <v>#REF!</v>
      </c>
    </row>
    <row r="65" spans="1:7" ht="25.2" customHeight="1" x14ac:dyDescent="0.45">
      <c r="A65" s="140">
        <v>58</v>
      </c>
      <c r="B65" s="52" t="e">
        <f>VLOOKUP($A65,#REF!,5,FALSE)&amp;""</f>
        <v>#REF!</v>
      </c>
      <c r="C65" s="51" t="e">
        <f>VLOOKUP($A65,#REF!,4,FALSE)&amp;""</f>
        <v>#REF!</v>
      </c>
      <c r="D65" s="135" t="e">
        <f>VLOOKUP($A65,#REF!,7,FALSE)&amp;VLOOKUP($A65,#REF!,8,FALSE)</f>
        <v>#REF!</v>
      </c>
      <c r="E65" s="64" t="e">
        <f>VLOOKUP($A65,#REF!,10,FALSE)&amp;""</f>
        <v>#REF!</v>
      </c>
      <c r="F65" s="64" t="e">
        <f>VLOOKUP($A65,#REF!,11,FALSE)&amp;""</f>
        <v>#REF!</v>
      </c>
      <c r="G65" s="64" t="e">
        <f>VLOOKUP($A65,#REF!,12,FALSE)&amp;""</f>
        <v>#REF!</v>
      </c>
    </row>
    <row r="66" spans="1:7" ht="25.2" customHeight="1" x14ac:dyDescent="0.45">
      <c r="A66" s="140">
        <v>59</v>
      </c>
      <c r="B66" s="52" t="e">
        <f>VLOOKUP($A66,#REF!,5,FALSE)&amp;""</f>
        <v>#REF!</v>
      </c>
      <c r="C66" s="51" t="e">
        <f>VLOOKUP($A66,#REF!,4,FALSE)&amp;""</f>
        <v>#REF!</v>
      </c>
      <c r="D66" s="135" t="e">
        <f>VLOOKUP($A66,#REF!,7,FALSE)&amp;VLOOKUP($A66,#REF!,8,FALSE)</f>
        <v>#REF!</v>
      </c>
      <c r="E66" s="64" t="e">
        <f>VLOOKUP($A66,#REF!,10,FALSE)&amp;""</f>
        <v>#REF!</v>
      </c>
      <c r="F66" s="64" t="e">
        <f>VLOOKUP($A66,#REF!,11,FALSE)&amp;""</f>
        <v>#REF!</v>
      </c>
      <c r="G66" s="64" t="e">
        <f>VLOOKUP($A66,#REF!,12,FALSE)&amp;""</f>
        <v>#REF!</v>
      </c>
    </row>
    <row r="67" spans="1:7" ht="25.2" customHeight="1" x14ac:dyDescent="0.45">
      <c r="A67" s="140">
        <v>60</v>
      </c>
      <c r="B67" s="182" t="e">
        <f>VLOOKUP($A67,#REF!,5,FALSE)&amp;""</f>
        <v>#REF!</v>
      </c>
      <c r="C67" s="50" t="e">
        <f>VLOOKUP($A67,#REF!,4,FALSE)&amp;""</f>
        <v>#REF!</v>
      </c>
      <c r="D67" s="183" t="e">
        <f>VLOOKUP($A67,#REF!,7,FALSE)&amp;VLOOKUP($A67,#REF!,8,FALSE)</f>
        <v>#REF!</v>
      </c>
      <c r="E67" s="181" t="e">
        <f>VLOOKUP($A67,#REF!,10,FALSE)&amp;""</f>
        <v>#REF!</v>
      </c>
      <c r="F67" s="181" t="e">
        <f>VLOOKUP($A67,#REF!,11,FALSE)&amp;""</f>
        <v>#REF!</v>
      </c>
      <c r="G67" s="181" t="e">
        <f>VLOOKUP($A67,#REF!,12,FALSE)&amp;""</f>
        <v>#REF!</v>
      </c>
    </row>
    <row r="68" spans="1:7" ht="25.2" customHeight="1" x14ac:dyDescent="0.45">
      <c r="A68" s="140">
        <v>61</v>
      </c>
      <c r="B68" s="52" t="e">
        <f>VLOOKUP($A68,#REF!,5,FALSE)&amp;""</f>
        <v>#REF!</v>
      </c>
      <c r="C68" s="51" t="e">
        <f>VLOOKUP($A68,#REF!,4,FALSE)&amp;""</f>
        <v>#REF!</v>
      </c>
      <c r="D68" s="135" t="e">
        <f>VLOOKUP($A68,#REF!,7,FALSE)&amp;VLOOKUP($A68,#REF!,8,FALSE)</f>
        <v>#REF!</v>
      </c>
      <c r="E68" s="64" t="e">
        <f>VLOOKUP($A68,#REF!,10,FALSE)&amp;""</f>
        <v>#REF!</v>
      </c>
      <c r="F68" s="64" t="e">
        <f>VLOOKUP($A68,#REF!,11,FALSE)&amp;""</f>
        <v>#REF!</v>
      </c>
      <c r="G68" s="64" t="e">
        <f>VLOOKUP($A68,#REF!,12,FALSE)&amp;""</f>
        <v>#REF!</v>
      </c>
    </row>
    <row r="69" spans="1:7" ht="25.2" customHeight="1" x14ac:dyDescent="0.45">
      <c r="A69" s="140">
        <v>62</v>
      </c>
      <c r="B69" s="52" t="e">
        <f>VLOOKUP($A69,#REF!,5,FALSE)&amp;""</f>
        <v>#REF!</v>
      </c>
      <c r="C69" s="51" t="e">
        <f>VLOOKUP($A69,#REF!,4,FALSE)&amp;""</f>
        <v>#REF!</v>
      </c>
      <c r="D69" s="135" t="e">
        <f>VLOOKUP($A69,#REF!,7,FALSE)&amp;VLOOKUP($A69,#REF!,8,FALSE)</f>
        <v>#REF!</v>
      </c>
      <c r="E69" s="64" t="e">
        <f>VLOOKUP($A69,#REF!,10,FALSE)&amp;""</f>
        <v>#REF!</v>
      </c>
      <c r="F69" s="64" t="e">
        <f>VLOOKUP($A69,#REF!,11,FALSE)&amp;""</f>
        <v>#REF!</v>
      </c>
      <c r="G69" s="64" t="e">
        <f>VLOOKUP($A69,#REF!,12,FALSE)&amp;""</f>
        <v>#REF!</v>
      </c>
    </row>
    <row r="70" spans="1:7" ht="25.2" customHeight="1" x14ac:dyDescent="0.45">
      <c r="A70" s="140">
        <v>63</v>
      </c>
      <c r="B70" s="52" t="e">
        <f>VLOOKUP($A70,#REF!,5,FALSE)&amp;""</f>
        <v>#REF!</v>
      </c>
      <c r="C70" s="51" t="e">
        <f>VLOOKUP($A70,#REF!,4,FALSE)&amp;""</f>
        <v>#REF!</v>
      </c>
      <c r="D70" s="135" t="e">
        <f>VLOOKUP($A70,#REF!,7,FALSE)&amp;VLOOKUP($A70,#REF!,8,FALSE)</f>
        <v>#REF!</v>
      </c>
      <c r="E70" s="64" t="e">
        <f>VLOOKUP($A70,#REF!,10,FALSE)&amp;""</f>
        <v>#REF!</v>
      </c>
      <c r="F70" s="64" t="e">
        <f>VLOOKUP($A70,#REF!,11,FALSE)&amp;""</f>
        <v>#REF!</v>
      </c>
      <c r="G70" s="64" t="e">
        <f>VLOOKUP($A70,#REF!,12,FALSE)&amp;""</f>
        <v>#REF!</v>
      </c>
    </row>
    <row r="71" spans="1:7" ht="25.2" customHeight="1" x14ac:dyDescent="0.45">
      <c r="A71" s="140">
        <v>64</v>
      </c>
      <c r="B71" s="52" t="e">
        <f>VLOOKUP($A71,#REF!,5,FALSE)&amp;""</f>
        <v>#REF!</v>
      </c>
      <c r="C71" s="51" t="e">
        <f>VLOOKUP($A71,#REF!,4,FALSE)&amp;""</f>
        <v>#REF!</v>
      </c>
      <c r="D71" s="135" t="e">
        <f>VLOOKUP($A71,#REF!,7,FALSE)&amp;VLOOKUP($A71,#REF!,8,FALSE)</f>
        <v>#REF!</v>
      </c>
      <c r="E71" s="64" t="e">
        <f>VLOOKUP($A71,#REF!,10,FALSE)&amp;""</f>
        <v>#REF!</v>
      </c>
      <c r="F71" s="64" t="e">
        <f>VLOOKUP($A71,#REF!,11,FALSE)&amp;""</f>
        <v>#REF!</v>
      </c>
      <c r="G71" s="64" t="e">
        <f>VLOOKUP($A71,#REF!,12,FALSE)&amp;""</f>
        <v>#REF!</v>
      </c>
    </row>
    <row r="72" spans="1:7" ht="25.2" customHeight="1" x14ac:dyDescent="0.45">
      <c r="A72" s="140">
        <v>65</v>
      </c>
      <c r="B72" s="52" t="e">
        <f>VLOOKUP($A72,#REF!,5,FALSE)&amp;""</f>
        <v>#REF!</v>
      </c>
      <c r="C72" s="51" t="e">
        <f>VLOOKUP($A72,#REF!,4,FALSE)&amp;""</f>
        <v>#REF!</v>
      </c>
      <c r="D72" s="135" t="e">
        <f>VLOOKUP($A72,#REF!,7,FALSE)&amp;VLOOKUP($A72,#REF!,8,FALSE)</f>
        <v>#REF!</v>
      </c>
      <c r="E72" s="64" t="e">
        <f>VLOOKUP($A72,#REF!,10,FALSE)&amp;""</f>
        <v>#REF!</v>
      </c>
      <c r="F72" s="64" t="e">
        <f>VLOOKUP($A72,#REF!,11,FALSE)&amp;""</f>
        <v>#REF!</v>
      </c>
      <c r="G72" s="64" t="e">
        <f>VLOOKUP($A72,#REF!,12,FALSE)&amp;""</f>
        <v>#REF!</v>
      </c>
    </row>
    <row r="73" spans="1:7" ht="25.2" customHeight="1" x14ac:dyDescent="0.45">
      <c r="A73" s="140">
        <v>66</v>
      </c>
      <c r="B73" s="182" t="e">
        <f>VLOOKUP($A73,#REF!,5,FALSE)&amp;""</f>
        <v>#REF!</v>
      </c>
      <c r="C73" s="50" t="e">
        <f>VLOOKUP($A73,#REF!,4,FALSE)&amp;""</f>
        <v>#REF!</v>
      </c>
      <c r="D73" s="183" t="e">
        <f>VLOOKUP($A73,#REF!,7,FALSE)&amp;VLOOKUP($A73,#REF!,8,FALSE)</f>
        <v>#REF!</v>
      </c>
      <c r="E73" s="181" t="e">
        <f>VLOOKUP($A73,#REF!,10,FALSE)&amp;""</f>
        <v>#REF!</v>
      </c>
      <c r="F73" s="181" t="e">
        <f>VLOOKUP($A73,#REF!,11,FALSE)&amp;""</f>
        <v>#REF!</v>
      </c>
      <c r="G73" s="181" t="e">
        <f>VLOOKUP($A73,#REF!,12,FALSE)&amp;""</f>
        <v>#REF!</v>
      </c>
    </row>
    <row r="74" spans="1:7" ht="25.2" customHeight="1" x14ac:dyDescent="0.45">
      <c r="A74" s="140">
        <v>67</v>
      </c>
      <c r="B74" s="52" t="e">
        <f>VLOOKUP($A74,#REF!,5,FALSE)&amp;""</f>
        <v>#REF!</v>
      </c>
      <c r="C74" s="51" t="e">
        <f>VLOOKUP($A74,#REF!,4,FALSE)&amp;""</f>
        <v>#REF!</v>
      </c>
      <c r="D74" s="135" t="e">
        <f>VLOOKUP($A74,#REF!,7,FALSE)&amp;VLOOKUP($A74,#REF!,8,FALSE)</f>
        <v>#REF!</v>
      </c>
      <c r="E74" s="64" t="e">
        <f>VLOOKUP($A74,#REF!,10,FALSE)&amp;""</f>
        <v>#REF!</v>
      </c>
      <c r="F74" s="64" t="e">
        <f>VLOOKUP($A74,#REF!,11,FALSE)&amp;""</f>
        <v>#REF!</v>
      </c>
      <c r="G74" s="64" t="e">
        <f>VLOOKUP($A74,#REF!,12,FALSE)&amp;""</f>
        <v>#REF!</v>
      </c>
    </row>
    <row r="75" spans="1:7" ht="25.2" customHeight="1" x14ac:dyDescent="0.45">
      <c r="A75" s="140">
        <v>68</v>
      </c>
      <c r="B75" s="52" t="e">
        <f>VLOOKUP($A75,#REF!,5,FALSE)&amp;""</f>
        <v>#REF!</v>
      </c>
      <c r="C75" s="51" t="e">
        <f>VLOOKUP($A75,#REF!,4,FALSE)&amp;""</f>
        <v>#REF!</v>
      </c>
      <c r="D75" s="135" t="e">
        <f>VLOOKUP($A75,#REF!,7,FALSE)&amp;VLOOKUP($A75,#REF!,8,FALSE)</f>
        <v>#REF!</v>
      </c>
      <c r="E75" s="64" t="e">
        <f>VLOOKUP($A75,#REF!,10,FALSE)&amp;""</f>
        <v>#REF!</v>
      </c>
      <c r="F75" s="64" t="e">
        <f>VLOOKUP($A75,#REF!,11,FALSE)&amp;""</f>
        <v>#REF!</v>
      </c>
      <c r="G75" s="64" t="e">
        <f>VLOOKUP($A75,#REF!,12,FALSE)&amp;""</f>
        <v>#REF!</v>
      </c>
    </row>
    <row r="76" spans="1:7" ht="25.2" customHeight="1" x14ac:dyDescent="0.45">
      <c r="A76" s="140">
        <v>69</v>
      </c>
      <c r="B76" s="52" t="e">
        <f>VLOOKUP($A76,#REF!,5,FALSE)&amp;""</f>
        <v>#REF!</v>
      </c>
      <c r="C76" s="51" t="e">
        <f>VLOOKUP($A76,#REF!,4,FALSE)&amp;""</f>
        <v>#REF!</v>
      </c>
      <c r="D76" s="135" t="e">
        <f>VLOOKUP($A76,#REF!,7,FALSE)&amp;VLOOKUP($A76,#REF!,8,FALSE)</f>
        <v>#REF!</v>
      </c>
      <c r="E76" s="64" t="e">
        <f>VLOOKUP($A76,#REF!,10,FALSE)&amp;""</f>
        <v>#REF!</v>
      </c>
      <c r="F76" s="64" t="e">
        <f>VLOOKUP($A76,#REF!,11,FALSE)&amp;""</f>
        <v>#REF!</v>
      </c>
      <c r="G76" s="64" t="e">
        <f>VLOOKUP($A76,#REF!,12,FALSE)&amp;""</f>
        <v>#REF!</v>
      </c>
    </row>
    <row r="77" spans="1:7" ht="25.2" customHeight="1" x14ac:dyDescent="0.45">
      <c r="A77" s="140">
        <v>70</v>
      </c>
      <c r="B77" s="52" t="e">
        <f>VLOOKUP($A77,#REF!,5,FALSE)&amp;""</f>
        <v>#REF!</v>
      </c>
      <c r="C77" s="51" t="e">
        <f>VLOOKUP($A77,#REF!,4,FALSE)&amp;""</f>
        <v>#REF!</v>
      </c>
      <c r="D77" s="135" t="e">
        <f>VLOOKUP($A77,#REF!,7,FALSE)&amp;VLOOKUP($A77,#REF!,8,FALSE)</f>
        <v>#REF!</v>
      </c>
      <c r="E77" s="64" t="e">
        <f>VLOOKUP($A77,#REF!,10,FALSE)&amp;""</f>
        <v>#REF!</v>
      </c>
      <c r="F77" s="64" t="e">
        <f>VLOOKUP($A77,#REF!,11,FALSE)&amp;""</f>
        <v>#REF!</v>
      </c>
      <c r="G77" s="64" t="e">
        <f>VLOOKUP($A77,#REF!,12,FALSE)&amp;""</f>
        <v>#REF!</v>
      </c>
    </row>
    <row r="78" spans="1:7" ht="25.2" customHeight="1" x14ac:dyDescent="0.45">
      <c r="A78" s="140">
        <v>71</v>
      </c>
      <c r="B78" s="182" t="e">
        <f>VLOOKUP($A78,#REF!,5,FALSE)&amp;""</f>
        <v>#REF!</v>
      </c>
      <c r="C78" s="50" t="e">
        <f>VLOOKUP($A78,#REF!,4,FALSE)&amp;""</f>
        <v>#REF!</v>
      </c>
      <c r="D78" s="183" t="e">
        <f>VLOOKUP($A78,#REF!,7,FALSE)&amp;VLOOKUP($A78,#REF!,8,FALSE)</f>
        <v>#REF!</v>
      </c>
      <c r="E78" s="181" t="e">
        <f>VLOOKUP($A78,#REF!,10,FALSE)&amp;""</f>
        <v>#REF!</v>
      </c>
      <c r="F78" s="181" t="e">
        <f>VLOOKUP($A78,#REF!,11,FALSE)&amp;""</f>
        <v>#REF!</v>
      </c>
      <c r="G78" s="181" t="e">
        <f>VLOOKUP($A78,#REF!,12,FALSE)&amp;""</f>
        <v>#REF!</v>
      </c>
    </row>
    <row r="79" spans="1:7" ht="25.2" customHeight="1" x14ac:dyDescent="0.45">
      <c r="A79" s="140">
        <v>72</v>
      </c>
      <c r="B79" s="52" t="e">
        <f>VLOOKUP($A79,#REF!,5,FALSE)&amp;""</f>
        <v>#REF!</v>
      </c>
      <c r="C79" s="51" t="e">
        <f>VLOOKUP($A79,#REF!,4,FALSE)&amp;""</f>
        <v>#REF!</v>
      </c>
      <c r="D79" s="135" t="e">
        <f>VLOOKUP($A79,#REF!,7,FALSE)&amp;VLOOKUP($A79,#REF!,8,FALSE)</f>
        <v>#REF!</v>
      </c>
      <c r="E79" s="64" t="e">
        <f>VLOOKUP($A79,#REF!,10,FALSE)&amp;""</f>
        <v>#REF!</v>
      </c>
      <c r="F79" s="64" t="e">
        <f>VLOOKUP($A79,#REF!,11,FALSE)&amp;""</f>
        <v>#REF!</v>
      </c>
      <c r="G79" s="64" t="e">
        <f>VLOOKUP($A79,#REF!,12,FALSE)&amp;""</f>
        <v>#REF!</v>
      </c>
    </row>
    <row r="80" spans="1:7" ht="25.2" customHeight="1" x14ac:dyDescent="0.45">
      <c r="A80" s="140">
        <v>73</v>
      </c>
      <c r="B80" s="52" t="e">
        <f>VLOOKUP($A80,#REF!,5,FALSE)&amp;""</f>
        <v>#REF!</v>
      </c>
      <c r="C80" s="51" t="e">
        <f>VLOOKUP($A80,#REF!,4,FALSE)&amp;""</f>
        <v>#REF!</v>
      </c>
      <c r="D80" s="135" t="e">
        <f>VLOOKUP($A80,#REF!,7,FALSE)&amp;VLOOKUP($A80,#REF!,8,FALSE)</f>
        <v>#REF!</v>
      </c>
      <c r="E80" s="64" t="e">
        <f>VLOOKUP($A80,#REF!,10,FALSE)&amp;""</f>
        <v>#REF!</v>
      </c>
      <c r="F80" s="64" t="e">
        <f>VLOOKUP($A80,#REF!,11,FALSE)&amp;""</f>
        <v>#REF!</v>
      </c>
      <c r="G80" s="64" t="e">
        <f>VLOOKUP($A80,#REF!,12,FALSE)&amp;""</f>
        <v>#REF!</v>
      </c>
    </row>
    <row r="81" spans="1:7" ht="25.2" customHeight="1" x14ac:dyDescent="0.45">
      <c r="A81" s="140">
        <v>74</v>
      </c>
      <c r="B81" s="52" t="e">
        <f>VLOOKUP($A81,#REF!,5,FALSE)&amp;""</f>
        <v>#REF!</v>
      </c>
      <c r="C81" s="51" t="e">
        <f>VLOOKUP($A81,#REF!,4,FALSE)&amp;""</f>
        <v>#REF!</v>
      </c>
      <c r="D81" s="135" t="e">
        <f>VLOOKUP($A81,#REF!,7,FALSE)&amp;VLOOKUP($A81,#REF!,8,FALSE)</f>
        <v>#REF!</v>
      </c>
      <c r="E81" s="64" t="e">
        <f>VLOOKUP($A81,#REF!,10,FALSE)&amp;""</f>
        <v>#REF!</v>
      </c>
      <c r="F81" s="64" t="e">
        <f>VLOOKUP($A81,#REF!,11,FALSE)&amp;""</f>
        <v>#REF!</v>
      </c>
      <c r="G81" s="64" t="e">
        <f>VLOOKUP($A81,#REF!,12,FALSE)&amp;""</f>
        <v>#REF!</v>
      </c>
    </row>
    <row r="82" spans="1:7" ht="25.2" customHeight="1" x14ac:dyDescent="0.45">
      <c r="A82" s="140">
        <v>75</v>
      </c>
      <c r="B82" s="182" t="e">
        <f>VLOOKUP($A82,#REF!,5,FALSE)&amp;""</f>
        <v>#REF!</v>
      </c>
      <c r="C82" s="50" t="e">
        <f>VLOOKUP($A82,#REF!,4,FALSE)&amp;""</f>
        <v>#REF!</v>
      </c>
      <c r="D82" s="183" t="e">
        <f>VLOOKUP($A82,#REF!,7,FALSE)&amp;VLOOKUP($A82,#REF!,8,FALSE)</f>
        <v>#REF!</v>
      </c>
      <c r="E82" s="181" t="e">
        <f>VLOOKUP($A82,#REF!,10,FALSE)&amp;""</f>
        <v>#REF!</v>
      </c>
      <c r="F82" s="181" t="e">
        <f>VLOOKUP($A82,#REF!,11,FALSE)&amp;""</f>
        <v>#REF!</v>
      </c>
      <c r="G82" s="181" t="e">
        <f>VLOOKUP($A82,#REF!,12,FALSE)&amp;""</f>
        <v>#REF!</v>
      </c>
    </row>
    <row r="83" spans="1:7" ht="25.2" customHeight="1" x14ac:dyDescent="0.45">
      <c r="A83" s="140">
        <v>76</v>
      </c>
      <c r="B83" s="182" t="e">
        <f>VLOOKUP($A83,#REF!,5,FALSE)&amp;""</f>
        <v>#REF!</v>
      </c>
      <c r="C83" s="50" t="e">
        <f>VLOOKUP($A83,#REF!,4,FALSE)&amp;""</f>
        <v>#REF!</v>
      </c>
      <c r="D83" s="183" t="e">
        <f>VLOOKUP($A83,#REF!,7,FALSE)&amp;VLOOKUP($A83,#REF!,8,FALSE)</f>
        <v>#REF!</v>
      </c>
      <c r="E83" s="181" t="e">
        <f>VLOOKUP($A83,#REF!,10,FALSE)&amp;""</f>
        <v>#REF!</v>
      </c>
      <c r="F83" s="181" t="e">
        <f>VLOOKUP($A83,#REF!,11,FALSE)&amp;""</f>
        <v>#REF!</v>
      </c>
      <c r="G83" s="181" t="e">
        <f>VLOOKUP($A83,#REF!,12,FALSE)&amp;""</f>
        <v>#REF!</v>
      </c>
    </row>
    <row r="84" spans="1:7" ht="25.2" customHeight="1" x14ac:dyDescent="0.45">
      <c r="A84" s="140">
        <v>77</v>
      </c>
      <c r="B84" s="52" t="e">
        <f>VLOOKUP($A84,#REF!,5,FALSE)&amp;""</f>
        <v>#REF!</v>
      </c>
      <c r="C84" s="51" t="e">
        <f>VLOOKUP($A84,#REF!,4,FALSE)&amp;""</f>
        <v>#REF!</v>
      </c>
      <c r="D84" s="135" t="e">
        <f>VLOOKUP($A84,#REF!,7,FALSE)&amp;VLOOKUP($A84,#REF!,8,FALSE)</f>
        <v>#REF!</v>
      </c>
      <c r="E84" s="64" t="e">
        <f>VLOOKUP($A84,#REF!,10,FALSE)&amp;""</f>
        <v>#REF!</v>
      </c>
      <c r="F84" s="64" t="e">
        <f>VLOOKUP($A84,#REF!,11,FALSE)&amp;""</f>
        <v>#REF!</v>
      </c>
      <c r="G84" s="64" t="e">
        <f>VLOOKUP($A84,#REF!,12,FALSE)&amp;""</f>
        <v>#REF!</v>
      </c>
    </row>
    <row r="85" spans="1:7" ht="25.2" customHeight="1" x14ac:dyDescent="0.45">
      <c r="A85" s="140">
        <v>78</v>
      </c>
      <c r="B85" s="52" t="e">
        <f>VLOOKUP($A85,#REF!,5,FALSE)&amp;""</f>
        <v>#REF!</v>
      </c>
      <c r="C85" s="51" t="e">
        <f>VLOOKUP($A85,#REF!,4,FALSE)&amp;""</f>
        <v>#REF!</v>
      </c>
      <c r="D85" s="135" t="e">
        <f>VLOOKUP($A85,#REF!,7,FALSE)&amp;VLOOKUP($A85,#REF!,8,FALSE)</f>
        <v>#REF!</v>
      </c>
      <c r="E85" s="64" t="e">
        <f>VLOOKUP($A85,#REF!,10,FALSE)&amp;""</f>
        <v>#REF!</v>
      </c>
      <c r="F85" s="64" t="e">
        <f>VLOOKUP($A85,#REF!,11,FALSE)&amp;""</f>
        <v>#REF!</v>
      </c>
      <c r="G85" s="64" t="e">
        <f>VLOOKUP($A85,#REF!,12,FALSE)&amp;""</f>
        <v>#REF!</v>
      </c>
    </row>
    <row r="86" spans="1:7" ht="25.2" customHeight="1" x14ac:dyDescent="0.45">
      <c r="A86" s="140">
        <v>79</v>
      </c>
      <c r="B86" s="182" t="e">
        <f>VLOOKUP($A86,#REF!,5,FALSE)&amp;""</f>
        <v>#REF!</v>
      </c>
      <c r="C86" s="50" t="e">
        <f>VLOOKUP($A86,#REF!,4,FALSE)&amp;""</f>
        <v>#REF!</v>
      </c>
      <c r="D86" s="183" t="e">
        <f>VLOOKUP($A86,#REF!,7,FALSE)&amp;VLOOKUP($A86,#REF!,8,FALSE)</f>
        <v>#REF!</v>
      </c>
      <c r="E86" s="181" t="e">
        <f>VLOOKUP($A86,#REF!,10,FALSE)&amp;""</f>
        <v>#REF!</v>
      </c>
      <c r="F86" s="181" t="e">
        <f>VLOOKUP($A86,#REF!,11,FALSE)&amp;""</f>
        <v>#REF!</v>
      </c>
      <c r="G86" s="181" t="e">
        <f>VLOOKUP($A86,#REF!,12,FALSE)&amp;""</f>
        <v>#REF!</v>
      </c>
    </row>
    <row r="87" spans="1:7" ht="25.2" customHeight="1" x14ac:dyDescent="0.45">
      <c r="A87" s="140">
        <v>80</v>
      </c>
      <c r="B87" s="52" t="e">
        <f>VLOOKUP($A87,#REF!,5,FALSE)&amp;""</f>
        <v>#REF!</v>
      </c>
      <c r="C87" s="51" t="e">
        <f>VLOOKUP($A87,#REF!,4,FALSE)&amp;""</f>
        <v>#REF!</v>
      </c>
      <c r="D87" s="135" t="e">
        <f>VLOOKUP($A87,#REF!,7,FALSE)&amp;VLOOKUP($A87,#REF!,8,FALSE)</f>
        <v>#REF!</v>
      </c>
      <c r="E87" s="64" t="e">
        <f>VLOOKUP($A87,#REF!,10,FALSE)&amp;""</f>
        <v>#REF!</v>
      </c>
      <c r="F87" s="64" t="e">
        <f>VLOOKUP($A87,#REF!,11,FALSE)&amp;""</f>
        <v>#REF!</v>
      </c>
      <c r="G87" s="64" t="e">
        <f>VLOOKUP($A87,#REF!,12,FALSE)&amp;""</f>
        <v>#REF!</v>
      </c>
    </row>
    <row r="88" spans="1:7" ht="25.2" customHeight="1" x14ac:dyDescent="0.45">
      <c r="A88" s="140">
        <v>81</v>
      </c>
      <c r="B88" s="52" t="e">
        <f>VLOOKUP($A88,#REF!,5,FALSE)&amp;""</f>
        <v>#REF!</v>
      </c>
      <c r="C88" s="51" t="e">
        <f>VLOOKUP($A88,#REF!,4,FALSE)&amp;""</f>
        <v>#REF!</v>
      </c>
      <c r="D88" s="135" t="e">
        <f>VLOOKUP($A88,#REF!,7,FALSE)&amp;VLOOKUP($A88,#REF!,8,FALSE)</f>
        <v>#REF!</v>
      </c>
      <c r="E88" s="64" t="e">
        <f>VLOOKUP($A88,#REF!,10,FALSE)&amp;""</f>
        <v>#REF!</v>
      </c>
      <c r="F88" s="64" t="e">
        <f>VLOOKUP($A88,#REF!,11,FALSE)&amp;""</f>
        <v>#REF!</v>
      </c>
      <c r="G88" s="64" t="e">
        <f>VLOOKUP($A88,#REF!,12,FALSE)&amp;""</f>
        <v>#REF!</v>
      </c>
    </row>
    <row r="89" spans="1:7" ht="25.2" customHeight="1" x14ac:dyDescent="0.45">
      <c r="A89" s="140">
        <v>82</v>
      </c>
      <c r="B89" s="52" t="e">
        <f>VLOOKUP($A89,#REF!,5,FALSE)&amp;""</f>
        <v>#REF!</v>
      </c>
      <c r="C89" s="51" t="e">
        <f>VLOOKUP($A89,#REF!,4,FALSE)&amp;""</f>
        <v>#REF!</v>
      </c>
      <c r="D89" s="135" t="e">
        <f>VLOOKUP($A89,#REF!,7,FALSE)&amp;VLOOKUP($A89,#REF!,8,FALSE)</f>
        <v>#REF!</v>
      </c>
      <c r="E89" s="64" t="e">
        <f>VLOOKUP($A89,#REF!,10,FALSE)&amp;""</f>
        <v>#REF!</v>
      </c>
      <c r="F89" s="64" t="e">
        <f>VLOOKUP($A89,#REF!,11,FALSE)&amp;""</f>
        <v>#REF!</v>
      </c>
      <c r="G89" s="64" t="e">
        <f>VLOOKUP($A89,#REF!,12,FALSE)&amp;""</f>
        <v>#REF!</v>
      </c>
    </row>
    <row r="90" spans="1:7" ht="25.2" customHeight="1" x14ac:dyDescent="0.45">
      <c r="A90" s="140">
        <v>83</v>
      </c>
      <c r="B90" s="52" t="e">
        <f>VLOOKUP($A90,#REF!,5,FALSE)&amp;""</f>
        <v>#REF!</v>
      </c>
      <c r="C90" s="51" t="e">
        <f>VLOOKUP($A90,#REF!,4,FALSE)&amp;""</f>
        <v>#REF!</v>
      </c>
      <c r="D90" s="135" t="e">
        <f>VLOOKUP($A90,#REF!,7,FALSE)&amp;VLOOKUP($A90,#REF!,8,FALSE)</f>
        <v>#REF!</v>
      </c>
      <c r="E90" s="64" t="e">
        <f>VLOOKUP($A90,#REF!,10,FALSE)&amp;""</f>
        <v>#REF!</v>
      </c>
      <c r="F90" s="64" t="e">
        <f>VLOOKUP($A90,#REF!,11,FALSE)&amp;""</f>
        <v>#REF!</v>
      </c>
      <c r="G90" s="64" t="e">
        <f>VLOOKUP($A90,#REF!,12,FALSE)&amp;""</f>
        <v>#REF!</v>
      </c>
    </row>
    <row r="91" spans="1:7" ht="25.2" customHeight="1" x14ac:dyDescent="0.45">
      <c r="A91" s="140">
        <v>84</v>
      </c>
      <c r="B91" s="52" t="e">
        <f>VLOOKUP($A91,#REF!,5,FALSE)&amp;""</f>
        <v>#REF!</v>
      </c>
      <c r="C91" s="51" t="e">
        <f>VLOOKUP($A91,#REF!,4,FALSE)&amp;""</f>
        <v>#REF!</v>
      </c>
      <c r="D91" s="135" t="e">
        <f>VLOOKUP($A91,#REF!,7,FALSE)&amp;VLOOKUP($A91,#REF!,8,FALSE)</f>
        <v>#REF!</v>
      </c>
      <c r="E91" s="64" t="e">
        <f>VLOOKUP($A91,#REF!,10,FALSE)&amp;""</f>
        <v>#REF!</v>
      </c>
      <c r="F91" s="64" t="e">
        <f>VLOOKUP($A91,#REF!,11,FALSE)&amp;""</f>
        <v>#REF!</v>
      </c>
      <c r="G91" s="64" t="e">
        <f>VLOOKUP($A91,#REF!,12,FALSE)&amp;""</f>
        <v>#REF!</v>
      </c>
    </row>
    <row r="92" spans="1:7" ht="25.2" customHeight="1" x14ac:dyDescent="0.45">
      <c r="A92" s="140">
        <v>85</v>
      </c>
      <c r="B92" s="52" t="e">
        <f>VLOOKUP($A92,#REF!,5,FALSE)&amp;""</f>
        <v>#REF!</v>
      </c>
      <c r="C92" s="51" t="e">
        <f>VLOOKUP($A92,#REF!,4,FALSE)&amp;""</f>
        <v>#REF!</v>
      </c>
      <c r="D92" s="135" t="e">
        <f>VLOOKUP($A92,#REF!,7,FALSE)&amp;VLOOKUP($A92,#REF!,8,FALSE)</f>
        <v>#REF!</v>
      </c>
      <c r="E92" s="64" t="e">
        <f>VLOOKUP($A92,#REF!,10,FALSE)&amp;""</f>
        <v>#REF!</v>
      </c>
      <c r="F92" s="64" t="e">
        <f>VLOOKUP($A92,#REF!,11,FALSE)&amp;""</f>
        <v>#REF!</v>
      </c>
      <c r="G92" s="64" t="e">
        <f>VLOOKUP($A92,#REF!,12,FALSE)&amp;""</f>
        <v>#REF!</v>
      </c>
    </row>
    <row r="93" spans="1:7" ht="25.2" customHeight="1" x14ac:dyDescent="0.45">
      <c r="A93" s="140">
        <v>86</v>
      </c>
      <c r="B93" s="52" t="e">
        <f>VLOOKUP($A93,#REF!,5,FALSE)&amp;""</f>
        <v>#REF!</v>
      </c>
      <c r="C93" s="51" t="e">
        <f>VLOOKUP($A93,#REF!,4,FALSE)&amp;""</f>
        <v>#REF!</v>
      </c>
      <c r="D93" s="135" t="e">
        <f>VLOOKUP($A93,#REF!,7,FALSE)&amp;VLOOKUP($A93,#REF!,8,FALSE)</f>
        <v>#REF!</v>
      </c>
      <c r="E93" s="64" t="e">
        <f>VLOOKUP($A93,#REF!,10,FALSE)&amp;""</f>
        <v>#REF!</v>
      </c>
      <c r="F93" s="64" t="e">
        <f>VLOOKUP($A93,#REF!,11,FALSE)&amp;""</f>
        <v>#REF!</v>
      </c>
      <c r="G93" s="64" t="e">
        <f>VLOOKUP($A93,#REF!,12,FALSE)&amp;""</f>
        <v>#REF!</v>
      </c>
    </row>
    <row r="94" spans="1:7" ht="25.2" customHeight="1" x14ac:dyDescent="0.45">
      <c r="A94" s="140">
        <v>87</v>
      </c>
      <c r="B94" s="52" t="e">
        <f>VLOOKUP($A94,#REF!,5,FALSE)&amp;""</f>
        <v>#REF!</v>
      </c>
      <c r="C94" s="51" t="e">
        <f>VLOOKUP($A94,#REF!,4,FALSE)&amp;""</f>
        <v>#REF!</v>
      </c>
      <c r="D94" s="135" t="e">
        <f>VLOOKUP($A94,#REF!,7,FALSE)&amp;VLOOKUP($A94,#REF!,8,FALSE)</f>
        <v>#REF!</v>
      </c>
      <c r="E94" s="64" t="e">
        <f>VLOOKUP($A94,#REF!,10,FALSE)&amp;""</f>
        <v>#REF!</v>
      </c>
      <c r="F94" s="64" t="e">
        <f>VLOOKUP($A94,#REF!,11,FALSE)&amp;""</f>
        <v>#REF!</v>
      </c>
      <c r="G94" s="64" t="e">
        <f>VLOOKUP($A94,#REF!,12,FALSE)&amp;""</f>
        <v>#REF!</v>
      </c>
    </row>
    <row r="95" spans="1:7" ht="25.2" customHeight="1" x14ac:dyDescent="0.45">
      <c r="A95" s="140">
        <v>88</v>
      </c>
      <c r="B95" s="52" t="e">
        <f>VLOOKUP($A95,#REF!,5,FALSE)&amp;""</f>
        <v>#REF!</v>
      </c>
      <c r="C95" s="51" t="e">
        <f>VLOOKUP($A95,#REF!,4,FALSE)&amp;""</f>
        <v>#REF!</v>
      </c>
      <c r="D95" s="135" t="e">
        <f>VLOOKUP($A95,#REF!,7,FALSE)&amp;VLOOKUP($A95,#REF!,8,FALSE)</f>
        <v>#REF!</v>
      </c>
      <c r="E95" s="64" t="e">
        <f>VLOOKUP($A95,#REF!,10,FALSE)&amp;""</f>
        <v>#REF!</v>
      </c>
      <c r="F95" s="64" t="e">
        <f>VLOOKUP($A95,#REF!,11,FALSE)&amp;""</f>
        <v>#REF!</v>
      </c>
      <c r="G95" s="64" t="e">
        <f>VLOOKUP($A95,#REF!,12,FALSE)&amp;""</f>
        <v>#REF!</v>
      </c>
    </row>
    <row r="96" spans="1:7" ht="25.2" customHeight="1" x14ac:dyDescent="0.45">
      <c r="A96" s="140">
        <v>89</v>
      </c>
      <c r="B96" s="52" t="e">
        <f>VLOOKUP($A96,#REF!,5,FALSE)&amp;""</f>
        <v>#REF!</v>
      </c>
      <c r="C96" s="51" t="e">
        <f>VLOOKUP($A96,#REF!,4,FALSE)&amp;""</f>
        <v>#REF!</v>
      </c>
      <c r="D96" s="135" t="e">
        <f>VLOOKUP($A96,#REF!,7,FALSE)&amp;VLOOKUP($A96,#REF!,8,FALSE)</f>
        <v>#REF!</v>
      </c>
      <c r="E96" s="64" t="e">
        <f>VLOOKUP($A96,#REF!,10,FALSE)&amp;""</f>
        <v>#REF!</v>
      </c>
      <c r="F96" s="64" t="e">
        <f>VLOOKUP($A96,#REF!,11,FALSE)&amp;""</f>
        <v>#REF!</v>
      </c>
      <c r="G96" s="64" t="e">
        <f>VLOOKUP($A96,#REF!,12,FALSE)&amp;""</f>
        <v>#REF!</v>
      </c>
    </row>
    <row r="97" spans="1:7" ht="25.2" customHeight="1" x14ac:dyDescent="0.45">
      <c r="A97" s="140">
        <v>90</v>
      </c>
      <c r="B97" s="182" t="e">
        <f>VLOOKUP($A97,#REF!,5,FALSE)&amp;""</f>
        <v>#REF!</v>
      </c>
      <c r="C97" s="50" t="e">
        <f>VLOOKUP($A97,#REF!,4,FALSE)&amp;""</f>
        <v>#REF!</v>
      </c>
      <c r="D97" s="183" t="e">
        <f>VLOOKUP($A97,#REF!,7,FALSE)&amp;VLOOKUP($A97,#REF!,8,FALSE)</f>
        <v>#REF!</v>
      </c>
      <c r="E97" s="181" t="e">
        <f>VLOOKUP($A97,#REF!,10,FALSE)&amp;""</f>
        <v>#REF!</v>
      </c>
      <c r="F97" s="181" t="e">
        <f>VLOOKUP($A97,#REF!,11,FALSE)&amp;""</f>
        <v>#REF!</v>
      </c>
      <c r="G97" s="181" t="e">
        <f>VLOOKUP($A97,#REF!,12,FALSE)&amp;""</f>
        <v>#REF!</v>
      </c>
    </row>
    <row r="98" spans="1:7" ht="25.2" customHeight="1" x14ac:dyDescent="0.45">
      <c r="A98" s="140">
        <v>91</v>
      </c>
      <c r="B98" s="52" t="e">
        <f>VLOOKUP($A98,#REF!,5,FALSE)&amp;""</f>
        <v>#REF!</v>
      </c>
      <c r="C98" s="51" t="e">
        <f>VLOOKUP($A98,#REF!,4,FALSE)&amp;""</f>
        <v>#REF!</v>
      </c>
      <c r="D98" s="135" t="e">
        <f>VLOOKUP($A98,#REF!,7,FALSE)&amp;VLOOKUP($A98,#REF!,8,FALSE)</f>
        <v>#REF!</v>
      </c>
      <c r="E98" s="64" t="e">
        <f>VLOOKUP($A98,#REF!,10,FALSE)&amp;""</f>
        <v>#REF!</v>
      </c>
      <c r="F98" s="64" t="e">
        <f>VLOOKUP($A98,#REF!,11,FALSE)&amp;""</f>
        <v>#REF!</v>
      </c>
      <c r="G98" s="64" t="e">
        <f>VLOOKUP($A98,#REF!,12,FALSE)&amp;""</f>
        <v>#REF!</v>
      </c>
    </row>
    <row r="99" spans="1:7" ht="25.2" customHeight="1" x14ac:dyDescent="0.45">
      <c r="A99" s="140">
        <v>92</v>
      </c>
      <c r="B99" s="52" t="e">
        <f>VLOOKUP($A99,#REF!,5,FALSE)&amp;""</f>
        <v>#REF!</v>
      </c>
      <c r="C99" s="51" t="e">
        <f>VLOOKUP($A99,#REF!,4,FALSE)&amp;""</f>
        <v>#REF!</v>
      </c>
      <c r="D99" s="135" t="e">
        <f>VLOOKUP($A99,#REF!,7,FALSE)&amp;VLOOKUP($A99,#REF!,8,FALSE)</f>
        <v>#REF!</v>
      </c>
      <c r="E99" s="64" t="e">
        <f>VLOOKUP($A99,#REF!,10,FALSE)&amp;""</f>
        <v>#REF!</v>
      </c>
      <c r="F99" s="64" t="e">
        <f>VLOOKUP($A99,#REF!,11,FALSE)&amp;""</f>
        <v>#REF!</v>
      </c>
      <c r="G99" s="64" t="e">
        <f>VLOOKUP($A99,#REF!,12,FALSE)&amp;""</f>
        <v>#REF!</v>
      </c>
    </row>
    <row r="100" spans="1:7" ht="25.2" customHeight="1" x14ac:dyDescent="0.45">
      <c r="A100" s="140">
        <v>93</v>
      </c>
      <c r="B100" s="52" t="e">
        <f>VLOOKUP($A100,#REF!,5,FALSE)&amp;""</f>
        <v>#REF!</v>
      </c>
      <c r="C100" s="51" t="e">
        <f>VLOOKUP($A100,#REF!,4,FALSE)&amp;""</f>
        <v>#REF!</v>
      </c>
      <c r="D100" s="135" t="e">
        <f>VLOOKUP($A100,#REF!,7,FALSE)&amp;VLOOKUP($A100,#REF!,8,FALSE)</f>
        <v>#REF!</v>
      </c>
      <c r="E100" s="64" t="e">
        <f>VLOOKUP($A100,#REF!,10,FALSE)&amp;""</f>
        <v>#REF!</v>
      </c>
      <c r="F100" s="64" t="e">
        <f>VLOOKUP($A100,#REF!,11,FALSE)&amp;""</f>
        <v>#REF!</v>
      </c>
      <c r="G100" s="64" t="e">
        <f>VLOOKUP($A100,#REF!,12,FALSE)&amp;""</f>
        <v>#REF!</v>
      </c>
    </row>
    <row r="101" spans="1:7" ht="25.2" customHeight="1" x14ac:dyDescent="0.45">
      <c r="A101" s="140">
        <v>94</v>
      </c>
      <c r="B101" s="182" t="e">
        <f>VLOOKUP($A101,#REF!,5,FALSE)&amp;""</f>
        <v>#REF!</v>
      </c>
      <c r="C101" s="50" t="e">
        <f>VLOOKUP($A101,#REF!,4,FALSE)&amp;""</f>
        <v>#REF!</v>
      </c>
      <c r="D101" s="183" t="e">
        <f>VLOOKUP($A101,#REF!,7,FALSE)&amp;VLOOKUP($A101,#REF!,8,FALSE)</f>
        <v>#REF!</v>
      </c>
      <c r="E101" s="181" t="e">
        <f>VLOOKUP($A101,#REF!,10,FALSE)&amp;""</f>
        <v>#REF!</v>
      </c>
      <c r="F101" s="181" t="e">
        <f>VLOOKUP($A101,#REF!,11,FALSE)&amp;""</f>
        <v>#REF!</v>
      </c>
      <c r="G101" s="181" t="e">
        <f>VLOOKUP($A101,#REF!,12,FALSE)&amp;""</f>
        <v>#REF!</v>
      </c>
    </row>
    <row r="102" spans="1:7" ht="25.2" customHeight="1" x14ac:dyDescent="0.45">
      <c r="A102" s="140">
        <v>95</v>
      </c>
      <c r="B102" s="52" t="e">
        <f>VLOOKUP($A102,#REF!,5,FALSE)&amp;""</f>
        <v>#REF!</v>
      </c>
      <c r="C102" s="51" t="e">
        <f>VLOOKUP($A102,#REF!,4,FALSE)&amp;""</f>
        <v>#REF!</v>
      </c>
      <c r="D102" s="135" t="e">
        <f>VLOOKUP($A102,#REF!,7,FALSE)&amp;VLOOKUP($A102,#REF!,8,FALSE)</f>
        <v>#REF!</v>
      </c>
      <c r="E102" s="64" t="e">
        <f>VLOOKUP($A102,#REF!,10,FALSE)&amp;""</f>
        <v>#REF!</v>
      </c>
      <c r="F102" s="64" t="e">
        <f>VLOOKUP($A102,#REF!,11,FALSE)&amp;""</f>
        <v>#REF!</v>
      </c>
      <c r="G102" s="64" t="e">
        <f>VLOOKUP($A102,#REF!,12,FALSE)&amp;""</f>
        <v>#REF!</v>
      </c>
    </row>
    <row r="103" spans="1:7" ht="25.2" customHeight="1" x14ac:dyDescent="0.45">
      <c r="A103" s="140">
        <v>96</v>
      </c>
      <c r="B103" s="182" t="e">
        <f>VLOOKUP($A103,#REF!,5,FALSE)&amp;""</f>
        <v>#REF!</v>
      </c>
      <c r="C103" s="50" t="e">
        <f>VLOOKUP($A103,#REF!,4,FALSE)&amp;""</f>
        <v>#REF!</v>
      </c>
      <c r="D103" s="183" t="e">
        <f>VLOOKUP($A103,#REF!,7,FALSE)&amp;VLOOKUP($A103,#REF!,8,FALSE)</f>
        <v>#REF!</v>
      </c>
      <c r="E103" s="181" t="e">
        <f>VLOOKUP($A103,#REF!,10,FALSE)&amp;""</f>
        <v>#REF!</v>
      </c>
      <c r="F103" s="181" t="e">
        <f>VLOOKUP($A103,#REF!,11,FALSE)&amp;""</f>
        <v>#REF!</v>
      </c>
      <c r="G103" s="181" t="e">
        <f>VLOOKUP($A103,#REF!,12,FALSE)&amp;""</f>
        <v>#REF!</v>
      </c>
    </row>
    <row r="104" spans="1:7" ht="25.2" customHeight="1" x14ac:dyDescent="0.45">
      <c r="A104" s="140">
        <v>97</v>
      </c>
      <c r="B104" s="52" t="e">
        <f>VLOOKUP($A104,#REF!,5,FALSE)&amp;""</f>
        <v>#REF!</v>
      </c>
      <c r="C104" s="51" t="e">
        <f>VLOOKUP($A104,#REF!,4,FALSE)&amp;""</f>
        <v>#REF!</v>
      </c>
      <c r="D104" s="135" t="e">
        <f>VLOOKUP($A104,#REF!,7,FALSE)&amp;VLOOKUP($A104,#REF!,8,FALSE)</f>
        <v>#REF!</v>
      </c>
      <c r="E104" s="64" t="e">
        <f>VLOOKUP($A104,#REF!,10,FALSE)&amp;""</f>
        <v>#REF!</v>
      </c>
      <c r="F104" s="64" t="e">
        <f>VLOOKUP($A104,#REF!,11,FALSE)&amp;""</f>
        <v>#REF!</v>
      </c>
      <c r="G104" s="64" t="e">
        <f>VLOOKUP($A104,#REF!,12,FALSE)&amp;""</f>
        <v>#REF!</v>
      </c>
    </row>
    <row r="105" spans="1:7" ht="25.2" customHeight="1" x14ac:dyDescent="0.45">
      <c r="A105" s="140">
        <v>98</v>
      </c>
      <c r="B105" s="52" t="e">
        <f>VLOOKUP($A105,#REF!,5,FALSE)&amp;""</f>
        <v>#REF!</v>
      </c>
      <c r="C105" s="51" t="e">
        <f>VLOOKUP($A105,#REF!,4,FALSE)&amp;""</f>
        <v>#REF!</v>
      </c>
      <c r="D105" s="135" t="e">
        <f>VLOOKUP($A105,#REF!,7,FALSE)&amp;VLOOKUP($A105,#REF!,8,FALSE)</f>
        <v>#REF!</v>
      </c>
      <c r="E105" s="64" t="e">
        <f>VLOOKUP($A105,#REF!,10,FALSE)&amp;""</f>
        <v>#REF!</v>
      </c>
      <c r="F105" s="64" t="e">
        <f>VLOOKUP($A105,#REF!,11,FALSE)&amp;""</f>
        <v>#REF!</v>
      </c>
      <c r="G105" s="64" t="e">
        <f>VLOOKUP($A105,#REF!,12,FALSE)&amp;""</f>
        <v>#REF!</v>
      </c>
    </row>
    <row r="106" spans="1:7" ht="25.2" customHeight="1" x14ac:dyDescent="0.45">
      <c r="A106" s="140">
        <v>99</v>
      </c>
      <c r="B106" s="52" t="e">
        <f>VLOOKUP($A106,#REF!,5,FALSE)&amp;""</f>
        <v>#REF!</v>
      </c>
      <c r="C106" s="51" t="e">
        <f>VLOOKUP($A106,#REF!,4,FALSE)&amp;""</f>
        <v>#REF!</v>
      </c>
      <c r="D106" s="135" t="e">
        <f>VLOOKUP($A106,#REF!,7,FALSE)&amp;VLOOKUP($A106,#REF!,8,FALSE)</f>
        <v>#REF!</v>
      </c>
      <c r="E106" s="64" t="e">
        <f>VLOOKUP($A106,#REF!,10,FALSE)&amp;""</f>
        <v>#REF!</v>
      </c>
      <c r="F106" s="64" t="e">
        <f>VLOOKUP($A106,#REF!,11,FALSE)&amp;""</f>
        <v>#REF!</v>
      </c>
      <c r="G106" s="64" t="e">
        <f>VLOOKUP($A106,#REF!,12,FALSE)&amp;""</f>
        <v>#REF!</v>
      </c>
    </row>
    <row r="107" spans="1:7" ht="25.2" customHeight="1" x14ac:dyDescent="0.45">
      <c r="A107" s="140">
        <v>100</v>
      </c>
      <c r="B107" s="52" t="e">
        <f>VLOOKUP($A107,#REF!,5,FALSE)&amp;""</f>
        <v>#REF!</v>
      </c>
      <c r="C107" s="51" t="e">
        <f>VLOOKUP($A107,#REF!,4,FALSE)&amp;""</f>
        <v>#REF!</v>
      </c>
      <c r="D107" s="135" t="e">
        <f>VLOOKUP($A107,#REF!,7,FALSE)&amp;VLOOKUP($A107,#REF!,8,FALSE)</f>
        <v>#REF!</v>
      </c>
      <c r="E107" s="64" t="e">
        <f>VLOOKUP($A107,#REF!,10,FALSE)&amp;""</f>
        <v>#REF!</v>
      </c>
      <c r="F107" s="64" t="e">
        <f>VLOOKUP($A107,#REF!,11,FALSE)&amp;""</f>
        <v>#REF!</v>
      </c>
      <c r="G107" s="64" t="e">
        <f>VLOOKUP($A107,#REF!,12,FALSE)&amp;""</f>
        <v>#REF!</v>
      </c>
    </row>
    <row r="108" spans="1:7" ht="25.2" customHeight="1" x14ac:dyDescent="0.45">
      <c r="A108" s="140">
        <v>101</v>
      </c>
      <c r="B108" s="52" t="e">
        <f>VLOOKUP($A108,#REF!,5,FALSE)&amp;""</f>
        <v>#REF!</v>
      </c>
      <c r="C108" s="51" t="e">
        <f>VLOOKUP($A108,#REF!,4,FALSE)&amp;""</f>
        <v>#REF!</v>
      </c>
      <c r="D108" s="135" t="e">
        <f>VLOOKUP($A108,#REF!,7,FALSE)&amp;VLOOKUP($A108,#REF!,8,FALSE)</f>
        <v>#REF!</v>
      </c>
      <c r="E108" s="64" t="e">
        <f>VLOOKUP($A108,#REF!,10,FALSE)&amp;""</f>
        <v>#REF!</v>
      </c>
      <c r="F108" s="64" t="e">
        <f>VLOOKUP($A108,#REF!,11,FALSE)&amp;""</f>
        <v>#REF!</v>
      </c>
      <c r="G108" s="64" t="e">
        <f>VLOOKUP($A108,#REF!,12,FALSE)&amp;""</f>
        <v>#REF!</v>
      </c>
    </row>
    <row r="109" spans="1:7" ht="25.2" customHeight="1" x14ac:dyDescent="0.45">
      <c r="A109" s="140">
        <v>102</v>
      </c>
      <c r="B109" s="52" t="e">
        <f>VLOOKUP($A109,#REF!,5,FALSE)&amp;""</f>
        <v>#REF!</v>
      </c>
      <c r="C109" s="51" t="e">
        <f>VLOOKUP($A109,#REF!,4,FALSE)&amp;""</f>
        <v>#REF!</v>
      </c>
      <c r="D109" s="135" t="e">
        <f>VLOOKUP($A109,#REF!,7,FALSE)&amp;VLOOKUP($A109,#REF!,8,FALSE)</f>
        <v>#REF!</v>
      </c>
      <c r="E109" s="64" t="e">
        <f>VLOOKUP($A109,#REF!,10,FALSE)&amp;""</f>
        <v>#REF!</v>
      </c>
      <c r="F109" s="64" t="e">
        <f>VLOOKUP($A109,#REF!,11,FALSE)&amp;""</f>
        <v>#REF!</v>
      </c>
      <c r="G109" s="64" t="e">
        <f>VLOOKUP($A109,#REF!,12,FALSE)&amp;""</f>
        <v>#REF!</v>
      </c>
    </row>
    <row r="110" spans="1:7" ht="25.2" customHeight="1" x14ac:dyDescent="0.45">
      <c r="A110" s="140">
        <v>103</v>
      </c>
      <c r="B110" s="52" t="e">
        <f>VLOOKUP($A110,#REF!,5,FALSE)&amp;""</f>
        <v>#REF!</v>
      </c>
      <c r="C110" s="51" t="e">
        <f>VLOOKUP($A110,#REF!,4,FALSE)&amp;""</f>
        <v>#REF!</v>
      </c>
      <c r="D110" s="135" t="e">
        <f>VLOOKUP($A110,#REF!,7,FALSE)&amp;VLOOKUP($A110,#REF!,8,FALSE)</f>
        <v>#REF!</v>
      </c>
      <c r="E110" s="64" t="e">
        <f>VLOOKUP($A110,#REF!,10,FALSE)&amp;""</f>
        <v>#REF!</v>
      </c>
      <c r="F110" s="64" t="e">
        <f>VLOOKUP($A110,#REF!,11,FALSE)&amp;""</f>
        <v>#REF!</v>
      </c>
      <c r="G110" s="64" t="e">
        <f>VLOOKUP($A110,#REF!,12,FALSE)&amp;""</f>
        <v>#REF!</v>
      </c>
    </row>
    <row r="111" spans="1:7" ht="25.2" customHeight="1" x14ac:dyDescent="0.45">
      <c r="A111" s="140">
        <v>104</v>
      </c>
      <c r="B111" s="52" t="e">
        <f>VLOOKUP($A111,#REF!,5,FALSE)&amp;""</f>
        <v>#REF!</v>
      </c>
      <c r="C111" s="51" t="e">
        <f>VLOOKUP($A111,#REF!,4,FALSE)&amp;""</f>
        <v>#REF!</v>
      </c>
      <c r="D111" s="135" t="e">
        <f>VLOOKUP($A111,#REF!,7,FALSE)&amp;VLOOKUP($A111,#REF!,8,FALSE)</f>
        <v>#REF!</v>
      </c>
      <c r="E111" s="64" t="e">
        <f>VLOOKUP($A111,#REF!,10,FALSE)&amp;""</f>
        <v>#REF!</v>
      </c>
      <c r="F111" s="64" t="e">
        <f>VLOOKUP($A111,#REF!,11,FALSE)&amp;""</f>
        <v>#REF!</v>
      </c>
      <c r="G111" s="64" t="e">
        <f>VLOOKUP($A111,#REF!,12,FALSE)&amp;""</f>
        <v>#REF!</v>
      </c>
    </row>
    <row r="112" spans="1:7" ht="25.2" customHeight="1" x14ac:dyDescent="0.45">
      <c r="A112" s="140">
        <v>105</v>
      </c>
      <c r="B112" s="52" t="e">
        <f>VLOOKUP($A112,#REF!,5,FALSE)&amp;""</f>
        <v>#REF!</v>
      </c>
      <c r="C112" s="51" t="e">
        <f>VLOOKUP($A112,#REF!,4,FALSE)&amp;""</f>
        <v>#REF!</v>
      </c>
      <c r="D112" s="135" t="e">
        <f>VLOOKUP($A112,#REF!,7,FALSE)&amp;VLOOKUP($A112,#REF!,8,FALSE)</f>
        <v>#REF!</v>
      </c>
      <c r="E112" s="64" t="e">
        <f>VLOOKUP($A112,#REF!,10,FALSE)&amp;""</f>
        <v>#REF!</v>
      </c>
      <c r="F112" s="64" t="e">
        <f>VLOOKUP($A112,#REF!,11,FALSE)&amp;""</f>
        <v>#REF!</v>
      </c>
      <c r="G112" s="64" t="e">
        <f>VLOOKUP($A112,#REF!,12,FALSE)&amp;""</f>
        <v>#REF!</v>
      </c>
    </row>
    <row r="113" spans="1:7" ht="25.2" customHeight="1" x14ac:dyDescent="0.45">
      <c r="A113" s="140">
        <v>106</v>
      </c>
      <c r="B113" s="52" t="e">
        <f>VLOOKUP($A113,#REF!,5,FALSE)&amp;""</f>
        <v>#REF!</v>
      </c>
      <c r="C113" s="51" t="e">
        <f>VLOOKUP($A113,#REF!,4,FALSE)&amp;""</f>
        <v>#REF!</v>
      </c>
      <c r="D113" s="135" t="e">
        <f>VLOOKUP($A113,#REF!,7,FALSE)&amp;VLOOKUP($A113,#REF!,8,FALSE)</f>
        <v>#REF!</v>
      </c>
      <c r="E113" s="64" t="e">
        <f>VLOOKUP($A113,#REF!,10,FALSE)&amp;""</f>
        <v>#REF!</v>
      </c>
      <c r="F113" s="64" t="e">
        <f>VLOOKUP($A113,#REF!,11,FALSE)&amp;""</f>
        <v>#REF!</v>
      </c>
      <c r="G113" s="64" t="e">
        <f>VLOOKUP($A113,#REF!,12,FALSE)&amp;""</f>
        <v>#REF!</v>
      </c>
    </row>
    <row r="114" spans="1:7" ht="25.2" customHeight="1" x14ac:dyDescent="0.45">
      <c r="A114" s="140">
        <v>107</v>
      </c>
      <c r="B114" s="52" t="e">
        <f>VLOOKUP($A114,#REF!,5,FALSE)&amp;""</f>
        <v>#REF!</v>
      </c>
      <c r="C114" s="51" t="e">
        <f>VLOOKUP($A114,#REF!,4,FALSE)&amp;""</f>
        <v>#REF!</v>
      </c>
      <c r="D114" s="135" t="e">
        <f>VLOOKUP($A114,#REF!,7,FALSE)&amp;VLOOKUP($A114,#REF!,8,FALSE)</f>
        <v>#REF!</v>
      </c>
      <c r="E114" s="64" t="e">
        <f>VLOOKUP($A114,#REF!,10,FALSE)&amp;""</f>
        <v>#REF!</v>
      </c>
      <c r="F114" s="64" t="e">
        <f>VLOOKUP($A114,#REF!,11,FALSE)&amp;""</f>
        <v>#REF!</v>
      </c>
      <c r="G114" s="64" t="e">
        <f>VLOOKUP($A114,#REF!,12,FALSE)&amp;""</f>
        <v>#REF!</v>
      </c>
    </row>
    <row r="115" spans="1:7" s="157" customFormat="1" ht="25.2" customHeight="1" x14ac:dyDescent="0.45">
      <c r="A115" s="46" t="s">
        <v>1204</v>
      </c>
      <c r="B115" s="158"/>
      <c r="C115" s="159"/>
      <c r="D115" s="158"/>
      <c r="G115" s="160" t="s">
        <v>1979</v>
      </c>
    </row>
    <row r="116" spans="1:7" s="53" customFormat="1" ht="25.2" customHeight="1" x14ac:dyDescent="0.45">
      <c r="A116" s="330" t="s">
        <v>1842</v>
      </c>
      <c r="B116" s="343" t="s">
        <v>1978</v>
      </c>
      <c r="C116" s="330" t="s">
        <v>1844</v>
      </c>
      <c r="D116" s="343" t="s">
        <v>1149</v>
      </c>
      <c r="E116" s="330" t="s">
        <v>1843</v>
      </c>
      <c r="F116" s="330"/>
      <c r="G116" s="330"/>
    </row>
    <row r="117" spans="1:7" s="53" customFormat="1" ht="48.6" customHeight="1" x14ac:dyDescent="0.45">
      <c r="A117" s="330"/>
      <c r="B117" s="343"/>
      <c r="C117" s="330"/>
      <c r="D117" s="343"/>
      <c r="E117" s="50" t="s">
        <v>227</v>
      </c>
      <c r="F117" s="49" t="s">
        <v>1846</v>
      </c>
      <c r="G117" s="49" t="s">
        <v>1847</v>
      </c>
    </row>
    <row r="118" spans="1:7" ht="25.2" customHeight="1" x14ac:dyDescent="0.45">
      <c r="A118" s="140">
        <v>108</v>
      </c>
      <c r="B118" s="52" t="e">
        <f>VLOOKUP($A118,#REF!,5,FALSE)&amp;""</f>
        <v>#REF!</v>
      </c>
      <c r="C118" s="51" t="e">
        <f>VLOOKUP($A118,#REF!,4,FALSE)&amp;""</f>
        <v>#REF!</v>
      </c>
      <c r="D118" s="135" t="e">
        <f>VLOOKUP($A118,#REF!,7,FALSE)&amp;VLOOKUP($A118,#REF!,8,FALSE)</f>
        <v>#REF!</v>
      </c>
      <c r="E118" s="64" t="e">
        <f>VLOOKUP($A118,#REF!,10,FALSE)&amp;""</f>
        <v>#REF!</v>
      </c>
      <c r="F118" s="64" t="e">
        <f>VLOOKUP($A118,#REF!,11,FALSE)&amp;""</f>
        <v>#REF!</v>
      </c>
      <c r="G118" s="64" t="e">
        <f>VLOOKUP($A118,#REF!,12,FALSE)&amp;""</f>
        <v>#REF!</v>
      </c>
    </row>
    <row r="119" spans="1:7" ht="25.2" customHeight="1" x14ac:dyDescent="0.45">
      <c r="A119" s="140">
        <v>109</v>
      </c>
      <c r="B119" s="182" t="e">
        <f>VLOOKUP($A119,#REF!,5,FALSE)&amp;""</f>
        <v>#REF!</v>
      </c>
      <c r="C119" s="50" t="e">
        <f>VLOOKUP($A119,#REF!,4,FALSE)&amp;""</f>
        <v>#REF!</v>
      </c>
      <c r="D119" s="183" t="e">
        <f>VLOOKUP($A119,#REF!,7,FALSE)&amp;VLOOKUP($A119,#REF!,8,FALSE)</f>
        <v>#REF!</v>
      </c>
      <c r="E119" s="181" t="e">
        <f>VLOOKUP($A119,#REF!,10,FALSE)&amp;""</f>
        <v>#REF!</v>
      </c>
      <c r="F119" s="181" t="e">
        <f>VLOOKUP($A119,#REF!,11,FALSE)&amp;""</f>
        <v>#REF!</v>
      </c>
      <c r="G119" s="181" t="e">
        <f>VLOOKUP($A119,#REF!,12,FALSE)&amp;""</f>
        <v>#REF!</v>
      </c>
    </row>
    <row r="120" spans="1:7" ht="25.2" customHeight="1" x14ac:dyDescent="0.45">
      <c r="A120" s="140">
        <v>110</v>
      </c>
      <c r="B120" s="52" t="e">
        <f>VLOOKUP($A120,#REF!,5,FALSE)&amp;""</f>
        <v>#REF!</v>
      </c>
      <c r="C120" s="51" t="e">
        <f>VLOOKUP($A120,#REF!,4,FALSE)&amp;""</f>
        <v>#REF!</v>
      </c>
      <c r="D120" s="135" t="e">
        <f>VLOOKUP($A120,#REF!,7,FALSE)&amp;VLOOKUP($A120,#REF!,8,FALSE)</f>
        <v>#REF!</v>
      </c>
      <c r="E120" s="64" t="e">
        <f>VLOOKUP($A120,#REF!,10,FALSE)&amp;""</f>
        <v>#REF!</v>
      </c>
      <c r="F120" s="64" t="e">
        <f>VLOOKUP($A120,#REF!,11,FALSE)&amp;""</f>
        <v>#REF!</v>
      </c>
      <c r="G120" s="64" t="e">
        <f>VLOOKUP($A120,#REF!,12,FALSE)&amp;""</f>
        <v>#REF!</v>
      </c>
    </row>
    <row r="121" spans="1:7" ht="25.2" customHeight="1" x14ac:dyDescent="0.45">
      <c r="A121" s="140">
        <v>111</v>
      </c>
      <c r="B121" s="52" t="e">
        <f>VLOOKUP($A121,#REF!,5,FALSE)&amp;""</f>
        <v>#REF!</v>
      </c>
      <c r="C121" s="51" t="e">
        <f>VLOOKUP($A121,#REF!,4,FALSE)&amp;""</f>
        <v>#REF!</v>
      </c>
      <c r="D121" s="135" t="e">
        <f>VLOOKUP($A121,#REF!,7,FALSE)&amp;VLOOKUP($A121,#REF!,8,FALSE)</f>
        <v>#REF!</v>
      </c>
      <c r="E121" s="64" t="e">
        <f>VLOOKUP($A121,#REF!,10,FALSE)&amp;""</f>
        <v>#REF!</v>
      </c>
      <c r="F121" s="64" t="e">
        <f>VLOOKUP($A121,#REF!,11,FALSE)&amp;""</f>
        <v>#REF!</v>
      </c>
      <c r="G121" s="64" t="e">
        <f>VLOOKUP($A121,#REF!,12,FALSE)&amp;""</f>
        <v>#REF!</v>
      </c>
    </row>
    <row r="122" spans="1:7" ht="25.2" customHeight="1" x14ac:dyDescent="0.45">
      <c r="A122" s="140">
        <v>112</v>
      </c>
      <c r="B122" s="52" t="e">
        <f>VLOOKUP($A122,#REF!,5,FALSE)&amp;""</f>
        <v>#REF!</v>
      </c>
      <c r="C122" s="51" t="e">
        <f>VLOOKUP($A122,#REF!,4,FALSE)&amp;""</f>
        <v>#REF!</v>
      </c>
      <c r="D122" s="135" t="e">
        <f>VLOOKUP($A122,#REF!,7,FALSE)&amp;VLOOKUP($A122,#REF!,8,FALSE)</f>
        <v>#REF!</v>
      </c>
      <c r="E122" s="64" t="e">
        <f>VLOOKUP($A122,#REF!,10,FALSE)&amp;""</f>
        <v>#REF!</v>
      </c>
      <c r="F122" s="64" t="e">
        <f>VLOOKUP($A122,#REF!,11,FALSE)&amp;""</f>
        <v>#REF!</v>
      </c>
      <c r="G122" s="64" t="e">
        <f>VLOOKUP($A122,#REF!,12,FALSE)&amp;""</f>
        <v>#REF!</v>
      </c>
    </row>
    <row r="123" spans="1:7" ht="25.2" customHeight="1" x14ac:dyDescent="0.45">
      <c r="A123" s="140">
        <v>113</v>
      </c>
      <c r="B123" s="52" t="e">
        <f>VLOOKUP($A123,#REF!,5,FALSE)&amp;""</f>
        <v>#REF!</v>
      </c>
      <c r="C123" s="51" t="e">
        <f>VLOOKUP($A123,#REF!,4,FALSE)&amp;""</f>
        <v>#REF!</v>
      </c>
      <c r="D123" s="135" t="e">
        <f>VLOOKUP($A123,#REF!,7,FALSE)&amp;VLOOKUP($A123,#REF!,8,FALSE)</f>
        <v>#REF!</v>
      </c>
      <c r="E123" s="64" t="e">
        <f>VLOOKUP($A123,#REF!,10,FALSE)&amp;""</f>
        <v>#REF!</v>
      </c>
      <c r="F123" s="64" t="e">
        <f>VLOOKUP($A123,#REF!,11,FALSE)&amp;""</f>
        <v>#REF!</v>
      </c>
      <c r="G123" s="64" t="e">
        <f>VLOOKUP($A123,#REF!,12,FALSE)&amp;""</f>
        <v>#REF!</v>
      </c>
    </row>
    <row r="124" spans="1:7" ht="25.2" customHeight="1" x14ac:dyDescent="0.45">
      <c r="A124" s="140">
        <v>114</v>
      </c>
      <c r="B124" s="52" t="e">
        <f>VLOOKUP($A124,#REF!,5,FALSE)&amp;""</f>
        <v>#REF!</v>
      </c>
      <c r="C124" s="51" t="e">
        <f>VLOOKUP($A124,#REF!,4,FALSE)&amp;""</f>
        <v>#REF!</v>
      </c>
      <c r="D124" s="135" t="e">
        <f>VLOOKUP($A124,#REF!,7,FALSE)&amp;VLOOKUP($A124,#REF!,8,FALSE)</f>
        <v>#REF!</v>
      </c>
      <c r="E124" s="64" t="e">
        <f>VLOOKUP($A124,#REF!,10,FALSE)&amp;""</f>
        <v>#REF!</v>
      </c>
      <c r="F124" s="64" t="e">
        <f>VLOOKUP($A124,#REF!,11,FALSE)&amp;""</f>
        <v>#REF!</v>
      </c>
      <c r="G124" s="64" t="e">
        <f>VLOOKUP($A124,#REF!,12,FALSE)&amp;""</f>
        <v>#REF!</v>
      </c>
    </row>
    <row r="125" spans="1:7" ht="25.2" customHeight="1" x14ac:dyDescent="0.45">
      <c r="A125" s="140">
        <v>115</v>
      </c>
      <c r="B125" s="52" t="e">
        <f>VLOOKUP($A125,#REF!,5,FALSE)&amp;""</f>
        <v>#REF!</v>
      </c>
      <c r="C125" s="51" t="e">
        <f>VLOOKUP($A125,#REF!,4,FALSE)&amp;""</f>
        <v>#REF!</v>
      </c>
      <c r="D125" s="135" t="e">
        <f>VLOOKUP($A125,#REF!,7,FALSE)&amp;VLOOKUP($A125,#REF!,8,FALSE)</f>
        <v>#REF!</v>
      </c>
      <c r="E125" s="64" t="e">
        <f>VLOOKUP($A125,#REF!,10,FALSE)&amp;""</f>
        <v>#REF!</v>
      </c>
      <c r="F125" s="64" t="e">
        <f>VLOOKUP($A125,#REF!,11,FALSE)&amp;""</f>
        <v>#REF!</v>
      </c>
      <c r="G125" s="64" t="e">
        <f>VLOOKUP($A125,#REF!,12,FALSE)&amp;""</f>
        <v>#REF!</v>
      </c>
    </row>
    <row r="126" spans="1:7" ht="25.2" customHeight="1" x14ac:dyDescent="0.45">
      <c r="A126" s="140">
        <v>116</v>
      </c>
      <c r="B126" s="52" t="e">
        <f>VLOOKUP($A126,#REF!,5,FALSE)&amp;""</f>
        <v>#REF!</v>
      </c>
      <c r="C126" s="51" t="e">
        <f>VLOOKUP($A126,#REF!,4,FALSE)&amp;""</f>
        <v>#REF!</v>
      </c>
      <c r="D126" s="135" t="e">
        <f>VLOOKUP($A126,#REF!,7,FALSE)&amp;VLOOKUP($A126,#REF!,8,FALSE)</f>
        <v>#REF!</v>
      </c>
      <c r="E126" s="64" t="e">
        <f>VLOOKUP($A126,#REF!,10,FALSE)&amp;""</f>
        <v>#REF!</v>
      </c>
      <c r="F126" s="64" t="e">
        <f>VLOOKUP($A126,#REF!,11,FALSE)&amp;""</f>
        <v>#REF!</v>
      </c>
      <c r="G126" s="64" t="e">
        <f>VLOOKUP($A126,#REF!,12,FALSE)&amp;""</f>
        <v>#REF!</v>
      </c>
    </row>
    <row r="127" spans="1:7" ht="25.2" customHeight="1" x14ac:dyDescent="0.45">
      <c r="A127" s="140">
        <v>117</v>
      </c>
      <c r="B127" s="52" t="e">
        <f>VLOOKUP($A127,#REF!,5,FALSE)&amp;""</f>
        <v>#REF!</v>
      </c>
      <c r="C127" s="51" t="e">
        <f>VLOOKUP($A127,#REF!,4,FALSE)&amp;""</f>
        <v>#REF!</v>
      </c>
      <c r="D127" s="135" t="e">
        <f>VLOOKUP($A127,#REF!,7,FALSE)&amp;VLOOKUP($A127,#REF!,8,FALSE)</f>
        <v>#REF!</v>
      </c>
      <c r="E127" s="64" t="e">
        <f>VLOOKUP($A127,#REF!,10,FALSE)&amp;""</f>
        <v>#REF!</v>
      </c>
      <c r="F127" s="64" t="e">
        <f>VLOOKUP($A127,#REF!,11,FALSE)&amp;""</f>
        <v>#REF!</v>
      </c>
      <c r="G127" s="64" t="e">
        <f>VLOOKUP($A127,#REF!,12,FALSE)&amp;""</f>
        <v>#REF!</v>
      </c>
    </row>
    <row r="128" spans="1:7" ht="25.2" customHeight="1" x14ac:dyDescent="0.45">
      <c r="A128" s="140">
        <v>118</v>
      </c>
      <c r="B128" s="52" t="e">
        <f>VLOOKUP($A128,#REF!,5,FALSE)&amp;""</f>
        <v>#REF!</v>
      </c>
      <c r="C128" s="51" t="e">
        <f>VLOOKUP($A128,#REF!,4,FALSE)&amp;""</f>
        <v>#REF!</v>
      </c>
      <c r="D128" s="135" t="e">
        <f>VLOOKUP($A128,#REF!,7,FALSE)&amp;VLOOKUP($A128,#REF!,8,FALSE)</f>
        <v>#REF!</v>
      </c>
      <c r="E128" s="64" t="e">
        <f>VLOOKUP($A128,#REF!,10,FALSE)&amp;""</f>
        <v>#REF!</v>
      </c>
      <c r="F128" s="64" t="e">
        <f>VLOOKUP($A128,#REF!,11,FALSE)&amp;""</f>
        <v>#REF!</v>
      </c>
      <c r="G128" s="64" t="e">
        <f>VLOOKUP($A128,#REF!,12,FALSE)&amp;""</f>
        <v>#REF!</v>
      </c>
    </row>
    <row r="129" spans="1:7" ht="25.2" customHeight="1" x14ac:dyDescent="0.45">
      <c r="A129" s="140">
        <v>119</v>
      </c>
      <c r="B129" s="52" t="e">
        <f>VLOOKUP($A129,#REF!,5,FALSE)&amp;""</f>
        <v>#REF!</v>
      </c>
      <c r="C129" s="51" t="e">
        <f>VLOOKUP($A129,#REF!,4,FALSE)&amp;""</f>
        <v>#REF!</v>
      </c>
      <c r="D129" s="135" t="e">
        <f>VLOOKUP($A129,#REF!,7,FALSE)&amp;VLOOKUP($A129,#REF!,8,FALSE)</f>
        <v>#REF!</v>
      </c>
      <c r="E129" s="64" t="e">
        <f>VLOOKUP($A129,#REF!,10,FALSE)&amp;""</f>
        <v>#REF!</v>
      </c>
      <c r="F129" s="64" t="e">
        <f>VLOOKUP($A129,#REF!,11,FALSE)&amp;""</f>
        <v>#REF!</v>
      </c>
      <c r="G129" s="64" t="e">
        <f>VLOOKUP($A129,#REF!,12,FALSE)&amp;""</f>
        <v>#REF!</v>
      </c>
    </row>
    <row r="130" spans="1:7" ht="25.2" customHeight="1" x14ac:dyDescent="0.45">
      <c r="A130" s="140">
        <v>120</v>
      </c>
      <c r="B130" s="52" t="e">
        <f>VLOOKUP($A130,#REF!,5,FALSE)&amp;""</f>
        <v>#REF!</v>
      </c>
      <c r="C130" s="51" t="e">
        <f>VLOOKUP($A130,#REF!,4,FALSE)&amp;""</f>
        <v>#REF!</v>
      </c>
      <c r="D130" s="135" t="e">
        <f>VLOOKUP($A130,#REF!,7,FALSE)&amp;VLOOKUP($A130,#REF!,8,FALSE)</f>
        <v>#REF!</v>
      </c>
      <c r="E130" s="64" t="e">
        <f>VLOOKUP($A130,#REF!,10,FALSE)&amp;""</f>
        <v>#REF!</v>
      </c>
      <c r="F130" s="64" t="e">
        <f>VLOOKUP($A130,#REF!,11,FALSE)&amp;""</f>
        <v>#REF!</v>
      </c>
      <c r="G130" s="64" t="e">
        <f>VLOOKUP($A130,#REF!,12,FALSE)&amp;""</f>
        <v>#REF!</v>
      </c>
    </row>
    <row r="131" spans="1:7" ht="25.2" customHeight="1" x14ac:dyDescent="0.45">
      <c r="A131" s="140">
        <v>121</v>
      </c>
      <c r="B131" s="52" t="e">
        <f>VLOOKUP($A131,#REF!,5,FALSE)&amp;""</f>
        <v>#REF!</v>
      </c>
      <c r="C131" s="51" t="e">
        <f>VLOOKUP($A131,#REF!,4,FALSE)&amp;""</f>
        <v>#REF!</v>
      </c>
      <c r="D131" s="135" t="e">
        <f>VLOOKUP($A131,#REF!,7,FALSE)&amp;VLOOKUP($A131,#REF!,8,FALSE)</f>
        <v>#REF!</v>
      </c>
      <c r="E131" s="64" t="e">
        <f>VLOOKUP($A131,#REF!,10,FALSE)&amp;""</f>
        <v>#REF!</v>
      </c>
      <c r="F131" s="64" t="e">
        <f>VLOOKUP($A131,#REF!,11,FALSE)&amp;""</f>
        <v>#REF!</v>
      </c>
      <c r="G131" s="64" t="e">
        <f>VLOOKUP($A131,#REF!,12,FALSE)&amp;""</f>
        <v>#REF!</v>
      </c>
    </row>
    <row r="132" spans="1:7" ht="25.2" customHeight="1" x14ac:dyDescent="0.45">
      <c r="A132" s="140">
        <v>122</v>
      </c>
      <c r="B132" s="52" t="e">
        <f>VLOOKUP($A132,#REF!,5,FALSE)&amp;""</f>
        <v>#REF!</v>
      </c>
      <c r="C132" s="51" t="e">
        <f>VLOOKUP($A132,#REF!,4,FALSE)&amp;""</f>
        <v>#REF!</v>
      </c>
      <c r="D132" s="135" t="e">
        <f>VLOOKUP($A132,#REF!,7,FALSE)&amp;VLOOKUP($A132,#REF!,8,FALSE)</f>
        <v>#REF!</v>
      </c>
      <c r="E132" s="64" t="e">
        <f>VLOOKUP($A132,#REF!,10,FALSE)&amp;""</f>
        <v>#REF!</v>
      </c>
      <c r="F132" s="64" t="e">
        <f>VLOOKUP($A132,#REF!,11,FALSE)&amp;""</f>
        <v>#REF!</v>
      </c>
      <c r="G132" s="64" t="e">
        <f>VLOOKUP($A132,#REF!,12,FALSE)&amp;""</f>
        <v>#REF!</v>
      </c>
    </row>
    <row r="133" spans="1:7" ht="25.2" customHeight="1" x14ac:dyDescent="0.45">
      <c r="A133" s="140">
        <v>123</v>
      </c>
      <c r="B133" s="52" t="e">
        <f>VLOOKUP($A133,#REF!,5,FALSE)&amp;""</f>
        <v>#REF!</v>
      </c>
      <c r="C133" s="51" t="e">
        <f>VLOOKUP($A133,#REF!,4,FALSE)&amp;""</f>
        <v>#REF!</v>
      </c>
      <c r="D133" s="135" t="e">
        <f>VLOOKUP($A133,#REF!,7,FALSE)&amp;VLOOKUP($A133,#REF!,8,FALSE)</f>
        <v>#REF!</v>
      </c>
      <c r="E133" s="64" t="e">
        <f>VLOOKUP($A133,#REF!,10,FALSE)&amp;""</f>
        <v>#REF!</v>
      </c>
      <c r="F133" s="64" t="e">
        <f>VLOOKUP($A133,#REF!,11,FALSE)&amp;""</f>
        <v>#REF!</v>
      </c>
      <c r="G133" s="64" t="e">
        <f>VLOOKUP($A133,#REF!,12,FALSE)&amp;""</f>
        <v>#REF!</v>
      </c>
    </row>
    <row r="134" spans="1:7" ht="25.2" customHeight="1" x14ac:dyDescent="0.45">
      <c r="A134" s="140">
        <v>124</v>
      </c>
      <c r="B134" s="52" t="e">
        <f>VLOOKUP($A134,#REF!,5,FALSE)&amp;""</f>
        <v>#REF!</v>
      </c>
      <c r="C134" s="51" t="e">
        <f>VLOOKUP($A134,#REF!,4,FALSE)&amp;""</f>
        <v>#REF!</v>
      </c>
      <c r="D134" s="135" t="e">
        <f>VLOOKUP($A134,#REF!,7,FALSE)&amp;VLOOKUP($A134,#REF!,8,FALSE)</f>
        <v>#REF!</v>
      </c>
      <c r="E134" s="64" t="e">
        <f>VLOOKUP($A134,#REF!,10,FALSE)&amp;""</f>
        <v>#REF!</v>
      </c>
      <c r="F134" s="64" t="e">
        <f>VLOOKUP($A134,#REF!,11,FALSE)&amp;""</f>
        <v>#REF!</v>
      </c>
      <c r="G134" s="64" t="e">
        <f>VLOOKUP($A134,#REF!,12,FALSE)&amp;""</f>
        <v>#REF!</v>
      </c>
    </row>
    <row r="135" spans="1:7" ht="25.2" customHeight="1" x14ac:dyDescent="0.45">
      <c r="A135" s="140">
        <v>125</v>
      </c>
      <c r="B135" s="52" t="e">
        <f>VLOOKUP($A135,#REF!,5,FALSE)&amp;""</f>
        <v>#REF!</v>
      </c>
      <c r="C135" s="51" t="e">
        <f>VLOOKUP($A135,#REF!,4,FALSE)&amp;""</f>
        <v>#REF!</v>
      </c>
      <c r="D135" s="135" t="e">
        <f>VLOOKUP($A135,#REF!,7,FALSE)&amp;VLOOKUP($A135,#REF!,8,FALSE)</f>
        <v>#REF!</v>
      </c>
      <c r="E135" s="64" t="e">
        <f>VLOOKUP($A135,#REF!,10,FALSE)&amp;""</f>
        <v>#REF!</v>
      </c>
      <c r="F135" s="64" t="e">
        <f>VLOOKUP($A135,#REF!,11,FALSE)&amp;""</f>
        <v>#REF!</v>
      </c>
      <c r="G135" s="64" t="e">
        <f>VLOOKUP($A135,#REF!,12,FALSE)&amp;""</f>
        <v>#REF!</v>
      </c>
    </row>
    <row r="136" spans="1:7" ht="25.2" customHeight="1" x14ac:dyDescent="0.45">
      <c r="A136" s="140">
        <v>126</v>
      </c>
      <c r="B136" s="52" t="e">
        <f>VLOOKUP($A136,#REF!,5,FALSE)&amp;""</f>
        <v>#REF!</v>
      </c>
      <c r="C136" s="51" t="e">
        <f>VLOOKUP($A136,#REF!,4,FALSE)&amp;""</f>
        <v>#REF!</v>
      </c>
      <c r="D136" s="135" t="e">
        <f>VLOOKUP($A136,#REF!,7,FALSE)&amp;VLOOKUP($A136,#REF!,8,FALSE)</f>
        <v>#REF!</v>
      </c>
      <c r="E136" s="64" t="e">
        <f>VLOOKUP($A136,#REF!,10,FALSE)&amp;""</f>
        <v>#REF!</v>
      </c>
      <c r="F136" s="64" t="e">
        <f>VLOOKUP($A136,#REF!,11,FALSE)&amp;""</f>
        <v>#REF!</v>
      </c>
      <c r="G136" s="64" t="e">
        <f>VLOOKUP($A136,#REF!,12,FALSE)&amp;""</f>
        <v>#REF!</v>
      </c>
    </row>
    <row r="137" spans="1:7" ht="25.2" customHeight="1" x14ac:dyDescent="0.45">
      <c r="A137" s="140">
        <v>127</v>
      </c>
      <c r="B137" s="52" t="e">
        <f>VLOOKUP($A137,#REF!,5,FALSE)&amp;""</f>
        <v>#REF!</v>
      </c>
      <c r="C137" s="51" t="e">
        <f>VLOOKUP($A137,#REF!,4,FALSE)&amp;""</f>
        <v>#REF!</v>
      </c>
      <c r="D137" s="135" t="e">
        <f>VLOOKUP($A137,#REF!,7,FALSE)&amp;VLOOKUP($A137,#REF!,8,FALSE)</f>
        <v>#REF!</v>
      </c>
      <c r="E137" s="64" t="e">
        <f>VLOOKUP($A137,#REF!,10,FALSE)&amp;""</f>
        <v>#REF!</v>
      </c>
      <c r="F137" s="64" t="e">
        <f>VLOOKUP($A137,#REF!,11,FALSE)&amp;""</f>
        <v>#REF!</v>
      </c>
      <c r="G137" s="64" t="e">
        <f>VLOOKUP($A137,#REF!,12,FALSE)&amp;""</f>
        <v>#REF!</v>
      </c>
    </row>
    <row r="138" spans="1:7" ht="25.2" customHeight="1" x14ac:dyDescent="0.45">
      <c r="A138" s="140">
        <v>128</v>
      </c>
      <c r="B138" s="52" t="e">
        <f>VLOOKUP($A138,#REF!,5,FALSE)&amp;""</f>
        <v>#REF!</v>
      </c>
      <c r="C138" s="51" t="e">
        <f>VLOOKUP($A138,#REF!,4,FALSE)&amp;""</f>
        <v>#REF!</v>
      </c>
      <c r="D138" s="135" t="e">
        <f>VLOOKUP($A138,#REF!,7,FALSE)&amp;VLOOKUP($A138,#REF!,8,FALSE)</f>
        <v>#REF!</v>
      </c>
      <c r="E138" s="64" t="e">
        <f>VLOOKUP($A138,#REF!,10,FALSE)&amp;""</f>
        <v>#REF!</v>
      </c>
      <c r="F138" s="64" t="e">
        <f>VLOOKUP($A138,#REF!,11,FALSE)&amp;""</f>
        <v>#REF!</v>
      </c>
      <c r="G138" s="64" t="e">
        <f>VLOOKUP($A138,#REF!,12,FALSE)&amp;""</f>
        <v>#REF!</v>
      </c>
    </row>
    <row r="139" spans="1:7" ht="25.2" customHeight="1" x14ac:dyDescent="0.45">
      <c r="A139" s="140">
        <v>129</v>
      </c>
      <c r="B139" s="52" t="e">
        <f>VLOOKUP($A139,#REF!,5,FALSE)&amp;""</f>
        <v>#REF!</v>
      </c>
      <c r="C139" s="51" t="e">
        <f>VLOOKUP($A139,#REF!,4,FALSE)&amp;""</f>
        <v>#REF!</v>
      </c>
      <c r="D139" s="135" t="e">
        <f>VLOOKUP($A139,#REF!,7,FALSE)&amp;VLOOKUP($A139,#REF!,8,FALSE)</f>
        <v>#REF!</v>
      </c>
      <c r="E139" s="64" t="e">
        <f>VLOOKUP($A139,#REF!,10,FALSE)&amp;""</f>
        <v>#REF!</v>
      </c>
      <c r="F139" s="64" t="e">
        <f>VLOOKUP($A139,#REF!,11,FALSE)&amp;""</f>
        <v>#REF!</v>
      </c>
      <c r="G139" s="64" t="e">
        <f>VLOOKUP($A139,#REF!,12,FALSE)&amp;""</f>
        <v>#REF!</v>
      </c>
    </row>
    <row r="140" spans="1:7" ht="25.2" customHeight="1" x14ac:dyDescent="0.45">
      <c r="A140" s="140">
        <v>130</v>
      </c>
      <c r="B140" s="52" t="e">
        <f>VLOOKUP($A140,#REF!,5,FALSE)&amp;""</f>
        <v>#REF!</v>
      </c>
      <c r="C140" s="51" t="e">
        <f>VLOOKUP($A140,#REF!,4,FALSE)&amp;""</f>
        <v>#REF!</v>
      </c>
      <c r="D140" s="135" t="e">
        <f>VLOOKUP($A140,#REF!,7,FALSE)&amp;VLOOKUP($A140,#REF!,8,FALSE)</f>
        <v>#REF!</v>
      </c>
      <c r="E140" s="64" t="e">
        <f>VLOOKUP($A140,#REF!,10,FALSE)&amp;""</f>
        <v>#REF!</v>
      </c>
      <c r="F140" s="64" t="e">
        <f>VLOOKUP($A140,#REF!,11,FALSE)&amp;""</f>
        <v>#REF!</v>
      </c>
      <c r="G140" s="64" t="e">
        <f>VLOOKUP($A140,#REF!,12,FALSE)&amp;""</f>
        <v>#REF!</v>
      </c>
    </row>
    <row r="141" spans="1:7" ht="25.2" customHeight="1" x14ac:dyDescent="0.45">
      <c r="A141" s="140">
        <v>131</v>
      </c>
      <c r="B141" s="52" t="e">
        <f>VLOOKUP($A141,#REF!,5,FALSE)&amp;""</f>
        <v>#REF!</v>
      </c>
      <c r="C141" s="51" t="e">
        <f>VLOOKUP($A141,#REF!,4,FALSE)&amp;""</f>
        <v>#REF!</v>
      </c>
      <c r="D141" s="135" t="e">
        <f>VLOOKUP($A141,#REF!,7,FALSE)&amp;VLOOKUP($A141,#REF!,8,FALSE)</f>
        <v>#REF!</v>
      </c>
      <c r="E141" s="64" t="e">
        <f>VLOOKUP($A141,#REF!,10,FALSE)&amp;""</f>
        <v>#REF!</v>
      </c>
      <c r="F141" s="64" t="e">
        <f>VLOOKUP($A141,#REF!,11,FALSE)&amp;""</f>
        <v>#REF!</v>
      </c>
      <c r="G141" s="64" t="e">
        <f>VLOOKUP($A141,#REF!,12,FALSE)&amp;""</f>
        <v>#REF!</v>
      </c>
    </row>
    <row r="142" spans="1:7" ht="25.2" customHeight="1" x14ac:dyDescent="0.45">
      <c r="A142" s="140">
        <v>132</v>
      </c>
      <c r="B142" s="52" t="e">
        <f>VLOOKUP($A142,#REF!,5,FALSE)&amp;""</f>
        <v>#REF!</v>
      </c>
      <c r="C142" s="51" t="e">
        <f>VLOOKUP($A142,#REF!,4,FALSE)&amp;""</f>
        <v>#REF!</v>
      </c>
      <c r="D142" s="135" t="e">
        <f>VLOOKUP($A142,#REF!,7,FALSE)&amp;VLOOKUP($A142,#REF!,8,FALSE)</f>
        <v>#REF!</v>
      </c>
      <c r="E142" s="64" t="e">
        <f>VLOOKUP($A142,#REF!,10,FALSE)&amp;""</f>
        <v>#REF!</v>
      </c>
      <c r="F142" s="64" t="e">
        <f>VLOOKUP($A142,#REF!,11,FALSE)&amp;""</f>
        <v>#REF!</v>
      </c>
      <c r="G142" s="64" t="e">
        <f>VLOOKUP($A142,#REF!,12,FALSE)&amp;""</f>
        <v>#REF!</v>
      </c>
    </row>
    <row r="143" spans="1:7" ht="25.2" customHeight="1" x14ac:dyDescent="0.45">
      <c r="A143" s="140">
        <v>133</v>
      </c>
      <c r="B143" s="52" t="e">
        <f>VLOOKUP($A143,#REF!,5,FALSE)&amp;""</f>
        <v>#REF!</v>
      </c>
      <c r="C143" s="51" t="e">
        <f>VLOOKUP($A143,#REF!,4,FALSE)&amp;""</f>
        <v>#REF!</v>
      </c>
      <c r="D143" s="135" t="e">
        <f>VLOOKUP($A143,#REF!,7,FALSE)&amp;VLOOKUP($A143,#REF!,8,FALSE)</f>
        <v>#REF!</v>
      </c>
      <c r="E143" s="64" t="e">
        <f>VLOOKUP($A143,#REF!,10,FALSE)&amp;""</f>
        <v>#REF!</v>
      </c>
      <c r="F143" s="64" t="e">
        <f>VLOOKUP($A143,#REF!,11,FALSE)&amp;""</f>
        <v>#REF!</v>
      </c>
      <c r="G143" s="64" t="e">
        <f>VLOOKUP($A143,#REF!,12,FALSE)&amp;""</f>
        <v>#REF!</v>
      </c>
    </row>
    <row r="144" spans="1:7" ht="25.2" customHeight="1" x14ac:dyDescent="0.45">
      <c r="A144" s="140">
        <v>134</v>
      </c>
      <c r="B144" s="52" t="e">
        <f>VLOOKUP($A144,#REF!,5,FALSE)&amp;""</f>
        <v>#REF!</v>
      </c>
      <c r="C144" s="51" t="e">
        <f>VLOOKUP($A144,#REF!,4,FALSE)&amp;""</f>
        <v>#REF!</v>
      </c>
      <c r="D144" s="135" t="e">
        <f>VLOOKUP($A144,#REF!,7,FALSE)&amp;VLOOKUP($A144,#REF!,8,FALSE)</f>
        <v>#REF!</v>
      </c>
      <c r="E144" s="64" t="e">
        <f>VLOOKUP($A144,#REF!,10,FALSE)&amp;""</f>
        <v>#REF!</v>
      </c>
      <c r="F144" s="64" t="e">
        <f>VLOOKUP($A144,#REF!,11,FALSE)&amp;""</f>
        <v>#REF!</v>
      </c>
      <c r="G144" s="64" t="e">
        <f>VLOOKUP($A144,#REF!,12,FALSE)&amp;""</f>
        <v>#REF!</v>
      </c>
    </row>
    <row r="145" spans="1:7" ht="25.2" customHeight="1" x14ac:dyDescent="0.45">
      <c r="A145" s="140">
        <v>135</v>
      </c>
      <c r="B145" s="52" t="e">
        <f>VLOOKUP($A145,#REF!,5,FALSE)&amp;""</f>
        <v>#REF!</v>
      </c>
      <c r="C145" s="51" t="e">
        <f>VLOOKUP($A145,#REF!,4,FALSE)&amp;""</f>
        <v>#REF!</v>
      </c>
      <c r="D145" s="135" t="e">
        <f>VLOOKUP($A145,#REF!,7,FALSE)&amp;VLOOKUP($A145,#REF!,8,FALSE)</f>
        <v>#REF!</v>
      </c>
      <c r="E145" s="64" t="e">
        <f>VLOOKUP($A145,#REF!,10,FALSE)&amp;""</f>
        <v>#REF!</v>
      </c>
      <c r="F145" s="64" t="e">
        <f>VLOOKUP($A145,#REF!,11,FALSE)&amp;""</f>
        <v>#REF!</v>
      </c>
      <c r="G145" s="64" t="e">
        <f>VLOOKUP($A145,#REF!,12,FALSE)&amp;""</f>
        <v>#REF!</v>
      </c>
    </row>
    <row r="146" spans="1:7" ht="25.2" customHeight="1" x14ac:dyDescent="0.45">
      <c r="A146" s="140">
        <v>136</v>
      </c>
      <c r="B146" s="52" t="e">
        <f>VLOOKUP($A146,#REF!,5,FALSE)&amp;""</f>
        <v>#REF!</v>
      </c>
      <c r="C146" s="51" t="e">
        <f>VLOOKUP($A146,#REF!,4,FALSE)&amp;""</f>
        <v>#REF!</v>
      </c>
      <c r="D146" s="135" t="e">
        <f>VLOOKUP($A146,#REF!,7,FALSE)&amp;VLOOKUP($A146,#REF!,8,FALSE)</f>
        <v>#REF!</v>
      </c>
      <c r="E146" s="64" t="e">
        <f>VLOOKUP($A146,#REF!,10,FALSE)&amp;""</f>
        <v>#REF!</v>
      </c>
      <c r="F146" s="64" t="e">
        <f>VLOOKUP($A146,#REF!,11,FALSE)&amp;""</f>
        <v>#REF!</v>
      </c>
      <c r="G146" s="64" t="e">
        <f>VLOOKUP($A146,#REF!,12,FALSE)&amp;""</f>
        <v>#REF!</v>
      </c>
    </row>
    <row r="147" spans="1:7" ht="25.2" customHeight="1" x14ac:dyDescent="0.45">
      <c r="A147" s="140">
        <v>137</v>
      </c>
      <c r="B147" s="52" t="e">
        <f>VLOOKUP($A147,#REF!,5,FALSE)&amp;""</f>
        <v>#REF!</v>
      </c>
      <c r="C147" s="51" t="e">
        <f>VLOOKUP($A147,#REF!,4,FALSE)&amp;""</f>
        <v>#REF!</v>
      </c>
      <c r="D147" s="135" t="e">
        <f>VLOOKUP($A147,#REF!,7,FALSE)&amp;VLOOKUP($A147,#REF!,8,FALSE)</f>
        <v>#REF!</v>
      </c>
      <c r="E147" s="64" t="e">
        <f>VLOOKUP($A147,#REF!,10,FALSE)&amp;""</f>
        <v>#REF!</v>
      </c>
      <c r="F147" s="64" t="e">
        <f>VLOOKUP($A147,#REF!,11,FALSE)&amp;""</f>
        <v>#REF!</v>
      </c>
      <c r="G147" s="64" t="e">
        <f>VLOOKUP($A147,#REF!,12,FALSE)&amp;""</f>
        <v>#REF!</v>
      </c>
    </row>
    <row r="148" spans="1:7" ht="25.2" customHeight="1" x14ac:dyDescent="0.45">
      <c r="A148" s="140">
        <v>138</v>
      </c>
      <c r="B148" s="52" t="e">
        <f>VLOOKUP($A148,#REF!,5,FALSE)&amp;""</f>
        <v>#REF!</v>
      </c>
      <c r="C148" s="51" t="e">
        <f>VLOOKUP($A148,#REF!,4,FALSE)&amp;""</f>
        <v>#REF!</v>
      </c>
      <c r="D148" s="135" t="e">
        <f>VLOOKUP($A148,#REF!,7,FALSE)&amp;VLOOKUP($A148,#REF!,8,FALSE)</f>
        <v>#REF!</v>
      </c>
      <c r="E148" s="64" t="e">
        <f>VLOOKUP($A148,#REF!,10,FALSE)&amp;""</f>
        <v>#REF!</v>
      </c>
      <c r="F148" s="64" t="e">
        <f>VLOOKUP($A148,#REF!,11,FALSE)&amp;""</f>
        <v>#REF!</v>
      </c>
      <c r="G148" s="64" t="e">
        <f>VLOOKUP($A148,#REF!,12,FALSE)&amp;""</f>
        <v>#REF!</v>
      </c>
    </row>
    <row r="149" spans="1:7" ht="25.2" customHeight="1" x14ac:dyDescent="0.45">
      <c r="A149" s="140">
        <v>139</v>
      </c>
      <c r="B149" s="52" t="e">
        <f>VLOOKUP($A149,#REF!,5,FALSE)&amp;""</f>
        <v>#REF!</v>
      </c>
      <c r="C149" s="51" t="e">
        <f>VLOOKUP($A149,#REF!,4,FALSE)&amp;""</f>
        <v>#REF!</v>
      </c>
      <c r="D149" s="135" t="e">
        <f>VLOOKUP($A149,#REF!,7,FALSE)&amp;VLOOKUP($A149,#REF!,8,FALSE)</f>
        <v>#REF!</v>
      </c>
      <c r="E149" s="64" t="e">
        <f>VLOOKUP($A149,#REF!,10,FALSE)&amp;""</f>
        <v>#REF!</v>
      </c>
      <c r="F149" s="64" t="e">
        <f>VLOOKUP($A149,#REF!,11,FALSE)&amp;""</f>
        <v>#REF!</v>
      </c>
      <c r="G149" s="64" t="e">
        <f>VLOOKUP($A149,#REF!,12,FALSE)&amp;""</f>
        <v>#REF!</v>
      </c>
    </row>
    <row r="150" spans="1:7" ht="25.2" customHeight="1" x14ac:dyDescent="0.45">
      <c r="A150" s="140">
        <v>140</v>
      </c>
      <c r="B150" s="52" t="e">
        <f>VLOOKUP($A150,#REF!,5,FALSE)&amp;""</f>
        <v>#REF!</v>
      </c>
      <c r="C150" s="51" t="e">
        <f>VLOOKUP($A150,#REF!,4,FALSE)&amp;""</f>
        <v>#REF!</v>
      </c>
      <c r="D150" s="135" t="e">
        <f>VLOOKUP($A150,#REF!,7,FALSE)&amp;VLOOKUP($A150,#REF!,8,FALSE)</f>
        <v>#REF!</v>
      </c>
      <c r="E150" s="64" t="e">
        <f>VLOOKUP($A150,#REF!,10,FALSE)&amp;""</f>
        <v>#REF!</v>
      </c>
      <c r="F150" s="64" t="e">
        <f>VLOOKUP($A150,#REF!,11,FALSE)&amp;""</f>
        <v>#REF!</v>
      </c>
      <c r="G150" s="64" t="e">
        <f>VLOOKUP($A150,#REF!,12,FALSE)&amp;""</f>
        <v>#REF!</v>
      </c>
    </row>
    <row r="151" spans="1:7" ht="25.2" customHeight="1" x14ac:dyDescent="0.45">
      <c r="A151" s="140">
        <v>141</v>
      </c>
      <c r="B151" s="52" t="e">
        <f>VLOOKUP($A151,#REF!,5,FALSE)&amp;""</f>
        <v>#REF!</v>
      </c>
      <c r="C151" s="51" t="e">
        <f>VLOOKUP($A151,#REF!,4,FALSE)&amp;""</f>
        <v>#REF!</v>
      </c>
      <c r="D151" s="135" t="e">
        <f>VLOOKUP($A151,#REF!,7,FALSE)&amp;VLOOKUP($A151,#REF!,8,FALSE)</f>
        <v>#REF!</v>
      </c>
      <c r="E151" s="64" t="e">
        <f>VLOOKUP($A151,#REF!,10,FALSE)&amp;""</f>
        <v>#REF!</v>
      </c>
      <c r="F151" s="64" t="e">
        <f>VLOOKUP($A151,#REF!,11,FALSE)&amp;""</f>
        <v>#REF!</v>
      </c>
      <c r="G151" s="64" t="e">
        <f>VLOOKUP($A151,#REF!,12,FALSE)&amp;""</f>
        <v>#REF!</v>
      </c>
    </row>
    <row r="152" spans="1:7" ht="25.2" customHeight="1" x14ac:dyDescent="0.45">
      <c r="A152" s="140">
        <v>142</v>
      </c>
      <c r="B152" s="52" t="e">
        <f>VLOOKUP($A152,#REF!,5,FALSE)&amp;""</f>
        <v>#REF!</v>
      </c>
      <c r="C152" s="51" t="e">
        <f>VLOOKUP($A152,#REF!,4,FALSE)&amp;""</f>
        <v>#REF!</v>
      </c>
      <c r="D152" s="135" t="e">
        <f>VLOOKUP($A152,#REF!,7,FALSE)&amp;VLOOKUP($A152,#REF!,8,FALSE)</f>
        <v>#REF!</v>
      </c>
      <c r="E152" s="64" t="e">
        <f>VLOOKUP($A152,#REF!,10,FALSE)&amp;""</f>
        <v>#REF!</v>
      </c>
      <c r="F152" s="64" t="e">
        <f>VLOOKUP($A152,#REF!,11,FALSE)&amp;""</f>
        <v>#REF!</v>
      </c>
      <c r="G152" s="64" t="e">
        <f>VLOOKUP($A152,#REF!,12,FALSE)&amp;""</f>
        <v>#REF!</v>
      </c>
    </row>
    <row r="153" spans="1:7" ht="25.2" customHeight="1" x14ac:dyDescent="0.45">
      <c r="A153" s="140">
        <v>143</v>
      </c>
      <c r="B153" s="182" t="e">
        <f>VLOOKUP($A153,#REF!,5,FALSE)&amp;""</f>
        <v>#REF!</v>
      </c>
      <c r="C153" s="50" t="e">
        <f>VLOOKUP($A153,#REF!,4,FALSE)&amp;""</f>
        <v>#REF!</v>
      </c>
      <c r="D153" s="183" t="e">
        <f>VLOOKUP($A153,#REF!,7,FALSE)&amp;VLOOKUP($A153,#REF!,8,FALSE)</f>
        <v>#REF!</v>
      </c>
      <c r="E153" s="181" t="e">
        <f>VLOOKUP($A153,#REF!,10,FALSE)&amp;""</f>
        <v>#REF!</v>
      </c>
      <c r="F153" s="181" t="e">
        <f>VLOOKUP($A153,#REF!,11,FALSE)&amp;""</f>
        <v>#REF!</v>
      </c>
      <c r="G153" s="181" t="e">
        <f>VLOOKUP($A153,#REF!,12,FALSE)&amp;""</f>
        <v>#REF!</v>
      </c>
    </row>
    <row r="154" spans="1:7" ht="25.2" customHeight="1" x14ac:dyDescent="0.45">
      <c r="A154" s="140">
        <v>144</v>
      </c>
      <c r="B154" s="52" t="e">
        <f>VLOOKUP($A154,#REF!,5,FALSE)&amp;""</f>
        <v>#REF!</v>
      </c>
      <c r="C154" s="51" t="e">
        <f>VLOOKUP($A154,#REF!,4,FALSE)&amp;""</f>
        <v>#REF!</v>
      </c>
      <c r="D154" s="135" t="e">
        <f>VLOOKUP($A154,#REF!,7,FALSE)&amp;VLOOKUP($A154,#REF!,8,FALSE)</f>
        <v>#REF!</v>
      </c>
      <c r="E154" s="64" t="e">
        <f>VLOOKUP($A154,#REF!,10,FALSE)&amp;""</f>
        <v>#REF!</v>
      </c>
      <c r="F154" s="64" t="e">
        <f>VLOOKUP($A154,#REF!,11,FALSE)&amp;""</f>
        <v>#REF!</v>
      </c>
      <c r="G154" s="64" t="e">
        <f>VLOOKUP($A154,#REF!,12,FALSE)&amp;""</f>
        <v>#REF!</v>
      </c>
    </row>
    <row r="155" spans="1:7" ht="25.2" customHeight="1" x14ac:dyDescent="0.45">
      <c r="A155" s="140">
        <v>145</v>
      </c>
      <c r="B155" s="52" t="e">
        <f>VLOOKUP($A155,#REF!,5,FALSE)&amp;""</f>
        <v>#REF!</v>
      </c>
      <c r="C155" s="51" t="e">
        <f>VLOOKUP($A155,#REF!,4,FALSE)&amp;""</f>
        <v>#REF!</v>
      </c>
      <c r="D155" s="135" t="e">
        <f>VLOOKUP($A155,#REF!,7,FALSE)&amp;VLOOKUP($A155,#REF!,8,FALSE)</f>
        <v>#REF!</v>
      </c>
      <c r="E155" s="64" t="e">
        <f>VLOOKUP($A155,#REF!,10,FALSE)&amp;""</f>
        <v>#REF!</v>
      </c>
      <c r="F155" s="64" t="e">
        <f>VLOOKUP($A155,#REF!,11,FALSE)&amp;""</f>
        <v>#REF!</v>
      </c>
      <c r="G155" s="64" t="e">
        <f>VLOOKUP($A155,#REF!,12,FALSE)&amp;""</f>
        <v>#REF!</v>
      </c>
    </row>
    <row r="156" spans="1:7" ht="25.2" customHeight="1" x14ac:dyDescent="0.45">
      <c r="A156" s="140">
        <v>146</v>
      </c>
      <c r="B156" s="182" t="e">
        <f>VLOOKUP($A156,#REF!,5,FALSE)&amp;""</f>
        <v>#REF!</v>
      </c>
      <c r="C156" s="50" t="e">
        <f>VLOOKUP($A156,#REF!,4,FALSE)&amp;""</f>
        <v>#REF!</v>
      </c>
      <c r="D156" s="183" t="e">
        <f>VLOOKUP($A156,#REF!,7,FALSE)&amp;VLOOKUP($A156,#REF!,8,FALSE)</f>
        <v>#REF!</v>
      </c>
      <c r="E156" s="181" t="e">
        <f>VLOOKUP($A156,#REF!,10,FALSE)&amp;""</f>
        <v>#REF!</v>
      </c>
      <c r="F156" s="181" t="e">
        <f>VLOOKUP($A156,#REF!,11,FALSE)&amp;""</f>
        <v>#REF!</v>
      </c>
      <c r="G156" s="181" t="e">
        <f>VLOOKUP($A156,#REF!,12,FALSE)&amp;""</f>
        <v>#REF!</v>
      </c>
    </row>
    <row r="157" spans="1:7" ht="25.2" customHeight="1" x14ac:dyDescent="0.45">
      <c r="A157" s="140">
        <v>147</v>
      </c>
      <c r="B157" s="52" t="e">
        <f>VLOOKUP($A157,#REF!,5,FALSE)&amp;""</f>
        <v>#REF!</v>
      </c>
      <c r="C157" s="51" t="e">
        <f>VLOOKUP($A157,#REF!,4,FALSE)&amp;""</f>
        <v>#REF!</v>
      </c>
      <c r="D157" s="135" t="e">
        <f>VLOOKUP($A157,#REF!,7,FALSE)&amp;VLOOKUP($A157,#REF!,8,FALSE)</f>
        <v>#REF!</v>
      </c>
      <c r="E157" s="64" t="e">
        <f>VLOOKUP($A157,#REF!,10,FALSE)&amp;""</f>
        <v>#REF!</v>
      </c>
      <c r="F157" s="64" t="e">
        <f>VLOOKUP($A157,#REF!,11,FALSE)&amp;""</f>
        <v>#REF!</v>
      </c>
      <c r="G157" s="64" t="e">
        <f>VLOOKUP($A157,#REF!,12,FALSE)&amp;""</f>
        <v>#REF!</v>
      </c>
    </row>
    <row r="158" spans="1:7" ht="25.2" customHeight="1" x14ac:dyDescent="0.45">
      <c r="A158" s="140">
        <v>148</v>
      </c>
      <c r="B158" s="52" t="e">
        <f>VLOOKUP($A158,#REF!,5,FALSE)&amp;""</f>
        <v>#REF!</v>
      </c>
      <c r="C158" s="51" t="e">
        <f>VLOOKUP($A158,#REF!,4,FALSE)&amp;""</f>
        <v>#REF!</v>
      </c>
      <c r="D158" s="135" t="e">
        <f>VLOOKUP($A158,#REF!,7,FALSE)&amp;VLOOKUP($A158,#REF!,8,FALSE)</f>
        <v>#REF!</v>
      </c>
      <c r="E158" s="64" t="e">
        <f>VLOOKUP($A158,#REF!,10,FALSE)&amp;""</f>
        <v>#REF!</v>
      </c>
      <c r="F158" s="64" t="e">
        <f>VLOOKUP($A158,#REF!,11,FALSE)&amp;""</f>
        <v>#REF!</v>
      </c>
      <c r="G158" s="64" t="e">
        <f>VLOOKUP($A158,#REF!,12,FALSE)&amp;""</f>
        <v>#REF!</v>
      </c>
    </row>
    <row r="159" spans="1:7" ht="25.2" customHeight="1" x14ac:dyDescent="0.45">
      <c r="A159" s="140">
        <v>149</v>
      </c>
      <c r="B159" s="52" t="e">
        <f>VLOOKUP($A159,#REF!,5,FALSE)&amp;""</f>
        <v>#REF!</v>
      </c>
      <c r="C159" s="51" t="e">
        <f>VLOOKUP($A159,#REF!,4,FALSE)&amp;""</f>
        <v>#REF!</v>
      </c>
      <c r="D159" s="135" t="e">
        <f>VLOOKUP($A159,#REF!,7,FALSE)&amp;VLOOKUP($A159,#REF!,8,FALSE)</f>
        <v>#REF!</v>
      </c>
      <c r="E159" s="64" t="e">
        <f>VLOOKUP($A159,#REF!,10,FALSE)&amp;""</f>
        <v>#REF!</v>
      </c>
      <c r="F159" s="64" t="e">
        <f>VLOOKUP($A159,#REF!,11,FALSE)&amp;""</f>
        <v>#REF!</v>
      </c>
      <c r="G159" s="64" t="e">
        <f>VLOOKUP($A159,#REF!,12,FALSE)&amp;""</f>
        <v>#REF!</v>
      </c>
    </row>
    <row r="160" spans="1:7" ht="25.2" customHeight="1" x14ac:dyDescent="0.45">
      <c r="A160" s="140">
        <v>150</v>
      </c>
      <c r="B160" s="52" t="e">
        <f>VLOOKUP($A160,#REF!,5,FALSE)&amp;""</f>
        <v>#REF!</v>
      </c>
      <c r="C160" s="51" t="e">
        <f>VLOOKUP($A160,#REF!,4,FALSE)&amp;""</f>
        <v>#REF!</v>
      </c>
      <c r="D160" s="135" t="e">
        <f>VLOOKUP($A160,#REF!,7,FALSE)&amp;VLOOKUP($A160,#REF!,8,FALSE)</f>
        <v>#REF!</v>
      </c>
      <c r="E160" s="64" t="e">
        <f>VLOOKUP($A160,#REF!,10,FALSE)&amp;""</f>
        <v>#REF!</v>
      </c>
      <c r="F160" s="64" t="e">
        <f>VLOOKUP($A160,#REF!,11,FALSE)&amp;""</f>
        <v>#REF!</v>
      </c>
      <c r="G160" s="64" t="e">
        <f>VLOOKUP($A160,#REF!,12,FALSE)&amp;""</f>
        <v>#REF!</v>
      </c>
    </row>
    <row r="161" spans="1:7" ht="25.2" customHeight="1" x14ac:dyDescent="0.45">
      <c r="A161" s="140">
        <v>151</v>
      </c>
      <c r="B161" s="52" t="e">
        <f>VLOOKUP($A161,#REF!,5,FALSE)&amp;""</f>
        <v>#REF!</v>
      </c>
      <c r="C161" s="51" t="e">
        <f>VLOOKUP($A161,#REF!,4,FALSE)&amp;""</f>
        <v>#REF!</v>
      </c>
      <c r="D161" s="135" t="e">
        <f>VLOOKUP($A161,#REF!,7,FALSE)&amp;VLOOKUP($A161,#REF!,8,FALSE)</f>
        <v>#REF!</v>
      </c>
      <c r="E161" s="64" t="e">
        <f>VLOOKUP($A161,#REF!,10,FALSE)&amp;""</f>
        <v>#REF!</v>
      </c>
      <c r="F161" s="64" t="e">
        <f>VLOOKUP($A161,#REF!,11,FALSE)&amp;""</f>
        <v>#REF!</v>
      </c>
      <c r="G161" s="64" t="e">
        <f>VLOOKUP($A161,#REF!,12,FALSE)&amp;""</f>
        <v>#REF!</v>
      </c>
    </row>
    <row r="162" spans="1:7" ht="25.2" customHeight="1" x14ac:dyDescent="0.45">
      <c r="A162" s="140">
        <v>152</v>
      </c>
      <c r="B162" s="182" t="e">
        <f>VLOOKUP($A162,#REF!,5,FALSE)&amp;""</f>
        <v>#REF!</v>
      </c>
      <c r="C162" s="50" t="e">
        <f>VLOOKUP($A162,#REF!,4,FALSE)&amp;""</f>
        <v>#REF!</v>
      </c>
      <c r="D162" s="183" t="e">
        <f>VLOOKUP($A162,#REF!,7,FALSE)&amp;VLOOKUP($A162,#REF!,8,FALSE)</f>
        <v>#REF!</v>
      </c>
      <c r="E162" s="181" t="e">
        <f>VLOOKUP($A162,#REF!,10,FALSE)&amp;""</f>
        <v>#REF!</v>
      </c>
      <c r="F162" s="181" t="e">
        <f>VLOOKUP($A162,#REF!,11,FALSE)&amp;""</f>
        <v>#REF!</v>
      </c>
      <c r="G162" s="181" t="e">
        <f>VLOOKUP($A162,#REF!,12,FALSE)&amp;""</f>
        <v>#REF!</v>
      </c>
    </row>
    <row r="163" spans="1:7" ht="25.2" customHeight="1" x14ac:dyDescent="0.45">
      <c r="A163" s="140">
        <v>153</v>
      </c>
      <c r="B163" s="52" t="e">
        <f>VLOOKUP($A163,#REF!,5,FALSE)&amp;""</f>
        <v>#REF!</v>
      </c>
      <c r="C163" s="51" t="e">
        <f>VLOOKUP($A163,#REF!,4,FALSE)&amp;""</f>
        <v>#REF!</v>
      </c>
      <c r="D163" s="135" t="e">
        <f>VLOOKUP($A163,#REF!,7,FALSE)&amp;VLOOKUP($A163,#REF!,8,FALSE)</f>
        <v>#REF!</v>
      </c>
      <c r="E163" s="64" t="e">
        <f>VLOOKUP($A163,#REF!,10,FALSE)&amp;""</f>
        <v>#REF!</v>
      </c>
      <c r="F163" s="64" t="e">
        <f>VLOOKUP($A163,#REF!,11,FALSE)&amp;""</f>
        <v>#REF!</v>
      </c>
      <c r="G163" s="64" t="e">
        <f>VLOOKUP($A163,#REF!,12,FALSE)&amp;""</f>
        <v>#REF!</v>
      </c>
    </row>
    <row r="164" spans="1:7" ht="25.2" customHeight="1" x14ac:dyDescent="0.45">
      <c r="A164" s="140">
        <v>154</v>
      </c>
      <c r="B164" s="52" t="e">
        <f>VLOOKUP($A164,#REF!,5,FALSE)&amp;""</f>
        <v>#REF!</v>
      </c>
      <c r="C164" s="51" t="e">
        <f>VLOOKUP($A164,#REF!,4,FALSE)&amp;""</f>
        <v>#REF!</v>
      </c>
      <c r="D164" s="135" t="e">
        <f>VLOOKUP($A164,#REF!,7,FALSE)&amp;VLOOKUP($A164,#REF!,8,FALSE)</f>
        <v>#REF!</v>
      </c>
      <c r="E164" s="64" t="e">
        <f>VLOOKUP($A164,#REF!,10,FALSE)&amp;""</f>
        <v>#REF!</v>
      </c>
      <c r="F164" s="64" t="e">
        <f>VLOOKUP($A164,#REF!,11,FALSE)&amp;""</f>
        <v>#REF!</v>
      </c>
      <c r="G164" s="64" t="e">
        <f>VLOOKUP($A164,#REF!,12,FALSE)&amp;""</f>
        <v>#REF!</v>
      </c>
    </row>
    <row r="165" spans="1:7" ht="25.2" customHeight="1" x14ac:dyDescent="0.45">
      <c r="A165" s="140">
        <v>155</v>
      </c>
      <c r="B165" s="52" t="e">
        <f>VLOOKUP($A165,#REF!,5,FALSE)&amp;""</f>
        <v>#REF!</v>
      </c>
      <c r="C165" s="51" t="e">
        <f>VLOOKUP($A165,#REF!,4,FALSE)&amp;""</f>
        <v>#REF!</v>
      </c>
      <c r="D165" s="135" t="e">
        <f>VLOOKUP($A165,#REF!,7,FALSE)&amp;VLOOKUP($A165,#REF!,8,FALSE)</f>
        <v>#REF!</v>
      </c>
      <c r="E165" s="64" t="e">
        <f>VLOOKUP($A165,#REF!,10,FALSE)&amp;""</f>
        <v>#REF!</v>
      </c>
      <c r="F165" s="64" t="e">
        <f>VLOOKUP($A165,#REF!,11,FALSE)&amp;""</f>
        <v>#REF!</v>
      </c>
      <c r="G165" s="64" t="e">
        <f>VLOOKUP($A165,#REF!,12,FALSE)&amp;""</f>
        <v>#REF!</v>
      </c>
    </row>
    <row r="166" spans="1:7" ht="25.2" customHeight="1" x14ac:dyDescent="0.45">
      <c r="A166" s="140">
        <v>156</v>
      </c>
      <c r="B166" s="52" t="e">
        <f>VLOOKUP($A166,#REF!,5,FALSE)&amp;""</f>
        <v>#REF!</v>
      </c>
      <c r="C166" s="51" t="e">
        <f>VLOOKUP($A166,#REF!,4,FALSE)&amp;""</f>
        <v>#REF!</v>
      </c>
      <c r="D166" s="135" t="e">
        <f>VLOOKUP($A166,#REF!,7,FALSE)&amp;VLOOKUP($A166,#REF!,8,FALSE)</f>
        <v>#REF!</v>
      </c>
      <c r="E166" s="64" t="e">
        <f>VLOOKUP($A166,#REF!,10,FALSE)&amp;""</f>
        <v>#REF!</v>
      </c>
      <c r="F166" s="64" t="e">
        <f>VLOOKUP($A166,#REF!,11,FALSE)&amp;""</f>
        <v>#REF!</v>
      </c>
      <c r="G166" s="64" t="e">
        <f>VLOOKUP($A166,#REF!,12,FALSE)&amp;""</f>
        <v>#REF!</v>
      </c>
    </row>
    <row r="167" spans="1:7" ht="25.2" customHeight="1" x14ac:dyDescent="0.45">
      <c r="A167" s="140">
        <v>157</v>
      </c>
      <c r="B167" s="52" t="e">
        <f>VLOOKUP($A167,#REF!,5,FALSE)&amp;""</f>
        <v>#REF!</v>
      </c>
      <c r="C167" s="51" t="e">
        <f>VLOOKUP($A167,#REF!,4,FALSE)&amp;""</f>
        <v>#REF!</v>
      </c>
      <c r="D167" s="135" t="e">
        <f>VLOOKUP($A167,#REF!,7,FALSE)&amp;VLOOKUP($A167,#REF!,8,FALSE)</f>
        <v>#REF!</v>
      </c>
      <c r="E167" s="64" t="e">
        <f>VLOOKUP($A167,#REF!,10,FALSE)&amp;""</f>
        <v>#REF!</v>
      </c>
      <c r="F167" s="64" t="e">
        <f>VLOOKUP($A167,#REF!,11,FALSE)&amp;""</f>
        <v>#REF!</v>
      </c>
      <c r="G167" s="64" t="e">
        <f>VLOOKUP($A167,#REF!,12,FALSE)&amp;""</f>
        <v>#REF!</v>
      </c>
    </row>
    <row r="168" spans="1:7" ht="25.2" customHeight="1" x14ac:dyDescent="0.45">
      <c r="A168" s="140">
        <v>158</v>
      </c>
      <c r="B168" s="52" t="e">
        <f>VLOOKUP($A168,#REF!,5,FALSE)&amp;""</f>
        <v>#REF!</v>
      </c>
      <c r="C168" s="51" t="e">
        <f>VLOOKUP($A168,#REF!,4,FALSE)&amp;""</f>
        <v>#REF!</v>
      </c>
      <c r="D168" s="135" t="e">
        <f>VLOOKUP($A168,#REF!,7,FALSE)&amp;VLOOKUP($A168,#REF!,8,FALSE)</f>
        <v>#REF!</v>
      </c>
      <c r="E168" s="64" t="e">
        <f>VLOOKUP($A168,#REF!,10,FALSE)&amp;""</f>
        <v>#REF!</v>
      </c>
      <c r="F168" s="64" t="e">
        <f>VLOOKUP($A168,#REF!,11,FALSE)&amp;""</f>
        <v>#REF!</v>
      </c>
      <c r="G168" s="64" t="e">
        <f>VLOOKUP($A168,#REF!,12,FALSE)&amp;""</f>
        <v>#REF!</v>
      </c>
    </row>
    <row r="169" spans="1:7" ht="25.2" customHeight="1" x14ac:dyDescent="0.45">
      <c r="A169" s="140">
        <v>159</v>
      </c>
      <c r="B169" s="52" t="e">
        <f>VLOOKUP($A169,#REF!,5,FALSE)&amp;""</f>
        <v>#REF!</v>
      </c>
      <c r="C169" s="51" t="e">
        <f>VLOOKUP($A169,#REF!,4,FALSE)&amp;""</f>
        <v>#REF!</v>
      </c>
      <c r="D169" s="135" t="e">
        <f>VLOOKUP($A169,#REF!,7,FALSE)&amp;VLOOKUP($A169,#REF!,8,FALSE)</f>
        <v>#REF!</v>
      </c>
      <c r="E169" s="64" t="e">
        <f>VLOOKUP($A169,#REF!,10,FALSE)&amp;""</f>
        <v>#REF!</v>
      </c>
      <c r="F169" s="64" t="e">
        <f>VLOOKUP($A169,#REF!,11,FALSE)&amp;""</f>
        <v>#REF!</v>
      </c>
      <c r="G169" s="64" t="e">
        <f>VLOOKUP($A169,#REF!,12,FALSE)&amp;""</f>
        <v>#REF!</v>
      </c>
    </row>
    <row r="170" spans="1:7" ht="25.2" customHeight="1" x14ac:dyDescent="0.45">
      <c r="A170" s="140">
        <v>160</v>
      </c>
      <c r="B170" s="52" t="e">
        <f>VLOOKUP($A170,#REF!,5,FALSE)&amp;""</f>
        <v>#REF!</v>
      </c>
      <c r="C170" s="51" t="e">
        <f>VLOOKUP($A170,#REF!,4,FALSE)&amp;""</f>
        <v>#REF!</v>
      </c>
      <c r="D170" s="135" t="e">
        <f>VLOOKUP($A170,#REF!,7,FALSE)&amp;VLOOKUP($A170,#REF!,8,FALSE)</f>
        <v>#REF!</v>
      </c>
      <c r="E170" s="64" t="e">
        <f>VLOOKUP($A170,#REF!,10,FALSE)&amp;""</f>
        <v>#REF!</v>
      </c>
      <c r="F170" s="64" t="e">
        <f>VLOOKUP($A170,#REF!,11,FALSE)&amp;""</f>
        <v>#REF!</v>
      </c>
      <c r="G170" s="64" t="e">
        <f>VLOOKUP($A170,#REF!,12,FALSE)&amp;""</f>
        <v>#REF!</v>
      </c>
    </row>
    <row r="171" spans="1:7" ht="25.2" customHeight="1" x14ac:dyDescent="0.45">
      <c r="A171" s="140">
        <v>161</v>
      </c>
      <c r="B171" s="52" t="e">
        <f>VLOOKUP($A171,#REF!,5,FALSE)&amp;""</f>
        <v>#REF!</v>
      </c>
      <c r="C171" s="51" t="e">
        <f>VLOOKUP($A171,#REF!,4,FALSE)&amp;""</f>
        <v>#REF!</v>
      </c>
      <c r="D171" s="135" t="e">
        <f>VLOOKUP($A171,#REF!,7,FALSE)&amp;VLOOKUP($A171,#REF!,8,FALSE)</f>
        <v>#REF!</v>
      </c>
      <c r="E171" s="64" t="e">
        <f>VLOOKUP($A171,#REF!,10,FALSE)&amp;""</f>
        <v>#REF!</v>
      </c>
      <c r="F171" s="64" t="e">
        <f>VLOOKUP($A171,#REF!,11,FALSE)&amp;""</f>
        <v>#REF!</v>
      </c>
      <c r="G171" s="64" t="e">
        <f>VLOOKUP($A171,#REF!,12,FALSE)&amp;""</f>
        <v>#REF!</v>
      </c>
    </row>
    <row r="172" spans="1:7" ht="25.2" customHeight="1" x14ac:dyDescent="0.45">
      <c r="A172" s="46" t="s">
        <v>1204</v>
      </c>
      <c r="G172" s="160" t="s">
        <v>1979</v>
      </c>
    </row>
    <row r="173" spans="1:7" s="53" customFormat="1" ht="25.2" customHeight="1" x14ac:dyDescent="0.45">
      <c r="A173" s="330" t="s">
        <v>1842</v>
      </c>
      <c r="B173" s="343" t="s">
        <v>1978</v>
      </c>
      <c r="C173" s="330" t="s">
        <v>1844</v>
      </c>
      <c r="D173" s="343" t="s">
        <v>1149</v>
      </c>
      <c r="E173" s="330" t="s">
        <v>1843</v>
      </c>
      <c r="F173" s="330"/>
      <c r="G173" s="330"/>
    </row>
    <row r="174" spans="1:7" s="53" customFormat="1" ht="48.6" customHeight="1" x14ac:dyDescent="0.45">
      <c r="A174" s="330"/>
      <c r="B174" s="343"/>
      <c r="C174" s="330"/>
      <c r="D174" s="343"/>
      <c r="E174" s="50" t="s">
        <v>227</v>
      </c>
      <c r="F174" s="49" t="s">
        <v>1846</v>
      </c>
      <c r="G174" s="49" t="s">
        <v>1847</v>
      </c>
    </row>
    <row r="175" spans="1:7" ht="25.2" customHeight="1" x14ac:dyDescent="0.45">
      <c r="A175" s="140">
        <v>162</v>
      </c>
      <c r="B175" s="52" t="e">
        <f>VLOOKUP($A175,#REF!,5,FALSE)&amp;""</f>
        <v>#REF!</v>
      </c>
      <c r="C175" s="51" t="e">
        <f>VLOOKUP($A175,#REF!,4,FALSE)&amp;""</f>
        <v>#REF!</v>
      </c>
      <c r="D175" s="135" t="e">
        <f>VLOOKUP($A175,#REF!,7,FALSE)&amp;VLOOKUP($A175,#REF!,8,FALSE)</f>
        <v>#REF!</v>
      </c>
      <c r="E175" s="64" t="e">
        <f>VLOOKUP($A175,#REF!,10,FALSE)&amp;""</f>
        <v>#REF!</v>
      </c>
      <c r="F175" s="64" t="e">
        <f>VLOOKUP($A175,#REF!,11,FALSE)&amp;""</f>
        <v>#REF!</v>
      </c>
      <c r="G175" s="64" t="e">
        <f>VLOOKUP($A175,#REF!,12,FALSE)&amp;""</f>
        <v>#REF!</v>
      </c>
    </row>
    <row r="176" spans="1:7" ht="25.2" customHeight="1" x14ac:dyDescent="0.45">
      <c r="A176" s="140">
        <v>163</v>
      </c>
      <c r="B176" s="52" t="e">
        <f>VLOOKUP($A176,#REF!,5,FALSE)&amp;""</f>
        <v>#REF!</v>
      </c>
      <c r="C176" s="51" t="e">
        <f>VLOOKUP($A176,#REF!,4,FALSE)&amp;""</f>
        <v>#REF!</v>
      </c>
      <c r="D176" s="135" t="e">
        <f>VLOOKUP($A176,#REF!,7,FALSE)&amp;VLOOKUP($A176,#REF!,8,FALSE)</f>
        <v>#REF!</v>
      </c>
      <c r="E176" s="64" t="e">
        <f>VLOOKUP($A176,#REF!,10,FALSE)&amp;""</f>
        <v>#REF!</v>
      </c>
      <c r="F176" s="64" t="e">
        <f>VLOOKUP($A176,#REF!,11,FALSE)&amp;""</f>
        <v>#REF!</v>
      </c>
      <c r="G176" s="64" t="e">
        <f>VLOOKUP($A176,#REF!,12,FALSE)&amp;""</f>
        <v>#REF!</v>
      </c>
    </row>
    <row r="177" spans="1:7" ht="25.2" customHeight="1" x14ac:dyDescent="0.45">
      <c r="A177" s="140">
        <v>164</v>
      </c>
      <c r="B177" s="52" t="e">
        <f>VLOOKUP($A177,#REF!,5,FALSE)&amp;""</f>
        <v>#REF!</v>
      </c>
      <c r="C177" s="51" t="e">
        <f>VLOOKUP($A177,#REF!,4,FALSE)&amp;""</f>
        <v>#REF!</v>
      </c>
      <c r="D177" s="135" t="e">
        <f>VLOOKUP($A177,#REF!,7,FALSE)&amp;VLOOKUP($A177,#REF!,8,FALSE)</f>
        <v>#REF!</v>
      </c>
      <c r="E177" s="64" t="e">
        <f>VLOOKUP($A177,#REF!,10,FALSE)&amp;""</f>
        <v>#REF!</v>
      </c>
      <c r="F177" s="64" t="e">
        <f>VLOOKUP($A177,#REF!,11,FALSE)&amp;""</f>
        <v>#REF!</v>
      </c>
      <c r="G177" s="64" t="e">
        <f>VLOOKUP($A177,#REF!,12,FALSE)&amp;""</f>
        <v>#REF!</v>
      </c>
    </row>
    <row r="178" spans="1:7" ht="25.2" customHeight="1" x14ac:dyDescent="0.45">
      <c r="A178" s="140">
        <v>165</v>
      </c>
      <c r="B178" s="52" t="e">
        <f>VLOOKUP($A178,#REF!,5,FALSE)&amp;""</f>
        <v>#REF!</v>
      </c>
      <c r="C178" s="51" t="e">
        <f>VLOOKUP($A178,#REF!,4,FALSE)&amp;""</f>
        <v>#REF!</v>
      </c>
      <c r="D178" s="135" t="e">
        <f>VLOOKUP($A178,#REF!,7,FALSE)&amp;VLOOKUP($A178,#REF!,8,FALSE)</f>
        <v>#REF!</v>
      </c>
      <c r="E178" s="64" t="e">
        <f>VLOOKUP($A178,#REF!,10,FALSE)&amp;""</f>
        <v>#REF!</v>
      </c>
      <c r="F178" s="64" t="e">
        <f>VLOOKUP($A178,#REF!,11,FALSE)&amp;""</f>
        <v>#REF!</v>
      </c>
      <c r="G178" s="64" t="e">
        <f>VLOOKUP($A178,#REF!,12,FALSE)&amp;""</f>
        <v>#REF!</v>
      </c>
    </row>
    <row r="179" spans="1:7" ht="25.2" customHeight="1" x14ac:dyDescent="0.45">
      <c r="A179" s="140">
        <v>166</v>
      </c>
      <c r="B179" s="52" t="e">
        <f>VLOOKUP($A179,#REF!,5,FALSE)&amp;""</f>
        <v>#REF!</v>
      </c>
      <c r="C179" s="51" t="e">
        <f>VLOOKUP($A179,#REF!,4,FALSE)&amp;""</f>
        <v>#REF!</v>
      </c>
      <c r="D179" s="135" t="e">
        <f>VLOOKUP($A179,#REF!,7,FALSE)&amp;VLOOKUP($A179,#REF!,8,FALSE)</f>
        <v>#REF!</v>
      </c>
      <c r="E179" s="64" t="e">
        <f>VLOOKUP($A179,#REF!,10,FALSE)&amp;""</f>
        <v>#REF!</v>
      </c>
      <c r="F179" s="64" t="e">
        <f>VLOOKUP($A179,#REF!,11,FALSE)&amp;""</f>
        <v>#REF!</v>
      </c>
      <c r="G179" s="64" t="e">
        <f>VLOOKUP($A179,#REF!,12,FALSE)&amp;""</f>
        <v>#REF!</v>
      </c>
    </row>
    <row r="180" spans="1:7" ht="25.2" customHeight="1" x14ac:dyDescent="0.45">
      <c r="A180" s="140">
        <v>167</v>
      </c>
      <c r="B180" s="52" t="e">
        <f>VLOOKUP($A180,#REF!,5,FALSE)&amp;""</f>
        <v>#REF!</v>
      </c>
      <c r="C180" s="51" t="e">
        <f>VLOOKUP($A180,#REF!,4,FALSE)&amp;""</f>
        <v>#REF!</v>
      </c>
      <c r="D180" s="135" t="e">
        <f>VLOOKUP($A180,#REF!,7,FALSE)&amp;VLOOKUP($A180,#REF!,8,FALSE)</f>
        <v>#REF!</v>
      </c>
      <c r="E180" s="64" t="e">
        <f>VLOOKUP($A180,#REF!,10,FALSE)&amp;""</f>
        <v>#REF!</v>
      </c>
      <c r="F180" s="64" t="e">
        <f>VLOOKUP($A180,#REF!,11,FALSE)&amp;""</f>
        <v>#REF!</v>
      </c>
      <c r="G180" s="64" t="e">
        <f>VLOOKUP($A180,#REF!,12,FALSE)&amp;""</f>
        <v>#REF!</v>
      </c>
    </row>
    <row r="181" spans="1:7" ht="25.2" customHeight="1" x14ac:dyDescent="0.45">
      <c r="A181" s="140">
        <v>168</v>
      </c>
      <c r="B181" s="182" t="e">
        <f>VLOOKUP($A181,#REF!,5,FALSE)&amp;""</f>
        <v>#REF!</v>
      </c>
      <c r="C181" s="50" t="e">
        <f>VLOOKUP($A181,#REF!,4,FALSE)&amp;""</f>
        <v>#REF!</v>
      </c>
      <c r="D181" s="183" t="e">
        <f>VLOOKUP($A181,#REF!,7,FALSE)&amp;VLOOKUP($A181,#REF!,8,FALSE)</f>
        <v>#REF!</v>
      </c>
      <c r="E181" s="181" t="e">
        <f>VLOOKUP($A181,#REF!,10,FALSE)&amp;""</f>
        <v>#REF!</v>
      </c>
      <c r="F181" s="181" t="e">
        <f>VLOOKUP($A181,#REF!,11,FALSE)&amp;""</f>
        <v>#REF!</v>
      </c>
      <c r="G181" s="181" t="e">
        <f>VLOOKUP($A181,#REF!,12,FALSE)&amp;""</f>
        <v>#REF!</v>
      </c>
    </row>
    <row r="182" spans="1:7" ht="25.2" customHeight="1" x14ac:dyDescent="0.45">
      <c r="A182" s="140">
        <v>169</v>
      </c>
      <c r="B182" s="52" t="e">
        <f>VLOOKUP($A182,#REF!,5,FALSE)&amp;""</f>
        <v>#REF!</v>
      </c>
      <c r="C182" s="51" t="e">
        <f>VLOOKUP($A182,#REF!,4,FALSE)&amp;""</f>
        <v>#REF!</v>
      </c>
      <c r="D182" s="135" t="e">
        <f>VLOOKUP($A182,#REF!,7,FALSE)&amp;VLOOKUP($A182,#REF!,8,FALSE)</f>
        <v>#REF!</v>
      </c>
      <c r="E182" s="64" t="e">
        <f>VLOOKUP($A182,#REF!,10,FALSE)&amp;""</f>
        <v>#REF!</v>
      </c>
      <c r="F182" s="64" t="e">
        <f>VLOOKUP($A182,#REF!,11,FALSE)&amp;""</f>
        <v>#REF!</v>
      </c>
      <c r="G182" s="64" t="e">
        <f>VLOOKUP($A182,#REF!,12,FALSE)&amp;""</f>
        <v>#REF!</v>
      </c>
    </row>
    <row r="183" spans="1:7" ht="25.2" customHeight="1" x14ac:dyDescent="0.45">
      <c r="A183" s="140">
        <v>170</v>
      </c>
      <c r="B183" s="182" t="e">
        <f>VLOOKUP($A183,#REF!,5,FALSE)&amp;""</f>
        <v>#REF!</v>
      </c>
      <c r="C183" s="50" t="e">
        <f>VLOOKUP($A183,#REF!,4,FALSE)&amp;""</f>
        <v>#REF!</v>
      </c>
      <c r="D183" s="183" t="e">
        <f>VLOOKUP($A183,#REF!,7,FALSE)&amp;VLOOKUP($A183,#REF!,8,FALSE)</f>
        <v>#REF!</v>
      </c>
      <c r="E183" s="181" t="e">
        <f>VLOOKUP($A183,#REF!,10,FALSE)&amp;""</f>
        <v>#REF!</v>
      </c>
      <c r="F183" s="181" t="e">
        <f>VLOOKUP($A183,#REF!,11,FALSE)&amp;""</f>
        <v>#REF!</v>
      </c>
      <c r="G183" s="181" t="e">
        <f>VLOOKUP($A183,#REF!,12,FALSE)&amp;""</f>
        <v>#REF!</v>
      </c>
    </row>
    <row r="184" spans="1:7" ht="25.2" customHeight="1" x14ac:dyDescent="0.45">
      <c r="A184" s="140">
        <v>171</v>
      </c>
      <c r="B184" s="182" t="e">
        <f>VLOOKUP($A184,#REF!,5,FALSE)&amp;""</f>
        <v>#REF!</v>
      </c>
      <c r="C184" s="50" t="e">
        <f>VLOOKUP($A184,#REF!,4,FALSE)&amp;""</f>
        <v>#REF!</v>
      </c>
      <c r="D184" s="183" t="e">
        <f>VLOOKUP($A184,#REF!,7,FALSE)&amp;VLOOKUP($A184,#REF!,8,FALSE)</f>
        <v>#REF!</v>
      </c>
      <c r="E184" s="181" t="e">
        <f>VLOOKUP($A184,#REF!,10,FALSE)&amp;""</f>
        <v>#REF!</v>
      </c>
      <c r="F184" s="181" t="e">
        <f>VLOOKUP($A184,#REF!,11,FALSE)&amp;""</f>
        <v>#REF!</v>
      </c>
      <c r="G184" s="181" t="e">
        <f>VLOOKUP($A184,#REF!,12,FALSE)&amp;""</f>
        <v>#REF!</v>
      </c>
    </row>
    <row r="185" spans="1:7" ht="25.2" customHeight="1" x14ac:dyDescent="0.45">
      <c r="A185" s="140">
        <v>172</v>
      </c>
      <c r="B185" s="52" t="e">
        <f>VLOOKUP($A185,#REF!,5,FALSE)&amp;""</f>
        <v>#REF!</v>
      </c>
      <c r="C185" s="51" t="e">
        <f>VLOOKUP($A185,#REF!,4,FALSE)&amp;""</f>
        <v>#REF!</v>
      </c>
      <c r="D185" s="135" t="e">
        <f>VLOOKUP($A185,#REF!,7,FALSE)&amp;VLOOKUP($A185,#REF!,8,FALSE)</f>
        <v>#REF!</v>
      </c>
      <c r="E185" s="64" t="e">
        <f>VLOOKUP($A185,#REF!,10,FALSE)&amp;""</f>
        <v>#REF!</v>
      </c>
      <c r="F185" s="64" t="e">
        <f>VLOOKUP($A185,#REF!,11,FALSE)&amp;""</f>
        <v>#REF!</v>
      </c>
      <c r="G185" s="64" t="e">
        <f>VLOOKUP($A185,#REF!,12,FALSE)&amp;""</f>
        <v>#REF!</v>
      </c>
    </row>
    <row r="186" spans="1:7" ht="25.2" customHeight="1" x14ac:dyDescent="0.45">
      <c r="A186" s="140">
        <v>173</v>
      </c>
      <c r="B186" s="52" t="e">
        <f>VLOOKUP($A186,#REF!,5,FALSE)&amp;""</f>
        <v>#REF!</v>
      </c>
      <c r="C186" s="51" t="e">
        <f>VLOOKUP($A186,#REF!,4,FALSE)&amp;""</f>
        <v>#REF!</v>
      </c>
      <c r="D186" s="135" t="e">
        <f>VLOOKUP($A186,#REF!,7,FALSE)&amp;VLOOKUP($A186,#REF!,8,FALSE)</f>
        <v>#REF!</v>
      </c>
      <c r="E186" s="64" t="e">
        <f>VLOOKUP($A186,#REF!,10,FALSE)&amp;""</f>
        <v>#REF!</v>
      </c>
      <c r="F186" s="64" t="e">
        <f>VLOOKUP($A186,#REF!,11,FALSE)&amp;""</f>
        <v>#REF!</v>
      </c>
      <c r="G186" s="64" t="e">
        <f>VLOOKUP($A186,#REF!,12,FALSE)&amp;""</f>
        <v>#REF!</v>
      </c>
    </row>
    <row r="187" spans="1:7" ht="25.2" customHeight="1" x14ac:dyDescent="0.45">
      <c r="A187" s="140">
        <v>174</v>
      </c>
      <c r="B187" s="52" t="e">
        <f>VLOOKUP($A187,#REF!,5,FALSE)&amp;""</f>
        <v>#REF!</v>
      </c>
      <c r="C187" s="51" t="e">
        <f>VLOOKUP($A187,#REF!,4,FALSE)&amp;""</f>
        <v>#REF!</v>
      </c>
      <c r="D187" s="135" t="e">
        <f>VLOOKUP($A187,#REF!,7,FALSE)&amp;VLOOKUP($A187,#REF!,8,FALSE)</f>
        <v>#REF!</v>
      </c>
      <c r="E187" s="64" t="e">
        <f>VLOOKUP($A187,#REF!,10,FALSE)&amp;""</f>
        <v>#REF!</v>
      </c>
      <c r="F187" s="64" t="e">
        <f>VLOOKUP($A187,#REF!,11,FALSE)&amp;""</f>
        <v>#REF!</v>
      </c>
      <c r="G187" s="64" t="e">
        <f>VLOOKUP($A187,#REF!,12,FALSE)&amp;""</f>
        <v>#REF!</v>
      </c>
    </row>
    <row r="188" spans="1:7" ht="25.2" customHeight="1" x14ac:dyDescent="0.45">
      <c r="A188" s="140">
        <v>175</v>
      </c>
      <c r="B188" s="182" t="e">
        <f>VLOOKUP($A188,#REF!,5,FALSE)&amp;""</f>
        <v>#REF!</v>
      </c>
      <c r="C188" s="50" t="e">
        <f>VLOOKUP($A188,#REF!,4,FALSE)&amp;""</f>
        <v>#REF!</v>
      </c>
      <c r="D188" s="183" t="e">
        <f>VLOOKUP($A188,#REF!,7,FALSE)&amp;VLOOKUP($A188,#REF!,8,FALSE)</f>
        <v>#REF!</v>
      </c>
      <c r="E188" s="181" t="e">
        <f>VLOOKUP($A188,#REF!,10,FALSE)&amp;""</f>
        <v>#REF!</v>
      </c>
      <c r="F188" s="181" t="e">
        <f>VLOOKUP($A188,#REF!,11,FALSE)&amp;""</f>
        <v>#REF!</v>
      </c>
      <c r="G188" s="181" t="e">
        <f>VLOOKUP($A188,#REF!,12,FALSE)&amp;""</f>
        <v>#REF!</v>
      </c>
    </row>
    <row r="189" spans="1:7" ht="25.2" customHeight="1" x14ac:dyDescent="0.45">
      <c r="A189" s="140">
        <v>176</v>
      </c>
      <c r="B189" s="52" t="e">
        <f>VLOOKUP($A189,#REF!,5,FALSE)&amp;""</f>
        <v>#REF!</v>
      </c>
      <c r="C189" s="51" t="e">
        <f>VLOOKUP($A189,#REF!,4,FALSE)&amp;""</f>
        <v>#REF!</v>
      </c>
      <c r="D189" s="135" t="e">
        <f>VLOOKUP($A189,#REF!,7,FALSE)&amp;VLOOKUP($A189,#REF!,8,FALSE)</f>
        <v>#REF!</v>
      </c>
      <c r="E189" s="64" t="e">
        <f>VLOOKUP($A189,#REF!,10,FALSE)&amp;""</f>
        <v>#REF!</v>
      </c>
      <c r="F189" s="64" t="e">
        <f>VLOOKUP($A189,#REF!,11,FALSE)&amp;""</f>
        <v>#REF!</v>
      </c>
      <c r="G189" s="64" t="e">
        <f>VLOOKUP($A189,#REF!,12,FALSE)&amp;""</f>
        <v>#REF!</v>
      </c>
    </row>
    <row r="190" spans="1:7" ht="25.2" customHeight="1" x14ac:dyDescent="0.45">
      <c r="A190" s="140">
        <v>177</v>
      </c>
      <c r="B190" s="52" t="e">
        <f>VLOOKUP($A190,#REF!,5,FALSE)&amp;""</f>
        <v>#REF!</v>
      </c>
      <c r="C190" s="51" t="e">
        <f>VLOOKUP($A190,#REF!,4,FALSE)&amp;""</f>
        <v>#REF!</v>
      </c>
      <c r="D190" s="135" t="e">
        <f>VLOOKUP($A190,#REF!,7,FALSE)&amp;VLOOKUP($A190,#REF!,8,FALSE)</f>
        <v>#REF!</v>
      </c>
      <c r="E190" s="64" t="e">
        <f>VLOOKUP($A190,#REF!,10,FALSE)&amp;""</f>
        <v>#REF!</v>
      </c>
      <c r="F190" s="64" t="e">
        <f>VLOOKUP($A190,#REF!,11,FALSE)&amp;""</f>
        <v>#REF!</v>
      </c>
      <c r="G190" s="64" t="e">
        <f>VLOOKUP($A190,#REF!,12,FALSE)&amp;""</f>
        <v>#REF!</v>
      </c>
    </row>
    <row r="191" spans="1:7" ht="25.2" customHeight="1" x14ac:dyDescent="0.45">
      <c r="A191" s="140">
        <v>178</v>
      </c>
      <c r="B191" s="182" t="e">
        <f>VLOOKUP($A191,#REF!,5,FALSE)&amp;""</f>
        <v>#REF!</v>
      </c>
      <c r="C191" s="50" t="e">
        <f>VLOOKUP($A191,#REF!,4,FALSE)&amp;""</f>
        <v>#REF!</v>
      </c>
      <c r="D191" s="183" t="e">
        <f>VLOOKUP($A191,#REF!,7,FALSE)&amp;VLOOKUP($A191,#REF!,8,FALSE)</f>
        <v>#REF!</v>
      </c>
      <c r="E191" s="181" t="e">
        <f>VLOOKUP($A191,#REF!,10,FALSE)&amp;""</f>
        <v>#REF!</v>
      </c>
      <c r="F191" s="181" t="e">
        <f>VLOOKUP($A191,#REF!,11,FALSE)&amp;""</f>
        <v>#REF!</v>
      </c>
      <c r="G191" s="181" t="e">
        <f>VLOOKUP($A191,#REF!,12,FALSE)&amp;""</f>
        <v>#REF!</v>
      </c>
    </row>
    <row r="192" spans="1:7" ht="25.2" customHeight="1" x14ac:dyDescent="0.45">
      <c r="A192" s="140">
        <v>179</v>
      </c>
      <c r="B192" s="52" t="e">
        <f>VLOOKUP($A192,#REF!,5,FALSE)&amp;""</f>
        <v>#REF!</v>
      </c>
      <c r="C192" s="51" t="e">
        <f>VLOOKUP($A192,#REF!,4,FALSE)&amp;""</f>
        <v>#REF!</v>
      </c>
      <c r="D192" s="135" t="e">
        <f>VLOOKUP($A192,#REF!,7,FALSE)&amp;VLOOKUP($A192,#REF!,8,FALSE)</f>
        <v>#REF!</v>
      </c>
      <c r="E192" s="64" t="e">
        <f>VLOOKUP($A192,#REF!,10,FALSE)&amp;""</f>
        <v>#REF!</v>
      </c>
      <c r="F192" s="64" t="e">
        <f>VLOOKUP($A192,#REF!,11,FALSE)&amp;""</f>
        <v>#REF!</v>
      </c>
      <c r="G192" s="64" t="e">
        <f>VLOOKUP($A192,#REF!,12,FALSE)&amp;""</f>
        <v>#REF!</v>
      </c>
    </row>
    <row r="193" spans="1:7" ht="25.2" customHeight="1" x14ac:dyDescent="0.45">
      <c r="A193" s="140">
        <v>180</v>
      </c>
      <c r="B193" s="52" t="e">
        <f>VLOOKUP($A193,#REF!,5,FALSE)&amp;""</f>
        <v>#REF!</v>
      </c>
      <c r="C193" s="51" t="e">
        <f>VLOOKUP($A193,#REF!,4,FALSE)&amp;""</f>
        <v>#REF!</v>
      </c>
      <c r="D193" s="135" t="e">
        <f>VLOOKUP($A193,#REF!,7,FALSE)&amp;VLOOKUP($A193,#REF!,8,FALSE)</f>
        <v>#REF!</v>
      </c>
      <c r="E193" s="64" t="e">
        <f>VLOOKUP($A193,#REF!,10,FALSE)&amp;""</f>
        <v>#REF!</v>
      </c>
      <c r="F193" s="64" t="e">
        <f>VLOOKUP($A193,#REF!,11,FALSE)&amp;""</f>
        <v>#REF!</v>
      </c>
      <c r="G193" s="64" t="e">
        <f>VLOOKUP($A193,#REF!,12,FALSE)&amp;""</f>
        <v>#REF!</v>
      </c>
    </row>
    <row r="194" spans="1:7" ht="25.2" customHeight="1" x14ac:dyDescent="0.45">
      <c r="A194" s="140">
        <v>181</v>
      </c>
      <c r="B194" s="52" t="e">
        <f>VLOOKUP($A194,#REF!,5,FALSE)&amp;""</f>
        <v>#REF!</v>
      </c>
      <c r="C194" s="51" t="e">
        <f>VLOOKUP($A194,#REF!,4,FALSE)&amp;""</f>
        <v>#REF!</v>
      </c>
      <c r="D194" s="135" t="e">
        <f>VLOOKUP($A194,#REF!,7,FALSE)&amp;VLOOKUP($A194,#REF!,8,FALSE)</f>
        <v>#REF!</v>
      </c>
      <c r="E194" s="64" t="e">
        <f>VLOOKUP($A194,#REF!,10,FALSE)&amp;""</f>
        <v>#REF!</v>
      </c>
      <c r="F194" s="64" t="e">
        <f>VLOOKUP($A194,#REF!,11,FALSE)&amp;""</f>
        <v>#REF!</v>
      </c>
      <c r="G194" s="64" t="e">
        <f>VLOOKUP($A194,#REF!,12,FALSE)&amp;""</f>
        <v>#REF!</v>
      </c>
    </row>
    <row r="195" spans="1:7" ht="25.2" customHeight="1" x14ac:dyDescent="0.45">
      <c r="A195" s="140">
        <v>182</v>
      </c>
      <c r="B195" s="52" t="e">
        <f>VLOOKUP($A195,#REF!,5,FALSE)&amp;""</f>
        <v>#REF!</v>
      </c>
      <c r="C195" s="51" t="e">
        <f>VLOOKUP($A195,#REF!,4,FALSE)&amp;""</f>
        <v>#REF!</v>
      </c>
      <c r="D195" s="135" t="e">
        <f>VLOOKUP($A195,#REF!,7,FALSE)&amp;VLOOKUP($A195,#REF!,8,FALSE)</f>
        <v>#REF!</v>
      </c>
      <c r="E195" s="64" t="e">
        <f>VLOOKUP($A195,#REF!,10,FALSE)&amp;""</f>
        <v>#REF!</v>
      </c>
      <c r="F195" s="64" t="e">
        <f>VLOOKUP($A195,#REF!,11,FALSE)&amp;""</f>
        <v>#REF!</v>
      </c>
      <c r="G195" s="64" t="e">
        <f>VLOOKUP($A195,#REF!,12,FALSE)&amp;""</f>
        <v>#REF!</v>
      </c>
    </row>
    <row r="196" spans="1:7" ht="25.2" customHeight="1" x14ac:dyDescent="0.45">
      <c r="A196" s="140">
        <v>183</v>
      </c>
      <c r="B196" s="52" t="e">
        <f>VLOOKUP($A196,#REF!,5,FALSE)&amp;""</f>
        <v>#REF!</v>
      </c>
      <c r="C196" s="51" t="e">
        <f>VLOOKUP($A196,#REF!,4,FALSE)&amp;""</f>
        <v>#REF!</v>
      </c>
      <c r="D196" s="135" t="e">
        <f>VLOOKUP($A196,#REF!,7,FALSE)&amp;VLOOKUP($A196,#REF!,8,FALSE)</f>
        <v>#REF!</v>
      </c>
      <c r="E196" s="64" t="e">
        <f>VLOOKUP($A196,#REF!,10,FALSE)&amp;""</f>
        <v>#REF!</v>
      </c>
      <c r="F196" s="64" t="e">
        <f>VLOOKUP($A196,#REF!,11,FALSE)&amp;""</f>
        <v>#REF!</v>
      </c>
      <c r="G196" s="64" t="e">
        <f>VLOOKUP($A196,#REF!,12,FALSE)&amp;""</f>
        <v>#REF!</v>
      </c>
    </row>
    <row r="197" spans="1:7" ht="25.2" customHeight="1" x14ac:dyDescent="0.45">
      <c r="A197" s="140">
        <v>184</v>
      </c>
      <c r="B197" s="52" t="e">
        <f>VLOOKUP($A197,#REF!,5,FALSE)&amp;""</f>
        <v>#REF!</v>
      </c>
      <c r="C197" s="51" t="e">
        <f>VLOOKUP($A197,#REF!,4,FALSE)&amp;""</f>
        <v>#REF!</v>
      </c>
      <c r="D197" s="135" t="e">
        <f>VLOOKUP($A197,#REF!,7,FALSE)&amp;VLOOKUP($A197,#REF!,8,FALSE)</f>
        <v>#REF!</v>
      </c>
      <c r="E197" s="64" t="e">
        <f>VLOOKUP($A197,#REF!,10,FALSE)&amp;""</f>
        <v>#REF!</v>
      </c>
      <c r="F197" s="64" t="e">
        <f>VLOOKUP($A197,#REF!,11,FALSE)&amp;""</f>
        <v>#REF!</v>
      </c>
      <c r="G197" s="64" t="e">
        <f>VLOOKUP($A197,#REF!,12,FALSE)&amp;""</f>
        <v>#REF!</v>
      </c>
    </row>
    <row r="198" spans="1:7" ht="25.2" customHeight="1" x14ac:dyDescent="0.45">
      <c r="A198" s="140">
        <v>185</v>
      </c>
      <c r="B198" s="52" t="e">
        <f>VLOOKUP($A198,#REF!,5,FALSE)&amp;""</f>
        <v>#REF!</v>
      </c>
      <c r="C198" s="51" t="e">
        <f>VLOOKUP($A198,#REF!,4,FALSE)&amp;""</f>
        <v>#REF!</v>
      </c>
      <c r="D198" s="135" t="e">
        <f>VLOOKUP($A198,#REF!,7,FALSE)&amp;VLOOKUP($A198,#REF!,8,FALSE)</f>
        <v>#REF!</v>
      </c>
      <c r="E198" s="64" t="e">
        <f>VLOOKUP($A198,#REF!,10,FALSE)&amp;""</f>
        <v>#REF!</v>
      </c>
      <c r="F198" s="64" t="e">
        <f>VLOOKUP($A198,#REF!,11,FALSE)&amp;""</f>
        <v>#REF!</v>
      </c>
      <c r="G198" s="64" t="e">
        <f>VLOOKUP($A198,#REF!,12,FALSE)&amp;""</f>
        <v>#REF!</v>
      </c>
    </row>
    <row r="199" spans="1:7" ht="25.2" customHeight="1" x14ac:dyDescent="0.45">
      <c r="A199" s="140">
        <v>186</v>
      </c>
      <c r="B199" s="182" t="e">
        <f>VLOOKUP($A199,#REF!,5,FALSE)&amp;""</f>
        <v>#REF!</v>
      </c>
      <c r="C199" s="50" t="e">
        <f>VLOOKUP($A199,#REF!,4,FALSE)&amp;""</f>
        <v>#REF!</v>
      </c>
      <c r="D199" s="183" t="e">
        <f>VLOOKUP($A199,#REF!,7,FALSE)&amp;VLOOKUP($A199,#REF!,8,FALSE)</f>
        <v>#REF!</v>
      </c>
      <c r="E199" s="181" t="e">
        <f>VLOOKUP($A199,#REF!,10,FALSE)&amp;""</f>
        <v>#REF!</v>
      </c>
      <c r="F199" s="181" t="e">
        <f>VLOOKUP($A199,#REF!,11,FALSE)&amp;""</f>
        <v>#REF!</v>
      </c>
      <c r="G199" s="181" t="e">
        <f>VLOOKUP($A199,#REF!,12,FALSE)&amp;""</f>
        <v>#REF!</v>
      </c>
    </row>
    <row r="200" spans="1:7" ht="25.2" customHeight="1" x14ac:dyDescent="0.45">
      <c r="A200" s="140">
        <v>187</v>
      </c>
      <c r="B200" s="52" t="e">
        <f>VLOOKUP($A200,#REF!,5,FALSE)&amp;""</f>
        <v>#REF!</v>
      </c>
      <c r="C200" s="51" t="e">
        <f>VLOOKUP($A200,#REF!,4,FALSE)&amp;""</f>
        <v>#REF!</v>
      </c>
      <c r="D200" s="135" t="e">
        <f>VLOOKUP($A200,#REF!,7,FALSE)&amp;VLOOKUP($A200,#REF!,8,FALSE)</f>
        <v>#REF!</v>
      </c>
      <c r="E200" s="64" t="e">
        <f>VLOOKUP($A200,#REF!,10,FALSE)&amp;""</f>
        <v>#REF!</v>
      </c>
      <c r="F200" s="64" t="e">
        <f>VLOOKUP($A200,#REF!,11,FALSE)&amp;""</f>
        <v>#REF!</v>
      </c>
      <c r="G200" s="64" t="e">
        <f>VLOOKUP($A200,#REF!,12,FALSE)&amp;""</f>
        <v>#REF!</v>
      </c>
    </row>
    <row r="201" spans="1:7" ht="25.2" customHeight="1" x14ac:dyDescent="0.45">
      <c r="A201" s="140">
        <v>188</v>
      </c>
      <c r="B201" s="52" t="e">
        <f>VLOOKUP($A201,#REF!,5,FALSE)&amp;""</f>
        <v>#REF!</v>
      </c>
      <c r="C201" s="51" t="e">
        <f>VLOOKUP($A201,#REF!,4,FALSE)&amp;""</f>
        <v>#REF!</v>
      </c>
      <c r="D201" s="135" t="e">
        <f>VLOOKUP($A201,#REF!,7,FALSE)&amp;VLOOKUP($A201,#REF!,8,FALSE)</f>
        <v>#REF!</v>
      </c>
      <c r="E201" s="64" t="e">
        <f>VLOOKUP($A201,#REF!,10,FALSE)&amp;""</f>
        <v>#REF!</v>
      </c>
      <c r="F201" s="64" t="e">
        <f>VLOOKUP($A201,#REF!,11,FALSE)&amp;""</f>
        <v>#REF!</v>
      </c>
      <c r="G201" s="64" t="e">
        <f>VLOOKUP($A201,#REF!,12,FALSE)&amp;""</f>
        <v>#REF!</v>
      </c>
    </row>
    <row r="202" spans="1:7" ht="25.2" customHeight="1" x14ac:dyDescent="0.45">
      <c r="A202" s="140">
        <v>189</v>
      </c>
      <c r="B202" s="52" t="e">
        <f>VLOOKUP($A202,#REF!,5,FALSE)&amp;""</f>
        <v>#REF!</v>
      </c>
      <c r="C202" s="51" t="e">
        <f>VLOOKUP($A202,#REF!,4,FALSE)&amp;""</f>
        <v>#REF!</v>
      </c>
      <c r="D202" s="135" t="e">
        <f>VLOOKUP($A202,#REF!,7,FALSE)&amp;VLOOKUP($A202,#REF!,8,FALSE)</f>
        <v>#REF!</v>
      </c>
      <c r="E202" s="64" t="e">
        <f>VLOOKUP($A202,#REF!,10,FALSE)&amp;""</f>
        <v>#REF!</v>
      </c>
      <c r="F202" s="64" t="e">
        <f>VLOOKUP($A202,#REF!,11,FALSE)&amp;""</f>
        <v>#REF!</v>
      </c>
      <c r="G202" s="64" t="e">
        <f>VLOOKUP($A202,#REF!,12,FALSE)&amp;""</f>
        <v>#REF!</v>
      </c>
    </row>
    <row r="203" spans="1:7" ht="25.2" customHeight="1" x14ac:dyDescent="0.45">
      <c r="A203" s="140">
        <v>190</v>
      </c>
      <c r="B203" s="52" t="e">
        <f>VLOOKUP($A203,#REF!,5,FALSE)&amp;""</f>
        <v>#REF!</v>
      </c>
      <c r="C203" s="51" t="e">
        <f>VLOOKUP($A203,#REF!,4,FALSE)&amp;""</f>
        <v>#REF!</v>
      </c>
      <c r="D203" s="135" t="e">
        <f>VLOOKUP($A203,#REF!,7,FALSE)&amp;VLOOKUP($A203,#REF!,8,FALSE)</f>
        <v>#REF!</v>
      </c>
      <c r="E203" s="64" t="e">
        <f>VLOOKUP($A203,#REF!,10,FALSE)&amp;""</f>
        <v>#REF!</v>
      </c>
      <c r="F203" s="64" t="e">
        <f>VLOOKUP($A203,#REF!,11,FALSE)&amp;""</f>
        <v>#REF!</v>
      </c>
      <c r="G203" s="64" t="e">
        <f>VLOOKUP($A203,#REF!,12,FALSE)&amp;""</f>
        <v>#REF!</v>
      </c>
    </row>
    <row r="204" spans="1:7" ht="25.2" customHeight="1" x14ac:dyDescent="0.45">
      <c r="A204" s="140">
        <v>191</v>
      </c>
      <c r="B204" s="52" t="e">
        <f>VLOOKUP($A204,#REF!,5,FALSE)&amp;""</f>
        <v>#REF!</v>
      </c>
      <c r="C204" s="51" t="e">
        <f>VLOOKUP($A204,#REF!,4,FALSE)&amp;""</f>
        <v>#REF!</v>
      </c>
      <c r="D204" s="135" t="e">
        <f>VLOOKUP($A204,#REF!,7,FALSE)&amp;VLOOKUP($A204,#REF!,8,FALSE)</f>
        <v>#REF!</v>
      </c>
      <c r="E204" s="64" t="e">
        <f>VLOOKUP($A204,#REF!,10,FALSE)&amp;""</f>
        <v>#REF!</v>
      </c>
      <c r="F204" s="64" t="e">
        <f>VLOOKUP($A204,#REF!,11,FALSE)&amp;""</f>
        <v>#REF!</v>
      </c>
      <c r="G204" s="64" t="e">
        <f>VLOOKUP($A204,#REF!,12,FALSE)&amp;""</f>
        <v>#REF!</v>
      </c>
    </row>
    <row r="205" spans="1:7" ht="25.2" customHeight="1" x14ac:dyDescent="0.45">
      <c r="A205" s="140">
        <v>192</v>
      </c>
      <c r="B205" s="52" t="e">
        <f>VLOOKUP($A205,#REF!,5,FALSE)&amp;""</f>
        <v>#REF!</v>
      </c>
      <c r="C205" s="51" t="e">
        <f>VLOOKUP($A205,#REF!,4,FALSE)&amp;""</f>
        <v>#REF!</v>
      </c>
      <c r="D205" s="135" t="e">
        <f>VLOOKUP($A205,#REF!,7,FALSE)&amp;VLOOKUP($A205,#REF!,8,FALSE)</f>
        <v>#REF!</v>
      </c>
      <c r="E205" s="64" t="e">
        <f>VLOOKUP($A205,#REF!,10,FALSE)&amp;""</f>
        <v>#REF!</v>
      </c>
      <c r="F205" s="64" t="e">
        <f>VLOOKUP($A205,#REF!,11,FALSE)&amp;""</f>
        <v>#REF!</v>
      </c>
      <c r="G205" s="64" t="e">
        <f>VLOOKUP($A205,#REF!,12,FALSE)&amp;""</f>
        <v>#REF!</v>
      </c>
    </row>
    <row r="206" spans="1:7" ht="25.2" customHeight="1" x14ac:dyDescent="0.45">
      <c r="A206" s="140">
        <v>193</v>
      </c>
      <c r="B206" s="182" t="e">
        <f>VLOOKUP($A206,#REF!,5,FALSE)&amp;""</f>
        <v>#REF!</v>
      </c>
      <c r="C206" s="50" t="e">
        <f>VLOOKUP($A206,#REF!,4,FALSE)&amp;""</f>
        <v>#REF!</v>
      </c>
      <c r="D206" s="183" t="e">
        <f>VLOOKUP($A206,#REF!,7,FALSE)&amp;VLOOKUP($A206,#REF!,8,FALSE)</f>
        <v>#REF!</v>
      </c>
      <c r="E206" s="181" t="e">
        <f>VLOOKUP($A206,#REF!,10,FALSE)&amp;""</f>
        <v>#REF!</v>
      </c>
      <c r="F206" s="181" t="e">
        <f>VLOOKUP($A206,#REF!,11,FALSE)&amp;""</f>
        <v>#REF!</v>
      </c>
      <c r="G206" s="181" t="e">
        <f>VLOOKUP($A206,#REF!,12,FALSE)&amp;""</f>
        <v>#REF!</v>
      </c>
    </row>
    <row r="207" spans="1:7" ht="25.2" customHeight="1" x14ac:dyDescent="0.45">
      <c r="A207" s="140">
        <v>194</v>
      </c>
      <c r="B207" s="52" t="e">
        <f>VLOOKUP($A207,#REF!,5,FALSE)&amp;""</f>
        <v>#REF!</v>
      </c>
      <c r="C207" s="51" t="e">
        <f>VLOOKUP($A207,#REF!,4,FALSE)&amp;""</f>
        <v>#REF!</v>
      </c>
      <c r="D207" s="135" t="e">
        <f>VLOOKUP($A207,#REF!,7,FALSE)&amp;VLOOKUP($A207,#REF!,8,FALSE)</f>
        <v>#REF!</v>
      </c>
      <c r="E207" s="64" t="e">
        <f>VLOOKUP($A207,#REF!,10,FALSE)&amp;""</f>
        <v>#REF!</v>
      </c>
      <c r="F207" s="64" t="e">
        <f>VLOOKUP($A207,#REF!,11,FALSE)&amp;""</f>
        <v>#REF!</v>
      </c>
      <c r="G207" s="64" t="e">
        <f>VLOOKUP($A207,#REF!,12,FALSE)&amp;""</f>
        <v>#REF!</v>
      </c>
    </row>
    <row r="208" spans="1:7" ht="25.2" customHeight="1" x14ac:dyDescent="0.45">
      <c r="A208" s="140">
        <v>195</v>
      </c>
      <c r="B208" s="52" t="e">
        <f>VLOOKUP($A208,#REF!,5,FALSE)&amp;""</f>
        <v>#REF!</v>
      </c>
      <c r="C208" s="51" t="e">
        <f>VLOOKUP($A208,#REF!,4,FALSE)&amp;""</f>
        <v>#REF!</v>
      </c>
      <c r="D208" s="135" t="e">
        <f>VLOOKUP($A208,#REF!,7,FALSE)&amp;VLOOKUP($A208,#REF!,8,FALSE)</f>
        <v>#REF!</v>
      </c>
      <c r="E208" s="64" t="e">
        <f>VLOOKUP($A208,#REF!,10,FALSE)&amp;""</f>
        <v>#REF!</v>
      </c>
      <c r="F208" s="64" t="e">
        <f>VLOOKUP($A208,#REF!,11,FALSE)&amp;""</f>
        <v>#REF!</v>
      </c>
      <c r="G208" s="64" t="e">
        <f>VLOOKUP($A208,#REF!,12,FALSE)&amp;""</f>
        <v>#REF!</v>
      </c>
    </row>
    <row r="209" spans="1:7" ht="25.2" customHeight="1" x14ac:dyDescent="0.45">
      <c r="A209" s="140">
        <v>196</v>
      </c>
      <c r="B209" s="52" t="e">
        <f>VLOOKUP($A209,#REF!,5,FALSE)&amp;""</f>
        <v>#REF!</v>
      </c>
      <c r="C209" s="51" t="e">
        <f>VLOOKUP($A209,#REF!,4,FALSE)&amp;""</f>
        <v>#REF!</v>
      </c>
      <c r="D209" s="135" t="e">
        <f>VLOOKUP($A209,#REF!,7,FALSE)&amp;VLOOKUP($A209,#REF!,8,FALSE)</f>
        <v>#REF!</v>
      </c>
      <c r="E209" s="64" t="e">
        <f>VLOOKUP($A209,#REF!,10,FALSE)&amp;""</f>
        <v>#REF!</v>
      </c>
      <c r="F209" s="64" t="e">
        <f>VLOOKUP($A209,#REF!,11,FALSE)&amp;""</f>
        <v>#REF!</v>
      </c>
      <c r="G209" s="64" t="e">
        <f>VLOOKUP($A209,#REF!,12,FALSE)&amp;""</f>
        <v>#REF!</v>
      </c>
    </row>
    <row r="210" spans="1:7" ht="25.2" customHeight="1" x14ac:dyDescent="0.45">
      <c r="A210" s="140">
        <v>197</v>
      </c>
      <c r="B210" s="52" t="e">
        <f>VLOOKUP($A210,#REF!,5,FALSE)&amp;""</f>
        <v>#REF!</v>
      </c>
      <c r="C210" s="51" t="e">
        <f>VLOOKUP($A210,#REF!,4,FALSE)&amp;""</f>
        <v>#REF!</v>
      </c>
      <c r="D210" s="135" t="e">
        <f>VLOOKUP($A210,#REF!,7,FALSE)&amp;VLOOKUP($A210,#REF!,8,FALSE)</f>
        <v>#REF!</v>
      </c>
      <c r="E210" s="64" t="e">
        <f>VLOOKUP($A210,#REF!,10,FALSE)&amp;""</f>
        <v>#REF!</v>
      </c>
      <c r="F210" s="64" t="e">
        <f>VLOOKUP($A210,#REF!,11,FALSE)&amp;""</f>
        <v>#REF!</v>
      </c>
      <c r="G210" s="64" t="e">
        <f>VLOOKUP($A210,#REF!,12,FALSE)&amp;""</f>
        <v>#REF!</v>
      </c>
    </row>
    <row r="211" spans="1:7" ht="25.2" customHeight="1" x14ac:dyDescent="0.45">
      <c r="A211" s="140">
        <v>198</v>
      </c>
      <c r="B211" s="52" t="e">
        <f>VLOOKUP($A211,#REF!,5,FALSE)&amp;""</f>
        <v>#REF!</v>
      </c>
      <c r="C211" s="51" t="e">
        <f>VLOOKUP($A211,#REF!,4,FALSE)&amp;""</f>
        <v>#REF!</v>
      </c>
      <c r="D211" s="135" t="e">
        <f>VLOOKUP($A211,#REF!,7,FALSE)&amp;VLOOKUP($A211,#REF!,8,FALSE)</f>
        <v>#REF!</v>
      </c>
      <c r="E211" s="64" t="e">
        <f>VLOOKUP($A211,#REF!,10,FALSE)&amp;""</f>
        <v>#REF!</v>
      </c>
      <c r="F211" s="64" t="e">
        <f>VLOOKUP($A211,#REF!,11,FALSE)&amp;""</f>
        <v>#REF!</v>
      </c>
      <c r="G211" s="64" t="e">
        <f>VLOOKUP($A211,#REF!,12,FALSE)&amp;""</f>
        <v>#REF!</v>
      </c>
    </row>
    <row r="212" spans="1:7" ht="25.2" customHeight="1" x14ac:dyDescent="0.45">
      <c r="A212" s="140">
        <v>199</v>
      </c>
      <c r="B212" s="52" t="e">
        <f>VLOOKUP($A212,#REF!,5,FALSE)&amp;""</f>
        <v>#REF!</v>
      </c>
      <c r="C212" s="51" t="e">
        <f>VLOOKUP($A212,#REF!,4,FALSE)&amp;""</f>
        <v>#REF!</v>
      </c>
      <c r="D212" s="135" t="e">
        <f>VLOOKUP($A212,#REF!,7,FALSE)&amp;VLOOKUP($A212,#REF!,8,FALSE)</f>
        <v>#REF!</v>
      </c>
      <c r="E212" s="64" t="e">
        <f>VLOOKUP($A212,#REF!,10,FALSE)&amp;""</f>
        <v>#REF!</v>
      </c>
      <c r="F212" s="64" t="e">
        <f>VLOOKUP($A212,#REF!,11,FALSE)&amp;""</f>
        <v>#REF!</v>
      </c>
      <c r="G212" s="64" t="e">
        <f>VLOOKUP($A212,#REF!,12,FALSE)&amp;""</f>
        <v>#REF!</v>
      </c>
    </row>
    <row r="213" spans="1:7" ht="25.2" customHeight="1" x14ac:dyDescent="0.45">
      <c r="A213" s="140">
        <v>200</v>
      </c>
      <c r="B213" s="52" t="e">
        <f>VLOOKUP($A213,#REF!,5,FALSE)&amp;""</f>
        <v>#REF!</v>
      </c>
      <c r="C213" s="51" t="e">
        <f>VLOOKUP($A213,#REF!,4,FALSE)&amp;""</f>
        <v>#REF!</v>
      </c>
      <c r="D213" s="135" t="e">
        <f>VLOOKUP($A213,#REF!,7,FALSE)&amp;VLOOKUP($A213,#REF!,8,FALSE)</f>
        <v>#REF!</v>
      </c>
      <c r="E213" s="64" t="e">
        <f>VLOOKUP($A213,#REF!,10,FALSE)&amp;""</f>
        <v>#REF!</v>
      </c>
      <c r="F213" s="64" t="e">
        <f>VLOOKUP($A213,#REF!,11,FALSE)&amp;""</f>
        <v>#REF!</v>
      </c>
      <c r="G213" s="64" t="e">
        <f>VLOOKUP($A213,#REF!,12,FALSE)&amp;""</f>
        <v>#REF!</v>
      </c>
    </row>
    <row r="214" spans="1:7" ht="25.2" customHeight="1" x14ac:dyDescent="0.45">
      <c r="A214" s="140">
        <v>201</v>
      </c>
      <c r="B214" s="52" t="e">
        <f>VLOOKUP($A214,#REF!,5,FALSE)&amp;""</f>
        <v>#REF!</v>
      </c>
      <c r="C214" s="51" t="e">
        <f>VLOOKUP($A214,#REF!,4,FALSE)&amp;""</f>
        <v>#REF!</v>
      </c>
      <c r="D214" s="135" t="e">
        <f>VLOOKUP($A214,#REF!,7,FALSE)&amp;VLOOKUP($A214,#REF!,8,FALSE)</f>
        <v>#REF!</v>
      </c>
      <c r="E214" s="64" t="e">
        <f>VLOOKUP($A214,#REF!,10,FALSE)&amp;""</f>
        <v>#REF!</v>
      </c>
      <c r="F214" s="64" t="e">
        <f>VLOOKUP($A214,#REF!,11,FALSE)&amp;""</f>
        <v>#REF!</v>
      </c>
      <c r="G214" s="64" t="e">
        <f>VLOOKUP($A214,#REF!,12,FALSE)&amp;""</f>
        <v>#REF!</v>
      </c>
    </row>
    <row r="215" spans="1:7" ht="25.2" customHeight="1" x14ac:dyDescent="0.45">
      <c r="A215" s="140">
        <v>202</v>
      </c>
      <c r="B215" s="182" t="e">
        <f>VLOOKUP($A215,#REF!,5,FALSE)&amp;""</f>
        <v>#REF!</v>
      </c>
      <c r="C215" s="50" t="e">
        <f>VLOOKUP($A215,#REF!,4,FALSE)&amp;""</f>
        <v>#REF!</v>
      </c>
      <c r="D215" s="183" t="e">
        <f>VLOOKUP($A215,#REF!,7,FALSE)&amp;VLOOKUP($A215,#REF!,8,FALSE)</f>
        <v>#REF!</v>
      </c>
      <c r="E215" s="181" t="e">
        <f>VLOOKUP($A215,#REF!,10,FALSE)&amp;""</f>
        <v>#REF!</v>
      </c>
      <c r="F215" s="181" t="e">
        <f>VLOOKUP($A215,#REF!,11,FALSE)&amp;""</f>
        <v>#REF!</v>
      </c>
      <c r="G215" s="181" t="e">
        <f>VLOOKUP($A215,#REF!,12,FALSE)&amp;""</f>
        <v>#REF!</v>
      </c>
    </row>
    <row r="216" spans="1:7" ht="25.2" customHeight="1" x14ac:dyDescent="0.45">
      <c r="A216" s="140">
        <v>203</v>
      </c>
      <c r="B216" s="52" t="e">
        <f>VLOOKUP($A216,#REF!,5,FALSE)&amp;""</f>
        <v>#REF!</v>
      </c>
      <c r="C216" s="51" t="e">
        <f>VLOOKUP($A216,#REF!,4,FALSE)&amp;""</f>
        <v>#REF!</v>
      </c>
      <c r="D216" s="135" t="e">
        <f>VLOOKUP($A216,#REF!,7,FALSE)&amp;VLOOKUP($A216,#REF!,8,FALSE)</f>
        <v>#REF!</v>
      </c>
      <c r="E216" s="64" t="e">
        <f>VLOOKUP($A216,#REF!,10,FALSE)&amp;""</f>
        <v>#REF!</v>
      </c>
      <c r="F216" s="64" t="e">
        <f>VLOOKUP($A216,#REF!,11,FALSE)&amp;""</f>
        <v>#REF!</v>
      </c>
      <c r="G216" s="64" t="e">
        <f>VLOOKUP($A216,#REF!,12,FALSE)&amp;""</f>
        <v>#REF!</v>
      </c>
    </row>
    <row r="217" spans="1:7" ht="25.2" customHeight="1" x14ac:dyDescent="0.45">
      <c r="A217" s="140">
        <v>204</v>
      </c>
      <c r="B217" s="52" t="e">
        <f>VLOOKUP($A217,#REF!,5,FALSE)&amp;""</f>
        <v>#REF!</v>
      </c>
      <c r="C217" s="51" t="e">
        <f>VLOOKUP($A217,#REF!,4,FALSE)&amp;""</f>
        <v>#REF!</v>
      </c>
      <c r="D217" s="135" t="e">
        <f>VLOOKUP($A217,#REF!,7,FALSE)&amp;VLOOKUP($A217,#REF!,8,FALSE)</f>
        <v>#REF!</v>
      </c>
      <c r="E217" s="64" t="e">
        <f>VLOOKUP($A217,#REF!,10,FALSE)&amp;""</f>
        <v>#REF!</v>
      </c>
      <c r="F217" s="64" t="e">
        <f>VLOOKUP($A217,#REF!,11,FALSE)&amp;""</f>
        <v>#REF!</v>
      </c>
      <c r="G217" s="64" t="e">
        <f>VLOOKUP($A217,#REF!,12,FALSE)&amp;""</f>
        <v>#REF!</v>
      </c>
    </row>
    <row r="218" spans="1:7" ht="25.2" customHeight="1" x14ac:dyDescent="0.45">
      <c r="A218" s="140">
        <v>205</v>
      </c>
      <c r="B218" s="52" t="e">
        <f>VLOOKUP($A218,#REF!,5,FALSE)&amp;""</f>
        <v>#REF!</v>
      </c>
      <c r="C218" s="51" t="e">
        <f>VLOOKUP($A218,#REF!,4,FALSE)&amp;""</f>
        <v>#REF!</v>
      </c>
      <c r="D218" s="135" t="e">
        <f>VLOOKUP($A218,#REF!,7,FALSE)&amp;VLOOKUP($A218,#REF!,8,FALSE)</f>
        <v>#REF!</v>
      </c>
      <c r="E218" s="64" t="e">
        <f>VLOOKUP($A218,#REF!,10,FALSE)&amp;""</f>
        <v>#REF!</v>
      </c>
      <c r="F218" s="64" t="e">
        <f>VLOOKUP($A218,#REF!,11,FALSE)&amp;""</f>
        <v>#REF!</v>
      </c>
      <c r="G218" s="64" t="e">
        <f>VLOOKUP($A218,#REF!,12,FALSE)&amp;""</f>
        <v>#REF!</v>
      </c>
    </row>
    <row r="219" spans="1:7" ht="25.2" customHeight="1" x14ac:dyDescent="0.45">
      <c r="A219" s="140">
        <v>206</v>
      </c>
      <c r="B219" s="52" t="e">
        <f>VLOOKUP($A219,#REF!,5,FALSE)&amp;""</f>
        <v>#REF!</v>
      </c>
      <c r="C219" s="51" t="e">
        <f>VLOOKUP($A219,#REF!,4,FALSE)&amp;""</f>
        <v>#REF!</v>
      </c>
      <c r="D219" s="135" t="e">
        <f>VLOOKUP($A219,#REF!,7,FALSE)&amp;VLOOKUP($A219,#REF!,8,FALSE)</f>
        <v>#REF!</v>
      </c>
      <c r="E219" s="64" t="e">
        <f>VLOOKUP($A219,#REF!,10,FALSE)&amp;""</f>
        <v>#REF!</v>
      </c>
      <c r="F219" s="64" t="e">
        <f>VLOOKUP($A219,#REF!,11,FALSE)&amp;""</f>
        <v>#REF!</v>
      </c>
      <c r="G219" s="64" t="e">
        <f>VLOOKUP($A219,#REF!,12,FALSE)&amp;""</f>
        <v>#REF!</v>
      </c>
    </row>
    <row r="220" spans="1:7" ht="25.2" customHeight="1" x14ac:dyDescent="0.45">
      <c r="A220" s="140">
        <v>207</v>
      </c>
      <c r="B220" s="182" t="e">
        <f>VLOOKUP($A220,#REF!,5,FALSE)&amp;""</f>
        <v>#REF!</v>
      </c>
      <c r="C220" s="50" t="e">
        <f>VLOOKUP($A220,#REF!,4,FALSE)&amp;""</f>
        <v>#REF!</v>
      </c>
      <c r="D220" s="183" t="e">
        <f>VLOOKUP($A220,#REF!,7,FALSE)&amp;VLOOKUP($A220,#REF!,8,FALSE)</f>
        <v>#REF!</v>
      </c>
      <c r="E220" s="181" t="e">
        <f>VLOOKUP($A220,#REF!,10,FALSE)&amp;""</f>
        <v>#REF!</v>
      </c>
      <c r="F220" s="181" t="e">
        <f>VLOOKUP($A220,#REF!,11,FALSE)&amp;""</f>
        <v>#REF!</v>
      </c>
      <c r="G220" s="181" t="e">
        <f>VLOOKUP($A220,#REF!,12,FALSE)&amp;""</f>
        <v>#REF!</v>
      </c>
    </row>
    <row r="221" spans="1:7" ht="25.2" customHeight="1" x14ac:dyDescent="0.45">
      <c r="A221" s="140">
        <v>208</v>
      </c>
      <c r="B221" s="52" t="e">
        <f>VLOOKUP($A221,#REF!,5,FALSE)&amp;""</f>
        <v>#REF!</v>
      </c>
      <c r="C221" s="51" t="e">
        <f>VLOOKUP($A221,#REF!,4,FALSE)&amp;""</f>
        <v>#REF!</v>
      </c>
      <c r="D221" s="135" t="e">
        <f>VLOOKUP($A221,#REF!,7,FALSE)&amp;VLOOKUP($A221,#REF!,8,FALSE)</f>
        <v>#REF!</v>
      </c>
      <c r="E221" s="64" t="e">
        <f>VLOOKUP($A221,#REF!,10,FALSE)&amp;""</f>
        <v>#REF!</v>
      </c>
      <c r="F221" s="64" t="e">
        <f>VLOOKUP($A221,#REF!,11,FALSE)&amp;""</f>
        <v>#REF!</v>
      </c>
      <c r="G221" s="64" t="e">
        <f>VLOOKUP($A221,#REF!,12,FALSE)&amp;""</f>
        <v>#REF!</v>
      </c>
    </row>
    <row r="222" spans="1:7" ht="25.2" customHeight="1" x14ac:dyDescent="0.45">
      <c r="A222" s="140">
        <v>209</v>
      </c>
      <c r="B222" s="52" t="e">
        <f>VLOOKUP($A222,#REF!,5,FALSE)&amp;""</f>
        <v>#REF!</v>
      </c>
      <c r="C222" s="51" t="e">
        <f>VLOOKUP($A222,#REF!,4,FALSE)&amp;""</f>
        <v>#REF!</v>
      </c>
      <c r="D222" s="135" t="e">
        <f>VLOOKUP($A222,#REF!,7,FALSE)&amp;VLOOKUP($A222,#REF!,8,FALSE)</f>
        <v>#REF!</v>
      </c>
      <c r="E222" s="64" t="e">
        <f>VLOOKUP($A222,#REF!,10,FALSE)&amp;""</f>
        <v>#REF!</v>
      </c>
      <c r="F222" s="64" t="e">
        <f>VLOOKUP($A222,#REF!,11,FALSE)&amp;""</f>
        <v>#REF!</v>
      </c>
      <c r="G222" s="64" t="e">
        <f>VLOOKUP($A222,#REF!,12,FALSE)&amp;""</f>
        <v>#REF!</v>
      </c>
    </row>
    <row r="223" spans="1:7" ht="25.2" customHeight="1" x14ac:dyDescent="0.45">
      <c r="A223" s="140">
        <v>210</v>
      </c>
      <c r="B223" s="52" t="e">
        <f>VLOOKUP($A223,#REF!,5,FALSE)&amp;""</f>
        <v>#REF!</v>
      </c>
      <c r="C223" s="51" t="e">
        <f>VLOOKUP($A223,#REF!,4,FALSE)&amp;""</f>
        <v>#REF!</v>
      </c>
      <c r="D223" s="135" t="e">
        <f>VLOOKUP($A223,#REF!,7,FALSE)&amp;VLOOKUP($A223,#REF!,8,FALSE)</f>
        <v>#REF!</v>
      </c>
      <c r="E223" s="64" t="e">
        <f>VLOOKUP($A223,#REF!,10,FALSE)&amp;""</f>
        <v>#REF!</v>
      </c>
      <c r="F223" s="64" t="e">
        <f>VLOOKUP($A223,#REF!,11,FALSE)&amp;""</f>
        <v>#REF!</v>
      </c>
      <c r="G223" s="64" t="e">
        <f>VLOOKUP($A223,#REF!,12,FALSE)&amp;""</f>
        <v>#REF!</v>
      </c>
    </row>
    <row r="224" spans="1:7" ht="25.2" customHeight="1" x14ac:dyDescent="0.45">
      <c r="A224" s="140">
        <v>211</v>
      </c>
      <c r="B224" s="52" t="e">
        <f>VLOOKUP($A224,#REF!,5,FALSE)&amp;""</f>
        <v>#REF!</v>
      </c>
      <c r="C224" s="51" t="e">
        <f>VLOOKUP($A224,#REF!,4,FALSE)&amp;""</f>
        <v>#REF!</v>
      </c>
      <c r="D224" s="135" t="e">
        <f>VLOOKUP($A224,#REF!,7,FALSE)&amp;VLOOKUP($A224,#REF!,8,FALSE)</f>
        <v>#REF!</v>
      </c>
      <c r="E224" s="64" t="e">
        <f>VLOOKUP($A224,#REF!,10,FALSE)&amp;""</f>
        <v>#REF!</v>
      </c>
      <c r="F224" s="64" t="e">
        <f>VLOOKUP($A224,#REF!,11,FALSE)&amp;""</f>
        <v>#REF!</v>
      </c>
      <c r="G224" s="64" t="e">
        <f>VLOOKUP($A224,#REF!,12,FALSE)&amp;""</f>
        <v>#REF!</v>
      </c>
    </row>
    <row r="225" spans="1:7" ht="25.2" customHeight="1" x14ac:dyDescent="0.45">
      <c r="A225" s="140">
        <v>212</v>
      </c>
      <c r="B225" s="52" t="e">
        <f>VLOOKUP($A225,#REF!,5,FALSE)&amp;""</f>
        <v>#REF!</v>
      </c>
      <c r="C225" s="51" t="e">
        <f>VLOOKUP($A225,#REF!,4,FALSE)&amp;""</f>
        <v>#REF!</v>
      </c>
      <c r="D225" s="135" t="e">
        <f>VLOOKUP($A225,#REF!,7,FALSE)&amp;VLOOKUP($A225,#REF!,8,FALSE)</f>
        <v>#REF!</v>
      </c>
      <c r="E225" s="64" t="e">
        <f>VLOOKUP($A225,#REF!,10,FALSE)&amp;""</f>
        <v>#REF!</v>
      </c>
      <c r="F225" s="64" t="e">
        <f>VLOOKUP($A225,#REF!,11,FALSE)&amp;""</f>
        <v>#REF!</v>
      </c>
      <c r="G225" s="64" t="e">
        <f>VLOOKUP($A225,#REF!,12,FALSE)&amp;""</f>
        <v>#REF!</v>
      </c>
    </row>
    <row r="226" spans="1:7" ht="25.2" customHeight="1" x14ac:dyDescent="0.45">
      <c r="A226" s="140">
        <v>213</v>
      </c>
      <c r="B226" s="52" t="e">
        <f>VLOOKUP($A226,#REF!,5,FALSE)&amp;""</f>
        <v>#REF!</v>
      </c>
      <c r="C226" s="51" t="e">
        <f>VLOOKUP($A226,#REF!,4,FALSE)&amp;""</f>
        <v>#REF!</v>
      </c>
      <c r="D226" s="135" t="e">
        <f>VLOOKUP($A226,#REF!,7,FALSE)&amp;VLOOKUP($A226,#REF!,8,FALSE)</f>
        <v>#REF!</v>
      </c>
      <c r="E226" s="64" t="e">
        <f>VLOOKUP($A226,#REF!,10,FALSE)&amp;""</f>
        <v>#REF!</v>
      </c>
      <c r="F226" s="64" t="e">
        <f>VLOOKUP($A226,#REF!,11,FALSE)&amp;""</f>
        <v>#REF!</v>
      </c>
      <c r="G226" s="64" t="e">
        <f>VLOOKUP($A226,#REF!,12,FALSE)&amp;""</f>
        <v>#REF!</v>
      </c>
    </row>
    <row r="227" spans="1:7" ht="25.2" customHeight="1" x14ac:dyDescent="0.45">
      <c r="A227" s="140">
        <v>214</v>
      </c>
      <c r="B227" s="52" t="e">
        <f>VLOOKUP($A227,#REF!,5,FALSE)&amp;""</f>
        <v>#REF!</v>
      </c>
      <c r="C227" s="51" t="e">
        <f>VLOOKUP($A227,#REF!,4,FALSE)&amp;""</f>
        <v>#REF!</v>
      </c>
      <c r="D227" s="135" t="e">
        <f>VLOOKUP($A227,#REF!,7,FALSE)&amp;VLOOKUP($A227,#REF!,8,FALSE)</f>
        <v>#REF!</v>
      </c>
      <c r="E227" s="64" t="e">
        <f>VLOOKUP($A227,#REF!,10,FALSE)&amp;""</f>
        <v>#REF!</v>
      </c>
      <c r="F227" s="64" t="e">
        <f>VLOOKUP($A227,#REF!,11,FALSE)&amp;""</f>
        <v>#REF!</v>
      </c>
      <c r="G227" s="64" t="e">
        <f>VLOOKUP($A227,#REF!,12,FALSE)&amp;""</f>
        <v>#REF!</v>
      </c>
    </row>
    <row r="228" spans="1:7" ht="25.2" customHeight="1" x14ac:dyDescent="0.45">
      <c r="A228" s="140">
        <v>215</v>
      </c>
      <c r="B228" s="52" t="e">
        <f>VLOOKUP($A228,#REF!,5,FALSE)&amp;""</f>
        <v>#REF!</v>
      </c>
      <c r="C228" s="51" t="e">
        <f>VLOOKUP($A228,#REF!,4,FALSE)&amp;""</f>
        <v>#REF!</v>
      </c>
      <c r="D228" s="135" t="e">
        <f>VLOOKUP($A228,#REF!,7,FALSE)&amp;VLOOKUP($A228,#REF!,8,FALSE)</f>
        <v>#REF!</v>
      </c>
      <c r="E228" s="64" t="e">
        <f>VLOOKUP($A228,#REF!,10,FALSE)&amp;""</f>
        <v>#REF!</v>
      </c>
      <c r="F228" s="64" t="e">
        <f>VLOOKUP($A228,#REF!,11,FALSE)&amp;""</f>
        <v>#REF!</v>
      </c>
      <c r="G228" s="64" t="e">
        <f>VLOOKUP($A228,#REF!,12,FALSE)&amp;""</f>
        <v>#REF!</v>
      </c>
    </row>
    <row r="229" spans="1:7" ht="25.2" customHeight="1" x14ac:dyDescent="0.45">
      <c r="A229" s="46" t="s">
        <v>1204</v>
      </c>
      <c r="G229" s="160" t="s">
        <v>1979</v>
      </c>
    </row>
    <row r="230" spans="1:7" s="53" customFormat="1" ht="25.2" customHeight="1" x14ac:dyDescent="0.45">
      <c r="A230" s="330" t="s">
        <v>1842</v>
      </c>
      <c r="B230" s="343" t="s">
        <v>1978</v>
      </c>
      <c r="C230" s="330" t="s">
        <v>1844</v>
      </c>
      <c r="D230" s="343" t="s">
        <v>1149</v>
      </c>
      <c r="E230" s="330" t="s">
        <v>1843</v>
      </c>
      <c r="F230" s="330"/>
      <c r="G230" s="330"/>
    </row>
    <row r="231" spans="1:7" s="53" customFormat="1" ht="48.6" customHeight="1" x14ac:dyDescent="0.45">
      <c r="A231" s="330"/>
      <c r="B231" s="343"/>
      <c r="C231" s="330"/>
      <c r="D231" s="343"/>
      <c r="E231" s="50" t="s">
        <v>227</v>
      </c>
      <c r="F231" s="49" t="s">
        <v>1846</v>
      </c>
      <c r="G231" s="49" t="s">
        <v>1847</v>
      </c>
    </row>
    <row r="232" spans="1:7" ht="25.2" customHeight="1" x14ac:dyDescent="0.45">
      <c r="A232" s="140">
        <v>216</v>
      </c>
      <c r="B232" s="52" t="e">
        <f>VLOOKUP($A232,#REF!,5,FALSE)&amp;""</f>
        <v>#REF!</v>
      </c>
      <c r="C232" s="51" t="e">
        <f>VLOOKUP($A232,#REF!,4,FALSE)&amp;""</f>
        <v>#REF!</v>
      </c>
      <c r="D232" s="135" t="e">
        <f>VLOOKUP($A232,#REF!,7,FALSE)&amp;VLOOKUP($A232,#REF!,8,FALSE)</f>
        <v>#REF!</v>
      </c>
      <c r="E232" s="64" t="e">
        <f>VLOOKUP($A232,#REF!,10,FALSE)&amp;""</f>
        <v>#REF!</v>
      </c>
      <c r="F232" s="64" t="e">
        <f>VLOOKUP($A232,#REF!,11,FALSE)&amp;""</f>
        <v>#REF!</v>
      </c>
      <c r="G232" s="64" t="e">
        <f>VLOOKUP($A232,#REF!,12,FALSE)&amp;""</f>
        <v>#REF!</v>
      </c>
    </row>
    <row r="233" spans="1:7" ht="25.2" customHeight="1" x14ac:dyDescent="0.45">
      <c r="A233" s="140">
        <v>217</v>
      </c>
      <c r="B233" s="52" t="e">
        <f>VLOOKUP($A233,#REF!,5,FALSE)&amp;""</f>
        <v>#REF!</v>
      </c>
      <c r="C233" s="51" t="e">
        <f>VLOOKUP($A233,#REF!,4,FALSE)&amp;""</f>
        <v>#REF!</v>
      </c>
      <c r="D233" s="135" t="e">
        <f>VLOOKUP($A233,#REF!,7,FALSE)&amp;VLOOKUP($A233,#REF!,8,FALSE)</f>
        <v>#REF!</v>
      </c>
      <c r="E233" s="64" t="e">
        <f>VLOOKUP($A233,#REF!,10,FALSE)&amp;""</f>
        <v>#REF!</v>
      </c>
      <c r="F233" s="64" t="e">
        <f>VLOOKUP($A233,#REF!,11,FALSE)&amp;""</f>
        <v>#REF!</v>
      </c>
      <c r="G233" s="64" t="e">
        <f>VLOOKUP($A233,#REF!,12,FALSE)&amp;""</f>
        <v>#REF!</v>
      </c>
    </row>
    <row r="234" spans="1:7" ht="25.2" customHeight="1" x14ac:dyDescent="0.45">
      <c r="A234" s="140">
        <v>218</v>
      </c>
      <c r="B234" s="182" t="e">
        <f>VLOOKUP($A234,#REF!,5,FALSE)&amp;""</f>
        <v>#REF!</v>
      </c>
      <c r="C234" s="50" t="e">
        <f>VLOOKUP($A234,#REF!,4,FALSE)&amp;""</f>
        <v>#REF!</v>
      </c>
      <c r="D234" s="183" t="e">
        <f>VLOOKUP($A234,#REF!,7,FALSE)&amp;VLOOKUP($A234,#REF!,8,FALSE)</f>
        <v>#REF!</v>
      </c>
      <c r="E234" s="181" t="e">
        <f>VLOOKUP($A234,#REF!,10,FALSE)&amp;""</f>
        <v>#REF!</v>
      </c>
      <c r="F234" s="181" t="e">
        <f>VLOOKUP($A234,#REF!,11,FALSE)&amp;""</f>
        <v>#REF!</v>
      </c>
      <c r="G234" s="181" t="e">
        <f>VLOOKUP($A234,#REF!,12,FALSE)&amp;""</f>
        <v>#REF!</v>
      </c>
    </row>
    <row r="235" spans="1:7" ht="25.2" customHeight="1" x14ac:dyDescent="0.45">
      <c r="A235" s="140">
        <v>219</v>
      </c>
      <c r="B235" s="52" t="e">
        <f>VLOOKUP($A235,#REF!,5,FALSE)&amp;""</f>
        <v>#REF!</v>
      </c>
      <c r="C235" s="51" t="e">
        <f>VLOOKUP($A235,#REF!,4,FALSE)&amp;""</f>
        <v>#REF!</v>
      </c>
      <c r="D235" s="135" t="e">
        <f>VLOOKUP($A235,#REF!,7,FALSE)&amp;VLOOKUP($A235,#REF!,8,FALSE)</f>
        <v>#REF!</v>
      </c>
      <c r="E235" s="64" t="e">
        <f>VLOOKUP($A235,#REF!,10,FALSE)&amp;""</f>
        <v>#REF!</v>
      </c>
      <c r="F235" s="64" t="e">
        <f>VLOOKUP($A235,#REF!,11,FALSE)&amp;""</f>
        <v>#REF!</v>
      </c>
      <c r="G235" s="64" t="e">
        <f>VLOOKUP($A235,#REF!,12,FALSE)&amp;""</f>
        <v>#REF!</v>
      </c>
    </row>
    <row r="236" spans="1:7" ht="25.2" customHeight="1" x14ac:dyDescent="0.45">
      <c r="A236" s="140">
        <v>220</v>
      </c>
      <c r="B236" s="52" t="e">
        <f>VLOOKUP($A236,#REF!,5,FALSE)&amp;""</f>
        <v>#REF!</v>
      </c>
      <c r="C236" s="51" t="e">
        <f>VLOOKUP($A236,#REF!,4,FALSE)&amp;""</f>
        <v>#REF!</v>
      </c>
      <c r="D236" s="135" t="e">
        <f>VLOOKUP($A236,#REF!,7,FALSE)&amp;VLOOKUP($A236,#REF!,8,FALSE)</f>
        <v>#REF!</v>
      </c>
      <c r="E236" s="64" t="e">
        <f>VLOOKUP($A236,#REF!,10,FALSE)&amp;""</f>
        <v>#REF!</v>
      </c>
      <c r="F236" s="64" t="e">
        <f>VLOOKUP($A236,#REF!,11,FALSE)&amp;""</f>
        <v>#REF!</v>
      </c>
      <c r="G236" s="64" t="e">
        <f>VLOOKUP($A236,#REF!,12,FALSE)&amp;""</f>
        <v>#REF!</v>
      </c>
    </row>
    <row r="237" spans="1:7" ht="25.2" customHeight="1" x14ac:dyDescent="0.45">
      <c r="A237" s="140">
        <v>221</v>
      </c>
      <c r="B237" s="52" t="e">
        <f>VLOOKUP($A237,#REF!,5,FALSE)&amp;""</f>
        <v>#REF!</v>
      </c>
      <c r="C237" s="51" t="e">
        <f>VLOOKUP($A237,#REF!,4,FALSE)&amp;""</f>
        <v>#REF!</v>
      </c>
      <c r="D237" s="135" t="e">
        <f>VLOOKUP($A237,#REF!,7,FALSE)&amp;VLOOKUP($A237,#REF!,8,FALSE)</f>
        <v>#REF!</v>
      </c>
      <c r="E237" s="64" t="e">
        <f>VLOOKUP($A237,#REF!,10,FALSE)&amp;""</f>
        <v>#REF!</v>
      </c>
      <c r="F237" s="64" t="e">
        <f>VLOOKUP($A237,#REF!,11,FALSE)&amp;""</f>
        <v>#REF!</v>
      </c>
      <c r="G237" s="64" t="e">
        <f>VLOOKUP($A237,#REF!,12,FALSE)&amp;""</f>
        <v>#REF!</v>
      </c>
    </row>
    <row r="238" spans="1:7" ht="25.2" customHeight="1" x14ac:dyDescent="0.45">
      <c r="A238" s="140">
        <v>222</v>
      </c>
      <c r="B238" s="52" t="e">
        <f>VLOOKUP($A238,#REF!,5,FALSE)&amp;""</f>
        <v>#REF!</v>
      </c>
      <c r="C238" s="51" t="e">
        <f>VLOOKUP($A238,#REF!,4,FALSE)&amp;""</f>
        <v>#REF!</v>
      </c>
      <c r="D238" s="135" t="e">
        <f>VLOOKUP($A238,#REF!,7,FALSE)&amp;VLOOKUP($A238,#REF!,8,FALSE)</f>
        <v>#REF!</v>
      </c>
      <c r="E238" s="64" t="e">
        <f>VLOOKUP($A238,#REF!,10,FALSE)&amp;""</f>
        <v>#REF!</v>
      </c>
      <c r="F238" s="64" t="e">
        <f>VLOOKUP($A238,#REF!,11,FALSE)&amp;""</f>
        <v>#REF!</v>
      </c>
      <c r="G238" s="64" t="e">
        <f>VLOOKUP($A238,#REF!,12,FALSE)&amp;""</f>
        <v>#REF!</v>
      </c>
    </row>
    <row r="239" spans="1:7" ht="25.2" customHeight="1" x14ac:dyDescent="0.45">
      <c r="A239" s="140">
        <v>223</v>
      </c>
      <c r="B239" s="52" t="e">
        <f>VLOOKUP($A239,#REF!,5,FALSE)&amp;""</f>
        <v>#REF!</v>
      </c>
      <c r="C239" s="51" t="e">
        <f>VLOOKUP($A239,#REF!,4,FALSE)&amp;""</f>
        <v>#REF!</v>
      </c>
      <c r="D239" s="135" t="e">
        <f>VLOOKUP($A239,#REF!,7,FALSE)&amp;VLOOKUP($A239,#REF!,8,FALSE)</f>
        <v>#REF!</v>
      </c>
      <c r="E239" s="64" t="e">
        <f>VLOOKUP($A239,#REF!,10,FALSE)&amp;""</f>
        <v>#REF!</v>
      </c>
      <c r="F239" s="64" t="e">
        <f>VLOOKUP($A239,#REF!,11,FALSE)&amp;""</f>
        <v>#REF!</v>
      </c>
      <c r="G239" s="64" t="e">
        <f>VLOOKUP($A239,#REF!,12,FALSE)&amp;""</f>
        <v>#REF!</v>
      </c>
    </row>
    <row r="240" spans="1:7" ht="25.2" customHeight="1" x14ac:dyDescent="0.45">
      <c r="A240" s="140">
        <v>224</v>
      </c>
      <c r="B240" s="52" t="e">
        <f>VLOOKUP($A240,#REF!,5,FALSE)&amp;""</f>
        <v>#REF!</v>
      </c>
      <c r="C240" s="51" t="e">
        <f>VLOOKUP($A240,#REF!,4,FALSE)&amp;""</f>
        <v>#REF!</v>
      </c>
      <c r="D240" s="135" t="e">
        <f>VLOOKUP($A240,#REF!,7,FALSE)&amp;VLOOKUP($A240,#REF!,8,FALSE)</f>
        <v>#REF!</v>
      </c>
      <c r="E240" s="64" t="e">
        <f>VLOOKUP($A240,#REF!,10,FALSE)&amp;""</f>
        <v>#REF!</v>
      </c>
      <c r="F240" s="64" t="e">
        <f>VLOOKUP($A240,#REF!,11,FALSE)&amp;""</f>
        <v>#REF!</v>
      </c>
      <c r="G240" s="64" t="e">
        <f>VLOOKUP($A240,#REF!,12,FALSE)&amp;""</f>
        <v>#REF!</v>
      </c>
    </row>
    <row r="241" spans="1:7" ht="25.2" customHeight="1" x14ac:dyDescent="0.45">
      <c r="A241" s="140">
        <v>225</v>
      </c>
      <c r="B241" s="52" t="e">
        <f>VLOOKUP($A241,#REF!,5,FALSE)&amp;""</f>
        <v>#REF!</v>
      </c>
      <c r="C241" s="51" t="e">
        <f>VLOOKUP($A241,#REF!,4,FALSE)&amp;""</f>
        <v>#REF!</v>
      </c>
      <c r="D241" s="135" t="e">
        <f>VLOOKUP($A241,#REF!,7,FALSE)&amp;VLOOKUP($A241,#REF!,8,FALSE)</f>
        <v>#REF!</v>
      </c>
      <c r="E241" s="64" t="e">
        <f>VLOOKUP($A241,#REF!,10,FALSE)&amp;""</f>
        <v>#REF!</v>
      </c>
      <c r="F241" s="64" t="e">
        <f>VLOOKUP($A241,#REF!,11,FALSE)&amp;""</f>
        <v>#REF!</v>
      </c>
      <c r="G241" s="64" t="e">
        <f>VLOOKUP($A241,#REF!,12,FALSE)&amp;""</f>
        <v>#REF!</v>
      </c>
    </row>
    <row r="242" spans="1:7" ht="25.2" customHeight="1" x14ac:dyDescent="0.45">
      <c r="A242" s="140">
        <v>226</v>
      </c>
      <c r="B242" s="52" t="e">
        <f>VLOOKUP($A242,#REF!,5,FALSE)&amp;""</f>
        <v>#REF!</v>
      </c>
      <c r="C242" s="51" t="e">
        <f>VLOOKUP($A242,#REF!,4,FALSE)&amp;""</f>
        <v>#REF!</v>
      </c>
      <c r="D242" s="135" t="e">
        <f>VLOOKUP($A242,#REF!,7,FALSE)&amp;VLOOKUP($A242,#REF!,8,FALSE)</f>
        <v>#REF!</v>
      </c>
      <c r="E242" s="64" t="e">
        <f>VLOOKUP($A242,#REF!,10,FALSE)&amp;""</f>
        <v>#REF!</v>
      </c>
      <c r="F242" s="64" t="e">
        <f>VLOOKUP($A242,#REF!,11,FALSE)&amp;""</f>
        <v>#REF!</v>
      </c>
      <c r="G242" s="64" t="e">
        <f>VLOOKUP($A242,#REF!,12,FALSE)&amp;""</f>
        <v>#REF!</v>
      </c>
    </row>
    <row r="243" spans="1:7" ht="25.2" customHeight="1" x14ac:dyDescent="0.45">
      <c r="A243" s="140">
        <v>227</v>
      </c>
      <c r="B243" s="52" t="e">
        <f>VLOOKUP($A243,#REF!,5,FALSE)&amp;""</f>
        <v>#REF!</v>
      </c>
      <c r="C243" s="51" t="e">
        <f>VLOOKUP($A243,#REF!,4,FALSE)&amp;""</f>
        <v>#REF!</v>
      </c>
      <c r="D243" s="135" t="e">
        <f>VLOOKUP($A243,#REF!,7,FALSE)&amp;VLOOKUP($A243,#REF!,8,FALSE)</f>
        <v>#REF!</v>
      </c>
      <c r="E243" s="64" t="e">
        <f>VLOOKUP($A243,#REF!,10,FALSE)&amp;""</f>
        <v>#REF!</v>
      </c>
      <c r="F243" s="64" t="e">
        <f>VLOOKUP($A243,#REF!,11,FALSE)&amp;""</f>
        <v>#REF!</v>
      </c>
      <c r="G243" s="64" t="e">
        <f>VLOOKUP($A243,#REF!,12,FALSE)&amp;""</f>
        <v>#REF!</v>
      </c>
    </row>
    <row r="244" spans="1:7" ht="25.2" customHeight="1" x14ac:dyDescent="0.45">
      <c r="A244" s="140">
        <v>228</v>
      </c>
      <c r="B244" s="52" t="e">
        <f>VLOOKUP($A244,#REF!,5,FALSE)&amp;""</f>
        <v>#REF!</v>
      </c>
      <c r="C244" s="51" t="e">
        <f>VLOOKUP($A244,#REF!,4,FALSE)&amp;""</f>
        <v>#REF!</v>
      </c>
      <c r="D244" s="135" t="e">
        <f>VLOOKUP($A244,#REF!,7,FALSE)&amp;VLOOKUP($A244,#REF!,8,FALSE)</f>
        <v>#REF!</v>
      </c>
      <c r="E244" s="64" t="e">
        <f>VLOOKUP($A244,#REF!,10,FALSE)&amp;""</f>
        <v>#REF!</v>
      </c>
      <c r="F244" s="64" t="e">
        <f>VLOOKUP($A244,#REF!,11,FALSE)&amp;""</f>
        <v>#REF!</v>
      </c>
      <c r="G244" s="64" t="e">
        <f>VLOOKUP($A244,#REF!,12,FALSE)&amp;""</f>
        <v>#REF!</v>
      </c>
    </row>
    <row r="245" spans="1:7" ht="25.2" customHeight="1" x14ac:dyDescent="0.45">
      <c r="A245" s="140">
        <v>229</v>
      </c>
      <c r="B245" s="52" t="e">
        <f>VLOOKUP($A245,#REF!,5,FALSE)&amp;""</f>
        <v>#REF!</v>
      </c>
      <c r="C245" s="51" t="e">
        <f>VLOOKUP($A245,#REF!,4,FALSE)&amp;""</f>
        <v>#REF!</v>
      </c>
      <c r="D245" s="135" t="e">
        <f>VLOOKUP($A245,#REF!,7,FALSE)&amp;VLOOKUP($A245,#REF!,8,FALSE)</f>
        <v>#REF!</v>
      </c>
      <c r="E245" s="64" t="e">
        <f>VLOOKUP($A245,#REF!,10,FALSE)&amp;""</f>
        <v>#REF!</v>
      </c>
      <c r="F245" s="64" t="e">
        <f>VLOOKUP($A245,#REF!,11,FALSE)&amp;""</f>
        <v>#REF!</v>
      </c>
      <c r="G245" s="64" t="e">
        <f>VLOOKUP($A245,#REF!,12,FALSE)&amp;""</f>
        <v>#REF!</v>
      </c>
    </row>
    <row r="246" spans="1:7" ht="25.2" customHeight="1" x14ac:dyDescent="0.45">
      <c r="A246" s="140">
        <v>230</v>
      </c>
      <c r="B246" s="52" t="e">
        <f>VLOOKUP($A246,#REF!,5,FALSE)&amp;""</f>
        <v>#REF!</v>
      </c>
      <c r="C246" s="51" t="e">
        <f>VLOOKUP($A246,#REF!,4,FALSE)&amp;""</f>
        <v>#REF!</v>
      </c>
      <c r="D246" s="135" t="e">
        <f>VLOOKUP($A246,#REF!,7,FALSE)&amp;VLOOKUP($A246,#REF!,8,FALSE)</f>
        <v>#REF!</v>
      </c>
      <c r="E246" s="64" t="e">
        <f>VLOOKUP($A246,#REF!,10,FALSE)&amp;""</f>
        <v>#REF!</v>
      </c>
      <c r="F246" s="64" t="e">
        <f>VLOOKUP($A246,#REF!,11,FALSE)&amp;""</f>
        <v>#REF!</v>
      </c>
      <c r="G246" s="64" t="e">
        <f>VLOOKUP($A246,#REF!,12,FALSE)&amp;""</f>
        <v>#REF!</v>
      </c>
    </row>
    <row r="247" spans="1:7" ht="25.2" customHeight="1" x14ac:dyDescent="0.45">
      <c r="A247" s="140">
        <v>231</v>
      </c>
      <c r="B247" s="52" t="e">
        <f>VLOOKUP($A247,#REF!,5,FALSE)&amp;""</f>
        <v>#REF!</v>
      </c>
      <c r="C247" s="51" t="e">
        <f>VLOOKUP($A247,#REF!,4,FALSE)&amp;""</f>
        <v>#REF!</v>
      </c>
      <c r="D247" s="135" t="e">
        <f>VLOOKUP($A247,#REF!,7,FALSE)&amp;VLOOKUP($A247,#REF!,8,FALSE)</f>
        <v>#REF!</v>
      </c>
      <c r="E247" s="64" t="e">
        <f>VLOOKUP($A247,#REF!,10,FALSE)&amp;""</f>
        <v>#REF!</v>
      </c>
      <c r="F247" s="64" t="e">
        <f>VLOOKUP($A247,#REF!,11,FALSE)&amp;""</f>
        <v>#REF!</v>
      </c>
      <c r="G247" s="64" t="e">
        <f>VLOOKUP($A247,#REF!,12,FALSE)&amp;""</f>
        <v>#REF!</v>
      </c>
    </row>
    <row r="248" spans="1:7" ht="25.2" customHeight="1" x14ac:dyDescent="0.45">
      <c r="A248" s="140">
        <v>232</v>
      </c>
      <c r="B248" s="52" t="e">
        <f>VLOOKUP($A248,#REF!,5,FALSE)&amp;""</f>
        <v>#REF!</v>
      </c>
      <c r="C248" s="51" t="e">
        <f>VLOOKUP($A248,#REF!,4,FALSE)&amp;""</f>
        <v>#REF!</v>
      </c>
      <c r="D248" s="135" t="e">
        <f>VLOOKUP($A248,#REF!,7,FALSE)&amp;VLOOKUP($A248,#REF!,8,FALSE)</f>
        <v>#REF!</v>
      </c>
      <c r="E248" s="64" t="e">
        <f>VLOOKUP($A248,#REF!,10,FALSE)&amp;""</f>
        <v>#REF!</v>
      </c>
      <c r="F248" s="64" t="e">
        <f>VLOOKUP($A248,#REF!,11,FALSE)&amp;""</f>
        <v>#REF!</v>
      </c>
      <c r="G248" s="64" t="e">
        <f>VLOOKUP($A248,#REF!,12,FALSE)&amp;""</f>
        <v>#REF!</v>
      </c>
    </row>
    <row r="249" spans="1:7" ht="25.2" customHeight="1" x14ac:dyDescent="0.45">
      <c r="A249" s="140">
        <v>233</v>
      </c>
      <c r="B249" s="52" t="e">
        <f>VLOOKUP($A249,#REF!,5,FALSE)&amp;""</f>
        <v>#REF!</v>
      </c>
      <c r="C249" s="51" t="e">
        <f>VLOOKUP($A249,#REF!,4,FALSE)&amp;""</f>
        <v>#REF!</v>
      </c>
      <c r="D249" s="135" t="e">
        <f>VLOOKUP($A249,#REF!,7,FALSE)&amp;VLOOKUP($A249,#REF!,8,FALSE)</f>
        <v>#REF!</v>
      </c>
      <c r="E249" s="64" t="e">
        <f>VLOOKUP($A249,#REF!,10,FALSE)&amp;""</f>
        <v>#REF!</v>
      </c>
      <c r="F249" s="64" t="e">
        <f>VLOOKUP($A249,#REF!,11,FALSE)&amp;""</f>
        <v>#REF!</v>
      </c>
      <c r="G249" s="64" t="e">
        <f>VLOOKUP($A249,#REF!,12,FALSE)&amp;""</f>
        <v>#REF!</v>
      </c>
    </row>
    <row r="250" spans="1:7" ht="25.2" customHeight="1" x14ac:dyDescent="0.45">
      <c r="A250" s="140">
        <v>234</v>
      </c>
      <c r="B250" s="52" t="e">
        <f>VLOOKUP($A250,#REF!,5,FALSE)&amp;""</f>
        <v>#REF!</v>
      </c>
      <c r="C250" s="51" t="e">
        <f>VLOOKUP($A250,#REF!,4,FALSE)&amp;""</f>
        <v>#REF!</v>
      </c>
      <c r="D250" s="135" t="e">
        <f>VLOOKUP($A250,#REF!,7,FALSE)&amp;VLOOKUP($A250,#REF!,8,FALSE)</f>
        <v>#REF!</v>
      </c>
      <c r="E250" s="64" t="e">
        <f>VLOOKUP($A250,#REF!,10,FALSE)&amp;""</f>
        <v>#REF!</v>
      </c>
      <c r="F250" s="64" t="e">
        <f>VLOOKUP($A250,#REF!,11,FALSE)&amp;""</f>
        <v>#REF!</v>
      </c>
      <c r="G250" s="64" t="e">
        <f>VLOOKUP($A250,#REF!,12,FALSE)&amp;""</f>
        <v>#REF!</v>
      </c>
    </row>
    <row r="251" spans="1:7" ht="25.2" customHeight="1" x14ac:dyDescent="0.45">
      <c r="A251" s="140">
        <v>235</v>
      </c>
      <c r="B251" s="52" t="e">
        <f>VLOOKUP($A251,#REF!,5,FALSE)&amp;""</f>
        <v>#REF!</v>
      </c>
      <c r="C251" s="51" t="e">
        <f>VLOOKUP($A251,#REF!,4,FALSE)&amp;""</f>
        <v>#REF!</v>
      </c>
      <c r="D251" s="135" t="e">
        <f>VLOOKUP($A251,#REF!,7,FALSE)&amp;VLOOKUP($A251,#REF!,8,FALSE)</f>
        <v>#REF!</v>
      </c>
      <c r="E251" s="64" t="e">
        <f>VLOOKUP($A251,#REF!,10,FALSE)&amp;""</f>
        <v>#REF!</v>
      </c>
      <c r="F251" s="64" t="e">
        <f>VLOOKUP($A251,#REF!,11,FALSE)&amp;""</f>
        <v>#REF!</v>
      </c>
      <c r="G251" s="64" t="e">
        <f>VLOOKUP($A251,#REF!,12,FALSE)&amp;""</f>
        <v>#REF!</v>
      </c>
    </row>
    <row r="252" spans="1:7" ht="25.2" customHeight="1" x14ac:dyDescent="0.45">
      <c r="A252" s="140">
        <v>236</v>
      </c>
      <c r="B252" s="52" t="e">
        <f>VLOOKUP($A252,#REF!,5,FALSE)&amp;""</f>
        <v>#REF!</v>
      </c>
      <c r="C252" s="51" t="e">
        <f>VLOOKUP($A252,#REF!,4,FALSE)&amp;""</f>
        <v>#REF!</v>
      </c>
      <c r="D252" s="135" t="e">
        <f>VLOOKUP($A252,#REF!,7,FALSE)&amp;VLOOKUP($A252,#REF!,8,FALSE)</f>
        <v>#REF!</v>
      </c>
      <c r="E252" s="64" t="e">
        <f>VLOOKUP($A252,#REF!,10,FALSE)&amp;""</f>
        <v>#REF!</v>
      </c>
      <c r="F252" s="64" t="e">
        <f>VLOOKUP($A252,#REF!,11,FALSE)&amp;""</f>
        <v>#REF!</v>
      </c>
      <c r="G252" s="64" t="e">
        <f>VLOOKUP($A252,#REF!,12,FALSE)&amp;""</f>
        <v>#REF!</v>
      </c>
    </row>
    <row r="253" spans="1:7" ht="25.2" customHeight="1" x14ac:dyDescent="0.45">
      <c r="A253" s="140">
        <v>237</v>
      </c>
      <c r="B253" s="52" t="e">
        <f>VLOOKUP($A253,#REF!,5,FALSE)&amp;""</f>
        <v>#REF!</v>
      </c>
      <c r="C253" s="51" t="e">
        <f>VLOOKUP($A253,#REF!,4,FALSE)&amp;""</f>
        <v>#REF!</v>
      </c>
      <c r="D253" s="135" t="e">
        <f>VLOOKUP($A253,#REF!,7,FALSE)&amp;VLOOKUP($A253,#REF!,8,FALSE)</f>
        <v>#REF!</v>
      </c>
      <c r="E253" s="64" t="e">
        <f>VLOOKUP($A253,#REF!,10,FALSE)&amp;""</f>
        <v>#REF!</v>
      </c>
      <c r="F253" s="64" t="e">
        <f>VLOOKUP($A253,#REF!,11,FALSE)&amp;""</f>
        <v>#REF!</v>
      </c>
      <c r="G253" s="64" t="e">
        <f>VLOOKUP($A253,#REF!,12,FALSE)&amp;""</f>
        <v>#REF!</v>
      </c>
    </row>
    <row r="254" spans="1:7" ht="25.2" customHeight="1" x14ac:dyDescent="0.45">
      <c r="A254" s="140">
        <v>238</v>
      </c>
      <c r="B254" s="52" t="e">
        <f>VLOOKUP($A254,#REF!,5,FALSE)&amp;""</f>
        <v>#REF!</v>
      </c>
      <c r="C254" s="51" t="e">
        <f>VLOOKUP($A254,#REF!,4,FALSE)&amp;""</f>
        <v>#REF!</v>
      </c>
      <c r="D254" s="135" t="e">
        <f>VLOOKUP($A254,#REF!,7,FALSE)&amp;VLOOKUP($A254,#REF!,8,FALSE)</f>
        <v>#REF!</v>
      </c>
      <c r="E254" s="64" t="e">
        <f>VLOOKUP($A254,#REF!,10,FALSE)&amp;""</f>
        <v>#REF!</v>
      </c>
      <c r="F254" s="64" t="e">
        <f>VLOOKUP($A254,#REF!,11,FALSE)&amp;""</f>
        <v>#REF!</v>
      </c>
      <c r="G254" s="64" t="e">
        <f>VLOOKUP($A254,#REF!,12,FALSE)&amp;""</f>
        <v>#REF!</v>
      </c>
    </row>
    <row r="255" spans="1:7" ht="25.2" customHeight="1" x14ac:dyDescent="0.45">
      <c r="A255" s="140">
        <v>239</v>
      </c>
      <c r="B255" s="52" t="e">
        <f>VLOOKUP($A255,#REF!,5,FALSE)&amp;""</f>
        <v>#REF!</v>
      </c>
      <c r="C255" s="51" t="e">
        <f>VLOOKUP($A255,#REF!,4,FALSE)&amp;""</f>
        <v>#REF!</v>
      </c>
      <c r="D255" s="135" t="e">
        <f>VLOOKUP($A255,#REF!,7,FALSE)&amp;VLOOKUP($A255,#REF!,8,FALSE)</f>
        <v>#REF!</v>
      </c>
      <c r="E255" s="64" t="e">
        <f>VLOOKUP($A255,#REF!,10,FALSE)&amp;""</f>
        <v>#REF!</v>
      </c>
      <c r="F255" s="64" t="e">
        <f>VLOOKUP($A255,#REF!,11,FALSE)&amp;""</f>
        <v>#REF!</v>
      </c>
      <c r="G255" s="64" t="e">
        <f>VLOOKUP($A255,#REF!,12,FALSE)&amp;""</f>
        <v>#REF!</v>
      </c>
    </row>
    <row r="256" spans="1:7" ht="25.2" customHeight="1" x14ac:dyDescent="0.45">
      <c r="A256" s="140">
        <v>240</v>
      </c>
      <c r="B256" s="52" t="e">
        <f>VLOOKUP($A256,#REF!,5,FALSE)&amp;""</f>
        <v>#REF!</v>
      </c>
      <c r="C256" s="51" t="e">
        <f>VLOOKUP($A256,#REF!,4,FALSE)&amp;""</f>
        <v>#REF!</v>
      </c>
      <c r="D256" s="135" t="e">
        <f>VLOOKUP($A256,#REF!,7,FALSE)&amp;VLOOKUP($A256,#REF!,8,FALSE)</f>
        <v>#REF!</v>
      </c>
      <c r="E256" s="64" t="e">
        <f>VLOOKUP($A256,#REF!,10,FALSE)&amp;""</f>
        <v>#REF!</v>
      </c>
      <c r="F256" s="64" t="e">
        <f>VLOOKUP($A256,#REF!,11,FALSE)&amp;""</f>
        <v>#REF!</v>
      </c>
      <c r="G256" s="64" t="e">
        <f>VLOOKUP($A256,#REF!,12,FALSE)&amp;""</f>
        <v>#REF!</v>
      </c>
    </row>
    <row r="257" spans="1:7" ht="25.2" customHeight="1" x14ac:dyDescent="0.45">
      <c r="A257" s="140">
        <v>241</v>
      </c>
      <c r="B257" s="52" t="e">
        <f>VLOOKUP($A257,#REF!,5,FALSE)&amp;""</f>
        <v>#REF!</v>
      </c>
      <c r="C257" s="51" t="e">
        <f>VLOOKUP($A257,#REF!,4,FALSE)&amp;""</f>
        <v>#REF!</v>
      </c>
      <c r="D257" s="135" t="e">
        <f>VLOOKUP($A257,#REF!,7,FALSE)&amp;VLOOKUP($A257,#REF!,8,FALSE)</f>
        <v>#REF!</v>
      </c>
      <c r="E257" s="64" t="e">
        <f>VLOOKUP($A257,#REF!,10,FALSE)&amp;""</f>
        <v>#REF!</v>
      </c>
      <c r="F257" s="64" t="e">
        <f>VLOOKUP($A257,#REF!,11,FALSE)&amp;""</f>
        <v>#REF!</v>
      </c>
      <c r="G257" s="64" t="e">
        <f>VLOOKUP($A257,#REF!,12,FALSE)&amp;""</f>
        <v>#REF!</v>
      </c>
    </row>
    <row r="258" spans="1:7" ht="25.2" customHeight="1" x14ac:dyDescent="0.45">
      <c r="A258" s="140">
        <v>242</v>
      </c>
      <c r="B258" s="52" t="e">
        <f>VLOOKUP($A258,#REF!,5,FALSE)&amp;""</f>
        <v>#REF!</v>
      </c>
      <c r="C258" s="51" t="e">
        <f>VLOOKUP($A258,#REF!,4,FALSE)&amp;""</f>
        <v>#REF!</v>
      </c>
      <c r="D258" s="135" t="e">
        <f>VLOOKUP($A258,#REF!,7,FALSE)&amp;VLOOKUP($A258,#REF!,8,FALSE)</f>
        <v>#REF!</v>
      </c>
      <c r="E258" s="64" t="e">
        <f>VLOOKUP($A258,#REF!,10,FALSE)&amp;""</f>
        <v>#REF!</v>
      </c>
      <c r="F258" s="64" t="e">
        <f>VLOOKUP($A258,#REF!,11,FALSE)&amp;""</f>
        <v>#REF!</v>
      </c>
      <c r="G258" s="64" t="e">
        <f>VLOOKUP($A258,#REF!,12,FALSE)&amp;""</f>
        <v>#REF!</v>
      </c>
    </row>
    <row r="259" spans="1:7" ht="25.2" customHeight="1" x14ac:dyDescent="0.45">
      <c r="A259" s="140">
        <v>243</v>
      </c>
      <c r="B259" s="52" t="e">
        <f>VLOOKUP($A259,#REF!,5,FALSE)&amp;""</f>
        <v>#REF!</v>
      </c>
      <c r="C259" s="51" t="e">
        <f>VLOOKUP($A259,#REF!,4,FALSE)&amp;""</f>
        <v>#REF!</v>
      </c>
      <c r="D259" s="135" t="e">
        <f>VLOOKUP($A259,#REF!,7,FALSE)&amp;VLOOKUP($A259,#REF!,8,FALSE)</f>
        <v>#REF!</v>
      </c>
      <c r="E259" s="64" t="e">
        <f>VLOOKUP($A259,#REF!,10,FALSE)&amp;""</f>
        <v>#REF!</v>
      </c>
      <c r="F259" s="64" t="e">
        <f>VLOOKUP($A259,#REF!,11,FALSE)&amp;""</f>
        <v>#REF!</v>
      </c>
      <c r="G259" s="64" t="e">
        <f>VLOOKUP($A259,#REF!,12,FALSE)&amp;""</f>
        <v>#REF!</v>
      </c>
    </row>
    <row r="260" spans="1:7" ht="25.2" customHeight="1" x14ac:dyDescent="0.45">
      <c r="A260" s="140">
        <v>244</v>
      </c>
      <c r="B260" s="52" t="e">
        <f>VLOOKUP($A260,#REF!,5,FALSE)&amp;""</f>
        <v>#REF!</v>
      </c>
      <c r="C260" s="51" t="e">
        <f>VLOOKUP($A260,#REF!,4,FALSE)&amp;""</f>
        <v>#REF!</v>
      </c>
      <c r="D260" s="135" t="e">
        <f>VLOOKUP($A260,#REF!,7,FALSE)&amp;VLOOKUP($A260,#REF!,8,FALSE)</f>
        <v>#REF!</v>
      </c>
      <c r="E260" s="64" t="e">
        <f>VLOOKUP($A260,#REF!,10,FALSE)&amp;""</f>
        <v>#REF!</v>
      </c>
      <c r="F260" s="64" t="e">
        <f>VLOOKUP($A260,#REF!,11,FALSE)&amp;""</f>
        <v>#REF!</v>
      </c>
      <c r="G260" s="64" t="e">
        <f>VLOOKUP($A260,#REF!,12,FALSE)&amp;""</f>
        <v>#REF!</v>
      </c>
    </row>
    <row r="261" spans="1:7" ht="25.2" customHeight="1" x14ac:dyDescent="0.45">
      <c r="A261" s="140">
        <v>245</v>
      </c>
      <c r="B261" s="52" t="e">
        <f>VLOOKUP($A261,#REF!,5,FALSE)&amp;""</f>
        <v>#REF!</v>
      </c>
      <c r="C261" s="51" t="e">
        <f>VLOOKUP($A261,#REF!,4,FALSE)&amp;""</f>
        <v>#REF!</v>
      </c>
      <c r="D261" s="135" t="e">
        <f>VLOOKUP($A261,#REF!,7,FALSE)&amp;VLOOKUP($A261,#REF!,8,FALSE)</f>
        <v>#REF!</v>
      </c>
      <c r="E261" s="64" t="e">
        <f>VLOOKUP($A261,#REF!,10,FALSE)&amp;""</f>
        <v>#REF!</v>
      </c>
      <c r="F261" s="64" t="e">
        <f>VLOOKUP($A261,#REF!,11,FALSE)&amp;""</f>
        <v>#REF!</v>
      </c>
      <c r="G261" s="64" t="e">
        <f>VLOOKUP($A261,#REF!,12,FALSE)&amp;""</f>
        <v>#REF!</v>
      </c>
    </row>
    <row r="262" spans="1:7" ht="25.2" customHeight="1" x14ac:dyDescent="0.45">
      <c r="A262" s="140">
        <v>246</v>
      </c>
      <c r="B262" s="52" t="e">
        <f>VLOOKUP($A262,#REF!,5,FALSE)&amp;""</f>
        <v>#REF!</v>
      </c>
      <c r="C262" s="51" t="e">
        <f>VLOOKUP($A262,#REF!,4,FALSE)&amp;""</f>
        <v>#REF!</v>
      </c>
      <c r="D262" s="135" t="e">
        <f>VLOOKUP($A262,#REF!,7,FALSE)&amp;VLOOKUP($A262,#REF!,8,FALSE)</f>
        <v>#REF!</v>
      </c>
      <c r="E262" s="64" t="e">
        <f>VLOOKUP($A262,#REF!,10,FALSE)&amp;""</f>
        <v>#REF!</v>
      </c>
      <c r="F262" s="64" t="e">
        <f>VLOOKUP($A262,#REF!,11,FALSE)&amp;""</f>
        <v>#REF!</v>
      </c>
      <c r="G262" s="64" t="e">
        <f>VLOOKUP($A262,#REF!,12,FALSE)&amp;""</f>
        <v>#REF!</v>
      </c>
    </row>
    <row r="263" spans="1:7" ht="25.2" customHeight="1" x14ac:dyDescent="0.45">
      <c r="A263" s="140">
        <v>247</v>
      </c>
      <c r="B263" s="52" t="e">
        <f>VLOOKUP($A263,#REF!,5,FALSE)&amp;""</f>
        <v>#REF!</v>
      </c>
      <c r="C263" s="51" t="e">
        <f>VLOOKUP($A263,#REF!,4,FALSE)&amp;""</f>
        <v>#REF!</v>
      </c>
      <c r="D263" s="135" t="e">
        <f>VLOOKUP($A263,#REF!,7,FALSE)&amp;VLOOKUP($A263,#REF!,8,FALSE)</f>
        <v>#REF!</v>
      </c>
      <c r="E263" s="64" t="e">
        <f>VLOOKUP($A263,#REF!,10,FALSE)&amp;""</f>
        <v>#REF!</v>
      </c>
      <c r="F263" s="64" t="e">
        <f>VLOOKUP($A263,#REF!,11,FALSE)&amp;""</f>
        <v>#REF!</v>
      </c>
      <c r="G263" s="64" t="e">
        <f>VLOOKUP($A263,#REF!,12,FALSE)&amp;""</f>
        <v>#REF!</v>
      </c>
    </row>
    <row r="264" spans="1:7" ht="25.2" customHeight="1" x14ac:dyDescent="0.45">
      <c r="A264" s="140">
        <v>248</v>
      </c>
      <c r="B264" s="52" t="e">
        <f>VLOOKUP($A264,#REF!,5,FALSE)&amp;""</f>
        <v>#REF!</v>
      </c>
      <c r="C264" s="51" t="e">
        <f>VLOOKUP($A264,#REF!,4,FALSE)&amp;""</f>
        <v>#REF!</v>
      </c>
      <c r="D264" s="135" t="e">
        <f>VLOOKUP($A264,#REF!,7,FALSE)&amp;VLOOKUP($A264,#REF!,8,FALSE)</f>
        <v>#REF!</v>
      </c>
      <c r="E264" s="64" t="e">
        <f>VLOOKUP($A264,#REF!,10,FALSE)&amp;""</f>
        <v>#REF!</v>
      </c>
      <c r="F264" s="64" t="e">
        <f>VLOOKUP($A264,#REF!,11,FALSE)&amp;""</f>
        <v>#REF!</v>
      </c>
      <c r="G264" s="64" t="e">
        <f>VLOOKUP($A264,#REF!,12,FALSE)&amp;""</f>
        <v>#REF!</v>
      </c>
    </row>
    <row r="265" spans="1:7" ht="25.2" customHeight="1" x14ac:dyDescent="0.45">
      <c r="A265" s="140">
        <v>249</v>
      </c>
      <c r="B265" s="52" t="e">
        <f>VLOOKUP($A265,#REF!,5,FALSE)&amp;""</f>
        <v>#REF!</v>
      </c>
      <c r="C265" s="51" t="e">
        <f>VLOOKUP($A265,#REF!,4,FALSE)&amp;""</f>
        <v>#REF!</v>
      </c>
      <c r="D265" s="135" t="e">
        <f>VLOOKUP($A265,#REF!,7,FALSE)&amp;VLOOKUP($A265,#REF!,8,FALSE)</f>
        <v>#REF!</v>
      </c>
      <c r="E265" s="64" t="e">
        <f>VLOOKUP($A265,#REF!,10,FALSE)&amp;""</f>
        <v>#REF!</v>
      </c>
      <c r="F265" s="64" t="e">
        <f>VLOOKUP($A265,#REF!,11,FALSE)&amp;""</f>
        <v>#REF!</v>
      </c>
      <c r="G265" s="64" t="e">
        <f>VLOOKUP($A265,#REF!,12,FALSE)&amp;""</f>
        <v>#REF!</v>
      </c>
    </row>
    <row r="266" spans="1:7" ht="25.2" customHeight="1" x14ac:dyDescent="0.45">
      <c r="A266" s="140">
        <v>250</v>
      </c>
      <c r="B266" s="52" t="e">
        <f>VLOOKUP($A266,#REF!,5,FALSE)&amp;""</f>
        <v>#REF!</v>
      </c>
      <c r="C266" s="51" t="e">
        <f>VLOOKUP($A266,#REF!,4,FALSE)&amp;""</f>
        <v>#REF!</v>
      </c>
      <c r="D266" s="135" t="e">
        <f>VLOOKUP($A266,#REF!,7,FALSE)&amp;VLOOKUP($A266,#REF!,8,FALSE)</f>
        <v>#REF!</v>
      </c>
      <c r="E266" s="64" t="e">
        <f>VLOOKUP($A266,#REF!,10,FALSE)&amp;""</f>
        <v>#REF!</v>
      </c>
      <c r="F266" s="64" t="e">
        <f>VLOOKUP($A266,#REF!,11,FALSE)&amp;""</f>
        <v>#REF!</v>
      </c>
      <c r="G266" s="64" t="e">
        <f>VLOOKUP($A266,#REF!,12,FALSE)&amp;""</f>
        <v>#REF!</v>
      </c>
    </row>
    <row r="267" spans="1:7" ht="25.2" customHeight="1" x14ac:dyDescent="0.45">
      <c r="A267" s="140">
        <v>251</v>
      </c>
      <c r="B267" s="52" t="e">
        <f>VLOOKUP($A267,#REF!,5,FALSE)&amp;""</f>
        <v>#REF!</v>
      </c>
      <c r="C267" s="51" t="e">
        <f>VLOOKUP($A267,#REF!,4,FALSE)&amp;""</f>
        <v>#REF!</v>
      </c>
      <c r="D267" s="135" t="e">
        <f>VLOOKUP($A267,#REF!,7,FALSE)&amp;VLOOKUP($A267,#REF!,8,FALSE)</f>
        <v>#REF!</v>
      </c>
      <c r="E267" s="64" t="e">
        <f>VLOOKUP($A267,#REF!,10,FALSE)&amp;""</f>
        <v>#REF!</v>
      </c>
      <c r="F267" s="64" t="e">
        <f>VLOOKUP($A267,#REF!,11,FALSE)&amp;""</f>
        <v>#REF!</v>
      </c>
      <c r="G267" s="64" t="e">
        <f>VLOOKUP($A267,#REF!,12,FALSE)&amp;""</f>
        <v>#REF!</v>
      </c>
    </row>
    <row r="268" spans="1:7" ht="25.2" customHeight="1" x14ac:dyDescent="0.45">
      <c r="A268" s="140">
        <v>252</v>
      </c>
      <c r="B268" s="182" t="e">
        <f>VLOOKUP($A268,#REF!,5,FALSE)&amp;""</f>
        <v>#REF!</v>
      </c>
      <c r="C268" s="50" t="e">
        <f>VLOOKUP($A268,#REF!,4,FALSE)&amp;""</f>
        <v>#REF!</v>
      </c>
      <c r="D268" s="183" t="e">
        <f>VLOOKUP($A268,#REF!,7,FALSE)&amp;VLOOKUP($A268,#REF!,8,FALSE)</f>
        <v>#REF!</v>
      </c>
      <c r="E268" s="181" t="e">
        <f>VLOOKUP($A268,#REF!,10,FALSE)&amp;""</f>
        <v>#REF!</v>
      </c>
      <c r="F268" s="181" t="e">
        <f>VLOOKUP($A268,#REF!,11,FALSE)&amp;""</f>
        <v>#REF!</v>
      </c>
      <c r="G268" s="181" t="e">
        <f>VLOOKUP($A268,#REF!,12,FALSE)&amp;""</f>
        <v>#REF!</v>
      </c>
    </row>
    <row r="269" spans="1:7" ht="25.2" customHeight="1" x14ac:dyDescent="0.45">
      <c r="A269" s="140">
        <v>253</v>
      </c>
      <c r="B269" s="52" t="e">
        <f>VLOOKUP($A269,#REF!,5,FALSE)&amp;""</f>
        <v>#REF!</v>
      </c>
      <c r="C269" s="51" t="e">
        <f>VLOOKUP($A269,#REF!,4,FALSE)&amp;""</f>
        <v>#REF!</v>
      </c>
      <c r="D269" s="135" t="e">
        <f>VLOOKUP($A269,#REF!,7,FALSE)&amp;VLOOKUP($A269,#REF!,8,FALSE)</f>
        <v>#REF!</v>
      </c>
      <c r="E269" s="64" t="e">
        <f>VLOOKUP($A269,#REF!,10,FALSE)&amp;""</f>
        <v>#REF!</v>
      </c>
      <c r="F269" s="64" t="e">
        <f>VLOOKUP($A269,#REF!,11,FALSE)&amp;""</f>
        <v>#REF!</v>
      </c>
      <c r="G269" s="64" t="e">
        <f>VLOOKUP($A269,#REF!,12,FALSE)&amp;""</f>
        <v>#REF!</v>
      </c>
    </row>
    <row r="270" spans="1:7" ht="25.2" customHeight="1" x14ac:dyDescent="0.45">
      <c r="A270" s="140">
        <v>254</v>
      </c>
      <c r="B270" s="52" t="e">
        <f>VLOOKUP($A270,#REF!,5,FALSE)&amp;""</f>
        <v>#REF!</v>
      </c>
      <c r="C270" s="51" t="e">
        <f>VLOOKUP($A270,#REF!,4,FALSE)&amp;""</f>
        <v>#REF!</v>
      </c>
      <c r="D270" s="135" t="e">
        <f>VLOOKUP($A270,#REF!,7,FALSE)&amp;VLOOKUP($A270,#REF!,8,FALSE)</f>
        <v>#REF!</v>
      </c>
      <c r="E270" s="64" t="e">
        <f>VLOOKUP($A270,#REF!,10,FALSE)&amp;""</f>
        <v>#REF!</v>
      </c>
      <c r="F270" s="64" t="e">
        <f>VLOOKUP($A270,#REF!,11,FALSE)&amp;""</f>
        <v>#REF!</v>
      </c>
      <c r="G270" s="64" t="e">
        <f>VLOOKUP($A270,#REF!,12,FALSE)&amp;""</f>
        <v>#REF!</v>
      </c>
    </row>
    <row r="271" spans="1:7" ht="25.2" customHeight="1" x14ac:dyDescent="0.45">
      <c r="A271" s="140">
        <v>255</v>
      </c>
      <c r="B271" s="52" t="e">
        <f>VLOOKUP($A271,#REF!,5,FALSE)&amp;""</f>
        <v>#REF!</v>
      </c>
      <c r="C271" s="51" t="e">
        <f>VLOOKUP($A271,#REF!,4,FALSE)&amp;""</f>
        <v>#REF!</v>
      </c>
      <c r="D271" s="135" t="e">
        <f>VLOOKUP($A271,#REF!,7,FALSE)&amp;VLOOKUP($A271,#REF!,8,FALSE)</f>
        <v>#REF!</v>
      </c>
      <c r="E271" s="64" t="e">
        <f>VLOOKUP($A271,#REF!,10,FALSE)&amp;""</f>
        <v>#REF!</v>
      </c>
      <c r="F271" s="64" t="e">
        <f>VLOOKUP($A271,#REF!,11,FALSE)&amp;""</f>
        <v>#REF!</v>
      </c>
      <c r="G271" s="64" t="e">
        <f>VLOOKUP($A271,#REF!,12,FALSE)&amp;""</f>
        <v>#REF!</v>
      </c>
    </row>
    <row r="272" spans="1:7" ht="25.2" customHeight="1" x14ac:dyDescent="0.45">
      <c r="A272" s="140">
        <v>256</v>
      </c>
      <c r="B272" s="52" t="e">
        <f>VLOOKUP($A272,#REF!,5,FALSE)&amp;""</f>
        <v>#REF!</v>
      </c>
      <c r="C272" s="51" t="e">
        <f>VLOOKUP($A272,#REF!,4,FALSE)&amp;""</f>
        <v>#REF!</v>
      </c>
      <c r="D272" s="135" t="e">
        <f>VLOOKUP($A272,#REF!,7,FALSE)&amp;VLOOKUP($A272,#REF!,8,FALSE)</f>
        <v>#REF!</v>
      </c>
      <c r="E272" s="64" t="e">
        <f>VLOOKUP($A272,#REF!,10,FALSE)&amp;""</f>
        <v>#REF!</v>
      </c>
      <c r="F272" s="64" t="e">
        <f>VLOOKUP($A272,#REF!,11,FALSE)&amp;""</f>
        <v>#REF!</v>
      </c>
      <c r="G272" s="64" t="e">
        <f>VLOOKUP($A272,#REF!,12,FALSE)&amp;""</f>
        <v>#REF!</v>
      </c>
    </row>
    <row r="273" spans="1:7" ht="25.2" customHeight="1" x14ac:dyDescent="0.45">
      <c r="A273" s="140">
        <v>257</v>
      </c>
      <c r="B273" s="52" t="e">
        <f>VLOOKUP($A273,#REF!,5,FALSE)&amp;""</f>
        <v>#REF!</v>
      </c>
      <c r="C273" s="51" t="e">
        <f>VLOOKUP($A273,#REF!,4,FALSE)&amp;""</f>
        <v>#REF!</v>
      </c>
      <c r="D273" s="135" t="e">
        <f>VLOOKUP($A273,#REF!,7,FALSE)&amp;VLOOKUP($A273,#REF!,8,FALSE)</f>
        <v>#REF!</v>
      </c>
      <c r="E273" s="64" t="e">
        <f>VLOOKUP($A273,#REF!,10,FALSE)&amp;""</f>
        <v>#REF!</v>
      </c>
      <c r="F273" s="64" t="e">
        <f>VLOOKUP($A273,#REF!,11,FALSE)&amp;""</f>
        <v>#REF!</v>
      </c>
      <c r="G273" s="64" t="e">
        <f>VLOOKUP($A273,#REF!,12,FALSE)&amp;""</f>
        <v>#REF!</v>
      </c>
    </row>
    <row r="274" spans="1:7" ht="25.2" customHeight="1" x14ac:dyDescent="0.45">
      <c r="A274" s="140">
        <v>258</v>
      </c>
      <c r="B274" s="182" t="e">
        <f>VLOOKUP($A274,#REF!,5,FALSE)&amp;""</f>
        <v>#REF!</v>
      </c>
      <c r="C274" s="50" t="e">
        <f>VLOOKUP($A274,#REF!,4,FALSE)&amp;""</f>
        <v>#REF!</v>
      </c>
      <c r="D274" s="183" t="e">
        <f>VLOOKUP($A274,#REF!,7,FALSE)&amp;VLOOKUP($A274,#REF!,8,FALSE)</f>
        <v>#REF!</v>
      </c>
      <c r="E274" s="181" t="e">
        <f>VLOOKUP($A274,#REF!,10,FALSE)&amp;""</f>
        <v>#REF!</v>
      </c>
      <c r="F274" s="181" t="e">
        <f>VLOOKUP($A274,#REF!,11,FALSE)&amp;""</f>
        <v>#REF!</v>
      </c>
      <c r="G274" s="181" t="e">
        <f>VLOOKUP($A274,#REF!,12,FALSE)&amp;""</f>
        <v>#REF!</v>
      </c>
    </row>
    <row r="275" spans="1:7" ht="25.2" customHeight="1" x14ac:dyDescent="0.45">
      <c r="A275" s="140">
        <v>259</v>
      </c>
      <c r="B275" s="52" t="e">
        <f>VLOOKUP($A275,#REF!,5,FALSE)&amp;""</f>
        <v>#REF!</v>
      </c>
      <c r="C275" s="51" t="e">
        <f>VLOOKUP($A275,#REF!,4,FALSE)&amp;""</f>
        <v>#REF!</v>
      </c>
      <c r="D275" s="135" t="e">
        <f>VLOOKUP($A275,#REF!,7,FALSE)&amp;VLOOKUP($A275,#REF!,8,FALSE)</f>
        <v>#REF!</v>
      </c>
      <c r="E275" s="64" t="e">
        <f>VLOOKUP($A275,#REF!,10,FALSE)&amp;""</f>
        <v>#REF!</v>
      </c>
      <c r="F275" s="64" t="e">
        <f>VLOOKUP($A275,#REF!,11,FALSE)&amp;""</f>
        <v>#REF!</v>
      </c>
      <c r="G275" s="64" t="e">
        <f>VLOOKUP($A275,#REF!,12,FALSE)&amp;""</f>
        <v>#REF!</v>
      </c>
    </row>
    <row r="276" spans="1:7" ht="25.2" customHeight="1" x14ac:dyDescent="0.45">
      <c r="A276" s="140">
        <v>260</v>
      </c>
      <c r="B276" s="52" t="e">
        <f>VLOOKUP($A276,#REF!,5,FALSE)&amp;""</f>
        <v>#REF!</v>
      </c>
      <c r="C276" s="51" t="e">
        <f>VLOOKUP($A276,#REF!,4,FALSE)&amp;""</f>
        <v>#REF!</v>
      </c>
      <c r="D276" s="135" t="e">
        <f>VLOOKUP($A276,#REF!,7,FALSE)&amp;VLOOKUP($A276,#REF!,8,FALSE)</f>
        <v>#REF!</v>
      </c>
      <c r="E276" s="64" t="e">
        <f>VLOOKUP($A276,#REF!,10,FALSE)&amp;""</f>
        <v>#REF!</v>
      </c>
      <c r="F276" s="64" t="e">
        <f>VLOOKUP($A276,#REF!,11,FALSE)&amp;""</f>
        <v>#REF!</v>
      </c>
      <c r="G276" s="64" t="e">
        <f>VLOOKUP($A276,#REF!,12,FALSE)&amp;""</f>
        <v>#REF!</v>
      </c>
    </row>
    <row r="277" spans="1:7" ht="25.2" customHeight="1" x14ac:dyDescent="0.45">
      <c r="A277" s="140">
        <v>261</v>
      </c>
      <c r="B277" s="52" t="e">
        <f>VLOOKUP($A277,#REF!,5,FALSE)&amp;""</f>
        <v>#REF!</v>
      </c>
      <c r="C277" s="51" t="e">
        <f>VLOOKUP($A277,#REF!,4,FALSE)&amp;""</f>
        <v>#REF!</v>
      </c>
      <c r="D277" s="135" t="e">
        <f>VLOOKUP($A277,#REF!,7,FALSE)&amp;VLOOKUP($A277,#REF!,8,FALSE)</f>
        <v>#REF!</v>
      </c>
      <c r="E277" s="64" t="e">
        <f>VLOOKUP($A277,#REF!,10,FALSE)&amp;""</f>
        <v>#REF!</v>
      </c>
      <c r="F277" s="64" t="e">
        <f>VLOOKUP($A277,#REF!,11,FALSE)&amp;""</f>
        <v>#REF!</v>
      </c>
      <c r="G277" s="64" t="e">
        <f>VLOOKUP($A277,#REF!,12,FALSE)&amp;""</f>
        <v>#REF!</v>
      </c>
    </row>
    <row r="278" spans="1:7" ht="25.2" customHeight="1" x14ac:dyDescent="0.45">
      <c r="A278" s="140">
        <v>262</v>
      </c>
      <c r="B278" s="52" t="e">
        <f>VLOOKUP($A278,#REF!,5,FALSE)&amp;""</f>
        <v>#REF!</v>
      </c>
      <c r="C278" s="51" t="e">
        <f>VLOOKUP($A278,#REF!,4,FALSE)&amp;""</f>
        <v>#REF!</v>
      </c>
      <c r="D278" s="135" t="e">
        <f>VLOOKUP($A278,#REF!,7,FALSE)&amp;VLOOKUP($A278,#REF!,8,FALSE)</f>
        <v>#REF!</v>
      </c>
      <c r="E278" s="64" t="e">
        <f>VLOOKUP($A278,#REF!,10,FALSE)&amp;""</f>
        <v>#REF!</v>
      </c>
      <c r="F278" s="64" t="e">
        <f>VLOOKUP($A278,#REF!,11,FALSE)&amp;""</f>
        <v>#REF!</v>
      </c>
      <c r="G278" s="64" t="e">
        <f>VLOOKUP($A278,#REF!,12,FALSE)&amp;""</f>
        <v>#REF!</v>
      </c>
    </row>
    <row r="279" spans="1:7" ht="25.2" customHeight="1" x14ac:dyDescent="0.45">
      <c r="A279" s="140">
        <v>263</v>
      </c>
      <c r="B279" s="52" t="e">
        <f>VLOOKUP($A279,#REF!,5,FALSE)&amp;""</f>
        <v>#REF!</v>
      </c>
      <c r="C279" s="51" t="e">
        <f>VLOOKUP($A279,#REF!,4,FALSE)&amp;""</f>
        <v>#REF!</v>
      </c>
      <c r="D279" s="135" t="e">
        <f>VLOOKUP($A279,#REF!,7,FALSE)&amp;VLOOKUP($A279,#REF!,8,FALSE)</f>
        <v>#REF!</v>
      </c>
      <c r="E279" s="64" t="e">
        <f>VLOOKUP($A279,#REF!,10,FALSE)&amp;""</f>
        <v>#REF!</v>
      </c>
      <c r="F279" s="64" t="e">
        <f>VLOOKUP($A279,#REF!,11,FALSE)&amp;""</f>
        <v>#REF!</v>
      </c>
      <c r="G279" s="64" t="e">
        <f>VLOOKUP($A279,#REF!,12,FALSE)&amp;""</f>
        <v>#REF!</v>
      </c>
    </row>
    <row r="280" spans="1:7" ht="25.2" customHeight="1" x14ac:dyDescent="0.45">
      <c r="A280" s="140">
        <v>264</v>
      </c>
      <c r="B280" s="52" t="e">
        <f>VLOOKUP($A280,#REF!,5,FALSE)&amp;""</f>
        <v>#REF!</v>
      </c>
      <c r="C280" s="51" t="e">
        <f>VLOOKUP($A280,#REF!,4,FALSE)&amp;""</f>
        <v>#REF!</v>
      </c>
      <c r="D280" s="135" t="e">
        <f>VLOOKUP($A280,#REF!,7,FALSE)&amp;VLOOKUP($A280,#REF!,8,FALSE)</f>
        <v>#REF!</v>
      </c>
      <c r="E280" s="64" t="e">
        <f>VLOOKUP($A280,#REF!,10,FALSE)&amp;""</f>
        <v>#REF!</v>
      </c>
      <c r="F280" s="64" t="e">
        <f>VLOOKUP($A280,#REF!,11,FALSE)&amp;""</f>
        <v>#REF!</v>
      </c>
      <c r="G280" s="64" t="e">
        <f>VLOOKUP($A280,#REF!,12,FALSE)&amp;""</f>
        <v>#REF!</v>
      </c>
    </row>
    <row r="281" spans="1:7" ht="25.2" customHeight="1" x14ac:dyDescent="0.45">
      <c r="A281" s="140">
        <v>265</v>
      </c>
      <c r="B281" s="52" t="e">
        <f>VLOOKUP($A281,#REF!,5,FALSE)&amp;""</f>
        <v>#REF!</v>
      </c>
      <c r="C281" s="51" t="e">
        <f>VLOOKUP($A281,#REF!,4,FALSE)&amp;""</f>
        <v>#REF!</v>
      </c>
      <c r="D281" s="135" t="e">
        <f>VLOOKUP($A281,#REF!,7,FALSE)&amp;VLOOKUP($A281,#REF!,8,FALSE)</f>
        <v>#REF!</v>
      </c>
      <c r="E281" s="64" t="e">
        <f>VLOOKUP($A281,#REF!,10,FALSE)&amp;""</f>
        <v>#REF!</v>
      </c>
      <c r="F281" s="64" t="e">
        <f>VLOOKUP($A281,#REF!,11,FALSE)&amp;""</f>
        <v>#REF!</v>
      </c>
      <c r="G281" s="64" t="e">
        <f>VLOOKUP($A281,#REF!,12,FALSE)&amp;""</f>
        <v>#REF!</v>
      </c>
    </row>
    <row r="282" spans="1:7" ht="25.2" customHeight="1" x14ac:dyDescent="0.45">
      <c r="A282" s="140">
        <v>266</v>
      </c>
      <c r="B282" s="52" t="e">
        <f>VLOOKUP($A282,#REF!,5,FALSE)&amp;""</f>
        <v>#REF!</v>
      </c>
      <c r="C282" s="51" t="e">
        <f>VLOOKUP($A282,#REF!,4,FALSE)&amp;""</f>
        <v>#REF!</v>
      </c>
      <c r="D282" s="135" t="e">
        <f>VLOOKUP($A282,#REF!,7,FALSE)&amp;VLOOKUP($A282,#REF!,8,FALSE)</f>
        <v>#REF!</v>
      </c>
      <c r="E282" s="64" t="e">
        <f>VLOOKUP($A282,#REF!,10,FALSE)&amp;""</f>
        <v>#REF!</v>
      </c>
      <c r="F282" s="64" t="e">
        <f>VLOOKUP($A282,#REF!,11,FALSE)&amp;""</f>
        <v>#REF!</v>
      </c>
      <c r="G282" s="64" t="e">
        <f>VLOOKUP($A282,#REF!,12,FALSE)&amp;""</f>
        <v>#REF!</v>
      </c>
    </row>
    <row r="283" spans="1:7" ht="25.2" customHeight="1" x14ac:dyDescent="0.45">
      <c r="A283" s="140">
        <v>267</v>
      </c>
      <c r="B283" s="182" t="e">
        <f>VLOOKUP($A283,#REF!,5,FALSE)&amp;""</f>
        <v>#REF!</v>
      </c>
      <c r="C283" s="50" t="e">
        <f>VLOOKUP($A283,#REF!,4,FALSE)&amp;""</f>
        <v>#REF!</v>
      </c>
      <c r="D283" s="183" t="e">
        <f>VLOOKUP($A283,#REF!,7,FALSE)&amp;VLOOKUP($A283,#REF!,8,FALSE)</f>
        <v>#REF!</v>
      </c>
      <c r="E283" s="181" t="e">
        <f>VLOOKUP($A283,#REF!,10,FALSE)&amp;""</f>
        <v>#REF!</v>
      </c>
      <c r="F283" s="181" t="e">
        <f>VLOOKUP($A283,#REF!,11,FALSE)&amp;""</f>
        <v>#REF!</v>
      </c>
      <c r="G283" s="181" t="e">
        <f>VLOOKUP($A283,#REF!,12,FALSE)&amp;""</f>
        <v>#REF!</v>
      </c>
    </row>
    <row r="284" spans="1:7" ht="25.2" customHeight="1" x14ac:dyDescent="0.45">
      <c r="A284" s="140">
        <v>268</v>
      </c>
      <c r="B284" s="52" t="e">
        <f>VLOOKUP($A284,#REF!,5,FALSE)&amp;""</f>
        <v>#REF!</v>
      </c>
      <c r="C284" s="51" t="e">
        <f>VLOOKUP($A284,#REF!,4,FALSE)&amp;""</f>
        <v>#REF!</v>
      </c>
      <c r="D284" s="135" t="e">
        <f>VLOOKUP($A284,#REF!,7,FALSE)&amp;VLOOKUP($A284,#REF!,8,FALSE)</f>
        <v>#REF!</v>
      </c>
      <c r="E284" s="64" t="e">
        <f>VLOOKUP($A284,#REF!,10,FALSE)&amp;""</f>
        <v>#REF!</v>
      </c>
      <c r="F284" s="64" t="e">
        <f>VLOOKUP($A284,#REF!,11,FALSE)&amp;""</f>
        <v>#REF!</v>
      </c>
      <c r="G284" s="64" t="e">
        <f>VLOOKUP($A284,#REF!,12,FALSE)&amp;""</f>
        <v>#REF!</v>
      </c>
    </row>
    <row r="285" spans="1:7" ht="25.2" customHeight="1" x14ac:dyDescent="0.45">
      <c r="A285" s="140">
        <v>269</v>
      </c>
      <c r="B285" s="52" t="e">
        <f>VLOOKUP($A285,#REF!,5,FALSE)&amp;""</f>
        <v>#REF!</v>
      </c>
      <c r="C285" s="51" t="e">
        <f>VLOOKUP($A285,#REF!,4,FALSE)&amp;""</f>
        <v>#REF!</v>
      </c>
      <c r="D285" s="135" t="e">
        <f>VLOOKUP($A285,#REF!,7,FALSE)&amp;VLOOKUP($A285,#REF!,8,FALSE)</f>
        <v>#REF!</v>
      </c>
      <c r="E285" s="64" t="e">
        <f>VLOOKUP($A285,#REF!,10,FALSE)&amp;""</f>
        <v>#REF!</v>
      </c>
      <c r="F285" s="64" t="e">
        <f>VLOOKUP($A285,#REF!,11,FALSE)&amp;""</f>
        <v>#REF!</v>
      </c>
      <c r="G285" s="64" t="e">
        <f>VLOOKUP($A285,#REF!,12,FALSE)&amp;""</f>
        <v>#REF!</v>
      </c>
    </row>
    <row r="286" spans="1:7" ht="25.2" customHeight="1" x14ac:dyDescent="0.45">
      <c r="A286" s="46" t="s">
        <v>1204</v>
      </c>
      <c r="G286" s="160" t="s">
        <v>1979</v>
      </c>
    </row>
    <row r="287" spans="1:7" s="53" customFormat="1" ht="25.2" customHeight="1" x14ac:dyDescent="0.45">
      <c r="A287" s="330" t="s">
        <v>1842</v>
      </c>
      <c r="B287" s="343" t="s">
        <v>1978</v>
      </c>
      <c r="C287" s="330" t="s">
        <v>1844</v>
      </c>
      <c r="D287" s="343" t="s">
        <v>1149</v>
      </c>
      <c r="E287" s="330" t="s">
        <v>1843</v>
      </c>
      <c r="F287" s="330"/>
      <c r="G287" s="330"/>
    </row>
    <row r="288" spans="1:7" s="53" customFormat="1" ht="48.6" customHeight="1" x14ac:dyDescent="0.45">
      <c r="A288" s="330"/>
      <c r="B288" s="343"/>
      <c r="C288" s="330"/>
      <c r="D288" s="343"/>
      <c r="E288" s="50" t="s">
        <v>227</v>
      </c>
      <c r="F288" s="49" t="s">
        <v>1846</v>
      </c>
      <c r="G288" s="49" t="s">
        <v>1847</v>
      </c>
    </row>
    <row r="289" spans="1:7" ht="25.2" customHeight="1" x14ac:dyDescent="0.45">
      <c r="A289" s="140">
        <v>270</v>
      </c>
      <c r="B289" s="182" t="e">
        <f>VLOOKUP($A289,#REF!,5,FALSE)&amp;""</f>
        <v>#REF!</v>
      </c>
      <c r="C289" s="50" t="e">
        <f>VLOOKUP($A289,#REF!,4,FALSE)&amp;""</f>
        <v>#REF!</v>
      </c>
      <c r="D289" s="183" t="e">
        <f>VLOOKUP($A289,#REF!,7,FALSE)&amp;VLOOKUP($A289,#REF!,8,FALSE)</f>
        <v>#REF!</v>
      </c>
      <c r="E289" s="181" t="e">
        <f>VLOOKUP($A289,#REF!,10,FALSE)&amp;""</f>
        <v>#REF!</v>
      </c>
      <c r="F289" s="181" t="e">
        <f>VLOOKUP($A289,#REF!,11,FALSE)&amp;""</f>
        <v>#REF!</v>
      </c>
      <c r="G289" s="181" t="e">
        <f>VLOOKUP($A289,#REF!,12,FALSE)&amp;""</f>
        <v>#REF!</v>
      </c>
    </row>
    <row r="290" spans="1:7" ht="25.2" customHeight="1" x14ac:dyDescent="0.45">
      <c r="A290" s="140">
        <v>271</v>
      </c>
      <c r="B290" s="52" t="e">
        <f>VLOOKUP($A290,#REF!,5,FALSE)&amp;""</f>
        <v>#REF!</v>
      </c>
      <c r="C290" s="51" t="e">
        <f>VLOOKUP($A290,#REF!,4,FALSE)&amp;""</f>
        <v>#REF!</v>
      </c>
      <c r="D290" s="135" t="e">
        <f>VLOOKUP($A290,#REF!,7,FALSE)&amp;VLOOKUP($A290,#REF!,8,FALSE)</f>
        <v>#REF!</v>
      </c>
      <c r="E290" s="64" t="e">
        <f>VLOOKUP($A290,#REF!,10,FALSE)&amp;""</f>
        <v>#REF!</v>
      </c>
      <c r="F290" s="64" t="e">
        <f>VLOOKUP($A290,#REF!,11,FALSE)&amp;""</f>
        <v>#REF!</v>
      </c>
      <c r="G290" s="64" t="e">
        <f>VLOOKUP($A290,#REF!,12,FALSE)&amp;""</f>
        <v>#REF!</v>
      </c>
    </row>
    <row r="291" spans="1:7" ht="25.2" customHeight="1" x14ac:dyDescent="0.45">
      <c r="A291" s="140">
        <v>272</v>
      </c>
      <c r="B291" s="52" t="e">
        <f>VLOOKUP($A291,#REF!,5,FALSE)&amp;""</f>
        <v>#REF!</v>
      </c>
      <c r="C291" s="51" t="e">
        <f>VLOOKUP($A291,#REF!,4,FALSE)&amp;""</f>
        <v>#REF!</v>
      </c>
      <c r="D291" s="135" t="e">
        <f>VLOOKUP($A291,#REF!,7,FALSE)&amp;VLOOKUP($A291,#REF!,8,FALSE)</f>
        <v>#REF!</v>
      </c>
      <c r="E291" s="64" t="e">
        <f>VLOOKUP($A291,#REF!,10,FALSE)&amp;""</f>
        <v>#REF!</v>
      </c>
      <c r="F291" s="64" t="e">
        <f>VLOOKUP($A291,#REF!,11,FALSE)&amp;""</f>
        <v>#REF!</v>
      </c>
      <c r="G291" s="64" t="e">
        <f>VLOOKUP($A291,#REF!,12,FALSE)&amp;""</f>
        <v>#REF!</v>
      </c>
    </row>
    <row r="292" spans="1:7" ht="25.2" customHeight="1" x14ac:dyDescent="0.45">
      <c r="A292" s="140">
        <v>273</v>
      </c>
      <c r="B292" s="52" t="e">
        <f>VLOOKUP($A292,#REF!,5,FALSE)&amp;""</f>
        <v>#REF!</v>
      </c>
      <c r="C292" s="51" t="e">
        <f>VLOOKUP($A292,#REF!,4,FALSE)&amp;""</f>
        <v>#REF!</v>
      </c>
      <c r="D292" s="135" t="e">
        <f>VLOOKUP($A292,#REF!,7,FALSE)&amp;VLOOKUP($A292,#REF!,8,FALSE)</f>
        <v>#REF!</v>
      </c>
      <c r="E292" s="64" t="e">
        <f>VLOOKUP($A292,#REF!,10,FALSE)&amp;""</f>
        <v>#REF!</v>
      </c>
      <c r="F292" s="64" t="e">
        <f>VLOOKUP($A292,#REF!,11,FALSE)&amp;""</f>
        <v>#REF!</v>
      </c>
      <c r="G292" s="64" t="e">
        <f>VLOOKUP($A292,#REF!,12,FALSE)&amp;""</f>
        <v>#REF!</v>
      </c>
    </row>
    <row r="293" spans="1:7" ht="25.2" customHeight="1" x14ac:dyDescent="0.45">
      <c r="A293" s="140">
        <v>274</v>
      </c>
      <c r="B293" s="52" t="e">
        <f>VLOOKUP($A293,#REF!,5,FALSE)&amp;""</f>
        <v>#REF!</v>
      </c>
      <c r="C293" s="51" t="e">
        <f>VLOOKUP($A293,#REF!,4,FALSE)&amp;""</f>
        <v>#REF!</v>
      </c>
      <c r="D293" s="135" t="e">
        <f>VLOOKUP($A293,#REF!,7,FALSE)&amp;VLOOKUP($A293,#REF!,8,FALSE)</f>
        <v>#REF!</v>
      </c>
      <c r="E293" s="64" t="e">
        <f>VLOOKUP($A293,#REF!,10,FALSE)&amp;""</f>
        <v>#REF!</v>
      </c>
      <c r="F293" s="64" t="e">
        <f>VLOOKUP($A293,#REF!,11,FALSE)&amp;""</f>
        <v>#REF!</v>
      </c>
      <c r="G293" s="64" t="e">
        <f>VLOOKUP($A293,#REF!,12,FALSE)&amp;""</f>
        <v>#REF!</v>
      </c>
    </row>
    <row r="294" spans="1:7" ht="25.2" customHeight="1" x14ac:dyDescent="0.45">
      <c r="A294" s="140">
        <v>275</v>
      </c>
      <c r="B294" s="52" t="e">
        <f>VLOOKUP($A294,#REF!,5,FALSE)&amp;""</f>
        <v>#REF!</v>
      </c>
      <c r="C294" s="51" t="e">
        <f>VLOOKUP($A294,#REF!,4,FALSE)&amp;""</f>
        <v>#REF!</v>
      </c>
      <c r="D294" s="135" t="e">
        <f>VLOOKUP($A294,#REF!,7,FALSE)&amp;VLOOKUP($A294,#REF!,8,FALSE)</f>
        <v>#REF!</v>
      </c>
      <c r="E294" s="64" t="e">
        <f>VLOOKUP($A294,#REF!,10,FALSE)&amp;""</f>
        <v>#REF!</v>
      </c>
      <c r="F294" s="64" t="e">
        <f>VLOOKUP($A294,#REF!,11,FALSE)&amp;""</f>
        <v>#REF!</v>
      </c>
      <c r="G294" s="64" t="e">
        <f>VLOOKUP($A294,#REF!,12,FALSE)&amp;""</f>
        <v>#REF!</v>
      </c>
    </row>
    <row r="295" spans="1:7" ht="25.2" customHeight="1" x14ac:dyDescent="0.45">
      <c r="A295" s="140">
        <v>276</v>
      </c>
      <c r="B295" s="52" t="e">
        <f>VLOOKUP($A295,#REF!,5,FALSE)&amp;""</f>
        <v>#REF!</v>
      </c>
      <c r="C295" s="51" t="e">
        <f>VLOOKUP($A295,#REF!,4,FALSE)&amp;""</f>
        <v>#REF!</v>
      </c>
      <c r="D295" s="135" t="e">
        <f>VLOOKUP($A295,#REF!,7,FALSE)&amp;VLOOKUP($A295,#REF!,8,FALSE)</f>
        <v>#REF!</v>
      </c>
      <c r="E295" s="64" t="e">
        <f>VLOOKUP($A295,#REF!,10,FALSE)&amp;""</f>
        <v>#REF!</v>
      </c>
      <c r="F295" s="64" t="e">
        <f>VLOOKUP($A295,#REF!,11,FALSE)&amp;""</f>
        <v>#REF!</v>
      </c>
      <c r="G295" s="64" t="e">
        <f>VLOOKUP($A295,#REF!,12,FALSE)&amp;""</f>
        <v>#REF!</v>
      </c>
    </row>
    <row r="296" spans="1:7" ht="25.2" customHeight="1" x14ac:dyDescent="0.45">
      <c r="A296" s="140">
        <v>277</v>
      </c>
      <c r="B296" s="182" t="e">
        <f>VLOOKUP($A296,#REF!,5,FALSE)&amp;""</f>
        <v>#REF!</v>
      </c>
      <c r="C296" s="50" t="e">
        <f>VLOOKUP($A296,#REF!,4,FALSE)&amp;""</f>
        <v>#REF!</v>
      </c>
      <c r="D296" s="183" t="e">
        <f>VLOOKUP($A296,#REF!,7,FALSE)&amp;VLOOKUP($A296,#REF!,8,FALSE)</f>
        <v>#REF!</v>
      </c>
      <c r="E296" s="181" t="e">
        <f>VLOOKUP($A296,#REF!,10,FALSE)&amp;""</f>
        <v>#REF!</v>
      </c>
      <c r="F296" s="181" t="e">
        <f>VLOOKUP($A296,#REF!,11,FALSE)&amp;""</f>
        <v>#REF!</v>
      </c>
      <c r="G296" s="181" t="e">
        <f>VLOOKUP($A296,#REF!,12,FALSE)&amp;""</f>
        <v>#REF!</v>
      </c>
    </row>
    <row r="297" spans="1:7" ht="25.2" customHeight="1" x14ac:dyDescent="0.45">
      <c r="A297" s="140">
        <v>278</v>
      </c>
      <c r="B297" s="52" t="e">
        <f>VLOOKUP($A297,#REF!,5,FALSE)&amp;""</f>
        <v>#REF!</v>
      </c>
      <c r="C297" s="51" t="e">
        <f>VLOOKUP($A297,#REF!,4,FALSE)&amp;""</f>
        <v>#REF!</v>
      </c>
      <c r="D297" s="135" t="e">
        <f>VLOOKUP($A297,#REF!,7,FALSE)&amp;VLOOKUP($A297,#REF!,8,FALSE)</f>
        <v>#REF!</v>
      </c>
      <c r="E297" s="64" t="e">
        <f>VLOOKUP($A297,#REF!,10,FALSE)&amp;""</f>
        <v>#REF!</v>
      </c>
      <c r="F297" s="64" t="e">
        <f>VLOOKUP($A297,#REF!,11,FALSE)&amp;""</f>
        <v>#REF!</v>
      </c>
      <c r="G297" s="64" t="e">
        <f>VLOOKUP($A297,#REF!,12,FALSE)&amp;""</f>
        <v>#REF!</v>
      </c>
    </row>
    <row r="298" spans="1:7" ht="25.2" customHeight="1" x14ac:dyDescent="0.45">
      <c r="A298" s="140">
        <v>279</v>
      </c>
      <c r="B298" s="52" t="e">
        <f>VLOOKUP($A298,#REF!,5,FALSE)&amp;""</f>
        <v>#REF!</v>
      </c>
      <c r="C298" s="51" t="e">
        <f>VLOOKUP($A298,#REF!,4,FALSE)&amp;""</f>
        <v>#REF!</v>
      </c>
      <c r="D298" s="135" t="e">
        <f>VLOOKUP($A298,#REF!,7,FALSE)&amp;VLOOKUP($A298,#REF!,8,FALSE)</f>
        <v>#REF!</v>
      </c>
      <c r="E298" s="64" t="e">
        <f>VLOOKUP($A298,#REF!,10,FALSE)&amp;""</f>
        <v>#REF!</v>
      </c>
      <c r="F298" s="64" t="e">
        <f>VLOOKUP($A298,#REF!,11,FALSE)&amp;""</f>
        <v>#REF!</v>
      </c>
      <c r="G298" s="64" t="e">
        <f>VLOOKUP($A298,#REF!,12,FALSE)&amp;""</f>
        <v>#REF!</v>
      </c>
    </row>
    <row r="299" spans="1:7" ht="25.2" customHeight="1" x14ac:dyDescent="0.45">
      <c r="A299" s="140">
        <v>280</v>
      </c>
      <c r="B299" s="52" t="e">
        <f>VLOOKUP($A299,#REF!,5,FALSE)&amp;""</f>
        <v>#REF!</v>
      </c>
      <c r="C299" s="51" t="e">
        <f>VLOOKUP($A299,#REF!,4,FALSE)&amp;""</f>
        <v>#REF!</v>
      </c>
      <c r="D299" s="135" t="e">
        <f>VLOOKUP($A299,#REF!,7,FALSE)&amp;VLOOKUP($A299,#REF!,8,FALSE)</f>
        <v>#REF!</v>
      </c>
      <c r="E299" s="64" t="e">
        <f>VLOOKUP($A299,#REF!,10,FALSE)&amp;""</f>
        <v>#REF!</v>
      </c>
      <c r="F299" s="64" t="e">
        <f>VLOOKUP($A299,#REF!,11,FALSE)&amp;""</f>
        <v>#REF!</v>
      </c>
      <c r="G299" s="64" t="e">
        <f>VLOOKUP($A299,#REF!,12,FALSE)&amp;""</f>
        <v>#REF!</v>
      </c>
    </row>
    <row r="300" spans="1:7" ht="25.2" customHeight="1" x14ac:dyDescent="0.45">
      <c r="A300" s="140">
        <v>281</v>
      </c>
      <c r="B300" s="52" t="e">
        <f>VLOOKUP($A300,#REF!,5,FALSE)&amp;""</f>
        <v>#REF!</v>
      </c>
      <c r="C300" s="51" t="e">
        <f>VLOOKUP($A300,#REF!,4,FALSE)&amp;""</f>
        <v>#REF!</v>
      </c>
      <c r="D300" s="135" t="e">
        <f>VLOOKUP($A300,#REF!,7,FALSE)&amp;VLOOKUP($A300,#REF!,8,FALSE)</f>
        <v>#REF!</v>
      </c>
      <c r="E300" s="64" t="e">
        <f>VLOOKUP($A300,#REF!,10,FALSE)&amp;""</f>
        <v>#REF!</v>
      </c>
      <c r="F300" s="64" t="e">
        <f>VLOOKUP($A300,#REF!,11,FALSE)&amp;""</f>
        <v>#REF!</v>
      </c>
      <c r="G300" s="64" t="e">
        <f>VLOOKUP($A300,#REF!,12,FALSE)&amp;""</f>
        <v>#REF!</v>
      </c>
    </row>
    <row r="301" spans="1:7" ht="25.2" customHeight="1" x14ac:dyDescent="0.45">
      <c r="A301" s="140">
        <v>282</v>
      </c>
      <c r="B301" s="52" t="e">
        <f>VLOOKUP($A301,#REF!,5,FALSE)&amp;""</f>
        <v>#REF!</v>
      </c>
      <c r="C301" s="51" t="e">
        <f>VLOOKUP($A301,#REF!,4,FALSE)&amp;""</f>
        <v>#REF!</v>
      </c>
      <c r="D301" s="135" t="e">
        <f>VLOOKUP($A301,#REF!,7,FALSE)&amp;VLOOKUP($A301,#REF!,8,FALSE)</f>
        <v>#REF!</v>
      </c>
      <c r="E301" s="64" t="e">
        <f>VLOOKUP($A301,#REF!,10,FALSE)&amp;""</f>
        <v>#REF!</v>
      </c>
      <c r="F301" s="64" t="e">
        <f>VLOOKUP($A301,#REF!,11,FALSE)&amp;""</f>
        <v>#REF!</v>
      </c>
      <c r="G301" s="64" t="e">
        <f>VLOOKUP($A301,#REF!,12,FALSE)&amp;""</f>
        <v>#REF!</v>
      </c>
    </row>
    <row r="302" spans="1:7" ht="25.2" customHeight="1" x14ac:dyDescent="0.45">
      <c r="A302" s="140">
        <v>283</v>
      </c>
      <c r="B302" s="182" t="e">
        <f>VLOOKUP($A302,#REF!,5,FALSE)&amp;""</f>
        <v>#REF!</v>
      </c>
      <c r="C302" s="50" t="e">
        <f>VLOOKUP($A302,#REF!,4,FALSE)&amp;""</f>
        <v>#REF!</v>
      </c>
      <c r="D302" s="183" t="e">
        <f>VLOOKUP($A302,#REF!,7,FALSE)&amp;VLOOKUP($A302,#REF!,8,FALSE)</f>
        <v>#REF!</v>
      </c>
      <c r="E302" s="181" t="e">
        <f>VLOOKUP($A302,#REF!,10,FALSE)&amp;""</f>
        <v>#REF!</v>
      </c>
      <c r="F302" s="181" t="e">
        <f>VLOOKUP($A302,#REF!,11,FALSE)&amp;""</f>
        <v>#REF!</v>
      </c>
      <c r="G302" s="181" t="e">
        <f>VLOOKUP($A302,#REF!,12,FALSE)&amp;""</f>
        <v>#REF!</v>
      </c>
    </row>
    <row r="303" spans="1:7" ht="25.2" customHeight="1" x14ac:dyDescent="0.45">
      <c r="A303" s="140">
        <v>284</v>
      </c>
      <c r="B303" s="52" t="e">
        <f>VLOOKUP($A303,#REF!,5,FALSE)&amp;""</f>
        <v>#REF!</v>
      </c>
      <c r="C303" s="51" t="e">
        <f>VLOOKUP($A303,#REF!,4,FALSE)&amp;""</f>
        <v>#REF!</v>
      </c>
      <c r="D303" s="135" t="e">
        <f>VLOOKUP($A303,#REF!,7,FALSE)&amp;VLOOKUP($A303,#REF!,8,FALSE)</f>
        <v>#REF!</v>
      </c>
      <c r="E303" s="64" t="e">
        <f>VLOOKUP($A303,#REF!,10,FALSE)&amp;""</f>
        <v>#REF!</v>
      </c>
      <c r="F303" s="64" t="e">
        <f>VLOOKUP($A303,#REF!,11,FALSE)&amp;""</f>
        <v>#REF!</v>
      </c>
      <c r="G303" s="64" t="e">
        <f>VLOOKUP($A303,#REF!,12,FALSE)&amp;""</f>
        <v>#REF!</v>
      </c>
    </row>
    <row r="304" spans="1:7" ht="25.2" customHeight="1" x14ac:dyDescent="0.45">
      <c r="A304" s="140">
        <v>285</v>
      </c>
      <c r="B304" s="52" t="e">
        <f>VLOOKUP($A304,#REF!,5,FALSE)&amp;""</f>
        <v>#REF!</v>
      </c>
      <c r="C304" s="51" t="e">
        <f>VLOOKUP($A304,#REF!,4,FALSE)&amp;""</f>
        <v>#REF!</v>
      </c>
      <c r="D304" s="135" t="e">
        <f>VLOOKUP($A304,#REF!,7,FALSE)&amp;VLOOKUP($A304,#REF!,8,FALSE)</f>
        <v>#REF!</v>
      </c>
      <c r="E304" s="64" t="e">
        <f>VLOOKUP($A304,#REF!,10,FALSE)&amp;""</f>
        <v>#REF!</v>
      </c>
      <c r="F304" s="64" t="e">
        <f>VLOOKUP($A304,#REF!,11,FALSE)&amp;""</f>
        <v>#REF!</v>
      </c>
      <c r="G304" s="64" t="e">
        <f>VLOOKUP($A304,#REF!,12,FALSE)&amp;""</f>
        <v>#REF!</v>
      </c>
    </row>
    <row r="305" spans="1:7" ht="25.2" customHeight="1" x14ac:dyDescent="0.45">
      <c r="A305" s="140">
        <v>286</v>
      </c>
      <c r="B305" s="52" t="e">
        <f>VLOOKUP($A305,#REF!,5,FALSE)&amp;""</f>
        <v>#REF!</v>
      </c>
      <c r="C305" s="51" t="e">
        <f>VLOOKUP($A305,#REF!,4,FALSE)&amp;""</f>
        <v>#REF!</v>
      </c>
      <c r="D305" s="135" t="e">
        <f>VLOOKUP($A305,#REF!,7,FALSE)&amp;VLOOKUP($A305,#REF!,8,FALSE)</f>
        <v>#REF!</v>
      </c>
      <c r="E305" s="64" t="e">
        <f>VLOOKUP($A305,#REF!,10,FALSE)&amp;""</f>
        <v>#REF!</v>
      </c>
      <c r="F305" s="64" t="e">
        <f>VLOOKUP($A305,#REF!,11,FALSE)&amp;""</f>
        <v>#REF!</v>
      </c>
      <c r="G305" s="64" t="e">
        <f>VLOOKUP($A305,#REF!,12,FALSE)&amp;""</f>
        <v>#REF!</v>
      </c>
    </row>
    <row r="306" spans="1:7" ht="25.2" customHeight="1" x14ac:dyDescent="0.45">
      <c r="A306" s="140">
        <v>287</v>
      </c>
      <c r="B306" s="52" t="e">
        <f>VLOOKUP($A306,#REF!,5,FALSE)&amp;""</f>
        <v>#REF!</v>
      </c>
      <c r="C306" s="51" t="e">
        <f>VLOOKUP($A306,#REF!,4,FALSE)&amp;""</f>
        <v>#REF!</v>
      </c>
      <c r="D306" s="135" t="e">
        <f>VLOOKUP($A306,#REF!,7,FALSE)&amp;VLOOKUP($A306,#REF!,8,FALSE)</f>
        <v>#REF!</v>
      </c>
      <c r="E306" s="64" t="e">
        <f>VLOOKUP($A306,#REF!,10,FALSE)&amp;""</f>
        <v>#REF!</v>
      </c>
      <c r="F306" s="64" t="e">
        <f>VLOOKUP($A306,#REF!,11,FALSE)&amp;""</f>
        <v>#REF!</v>
      </c>
      <c r="G306" s="64" t="e">
        <f>VLOOKUP($A306,#REF!,12,FALSE)&amp;""</f>
        <v>#REF!</v>
      </c>
    </row>
    <row r="307" spans="1:7" ht="25.2" customHeight="1" x14ac:dyDescent="0.45">
      <c r="A307" s="140">
        <v>288</v>
      </c>
      <c r="B307" s="52" t="e">
        <f>VLOOKUP($A307,#REF!,5,FALSE)&amp;""</f>
        <v>#REF!</v>
      </c>
      <c r="C307" s="51" t="e">
        <f>VLOOKUP($A307,#REF!,4,FALSE)&amp;""</f>
        <v>#REF!</v>
      </c>
      <c r="D307" s="135" t="e">
        <f>VLOOKUP($A307,#REF!,7,FALSE)&amp;VLOOKUP($A307,#REF!,8,FALSE)</f>
        <v>#REF!</v>
      </c>
      <c r="E307" s="64" t="e">
        <f>VLOOKUP($A307,#REF!,10,FALSE)&amp;""</f>
        <v>#REF!</v>
      </c>
      <c r="F307" s="64" t="e">
        <f>VLOOKUP($A307,#REF!,11,FALSE)&amp;""</f>
        <v>#REF!</v>
      </c>
      <c r="G307" s="64" t="e">
        <f>VLOOKUP($A307,#REF!,12,FALSE)&amp;""</f>
        <v>#REF!</v>
      </c>
    </row>
    <row r="308" spans="1:7" ht="25.2" customHeight="1" x14ac:dyDescent="0.45">
      <c r="A308" s="140">
        <v>289</v>
      </c>
      <c r="B308" s="52" t="e">
        <f>VLOOKUP($A308,#REF!,5,FALSE)&amp;""</f>
        <v>#REF!</v>
      </c>
      <c r="C308" s="51" t="e">
        <f>VLOOKUP($A308,#REF!,4,FALSE)&amp;""</f>
        <v>#REF!</v>
      </c>
      <c r="D308" s="135" t="e">
        <f>VLOOKUP($A308,#REF!,7,FALSE)&amp;VLOOKUP($A308,#REF!,8,FALSE)</f>
        <v>#REF!</v>
      </c>
      <c r="E308" s="64" t="e">
        <f>VLOOKUP($A308,#REF!,10,FALSE)&amp;""</f>
        <v>#REF!</v>
      </c>
      <c r="F308" s="64" t="e">
        <f>VLOOKUP($A308,#REF!,11,FALSE)&amp;""</f>
        <v>#REF!</v>
      </c>
      <c r="G308" s="64" t="e">
        <f>VLOOKUP($A308,#REF!,12,FALSE)&amp;""</f>
        <v>#REF!</v>
      </c>
    </row>
    <row r="309" spans="1:7" ht="25.2" customHeight="1" x14ac:dyDescent="0.45">
      <c r="A309" s="140">
        <v>290</v>
      </c>
      <c r="B309" s="52" t="e">
        <f>VLOOKUP($A309,#REF!,5,FALSE)&amp;""</f>
        <v>#REF!</v>
      </c>
      <c r="C309" s="51" t="e">
        <f>VLOOKUP($A309,#REF!,4,FALSE)&amp;""</f>
        <v>#REF!</v>
      </c>
      <c r="D309" s="135" t="e">
        <f>VLOOKUP($A309,#REF!,7,FALSE)&amp;VLOOKUP($A309,#REF!,8,FALSE)</f>
        <v>#REF!</v>
      </c>
      <c r="E309" s="64" t="e">
        <f>VLOOKUP($A309,#REF!,10,FALSE)&amp;""</f>
        <v>#REF!</v>
      </c>
      <c r="F309" s="64" t="e">
        <f>VLOOKUP($A309,#REF!,11,FALSE)&amp;""</f>
        <v>#REF!</v>
      </c>
      <c r="G309" s="64" t="e">
        <f>VLOOKUP($A309,#REF!,12,FALSE)&amp;""</f>
        <v>#REF!</v>
      </c>
    </row>
    <row r="310" spans="1:7" ht="25.2" customHeight="1" x14ac:dyDescent="0.45">
      <c r="A310" s="140">
        <v>291</v>
      </c>
      <c r="B310" s="52" t="e">
        <f>VLOOKUP($A310,#REF!,5,FALSE)&amp;""</f>
        <v>#REF!</v>
      </c>
      <c r="C310" s="51" t="e">
        <f>VLOOKUP($A310,#REF!,4,FALSE)&amp;""</f>
        <v>#REF!</v>
      </c>
      <c r="D310" s="135" t="e">
        <f>VLOOKUP($A310,#REF!,7,FALSE)&amp;VLOOKUP($A310,#REF!,8,FALSE)</f>
        <v>#REF!</v>
      </c>
      <c r="E310" s="64" t="e">
        <f>VLOOKUP($A310,#REF!,10,FALSE)&amp;""</f>
        <v>#REF!</v>
      </c>
      <c r="F310" s="64" t="e">
        <f>VLOOKUP($A310,#REF!,11,FALSE)&amp;""</f>
        <v>#REF!</v>
      </c>
      <c r="G310" s="64" t="e">
        <f>VLOOKUP($A310,#REF!,12,FALSE)&amp;""</f>
        <v>#REF!</v>
      </c>
    </row>
    <row r="311" spans="1:7" ht="25.2" customHeight="1" x14ac:dyDescent="0.45">
      <c r="A311" s="140">
        <v>292</v>
      </c>
      <c r="B311" s="52" t="e">
        <f>VLOOKUP($A311,#REF!,5,FALSE)&amp;""</f>
        <v>#REF!</v>
      </c>
      <c r="C311" s="51" t="e">
        <f>VLOOKUP($A311,#REF!,4,FALSE)&amp;""</f>
        <v>#REF!</v>
      </c>
      <c r="D311" s="135" t="e">
        <f>VLOOKUP($A311,#REF!,7,FALSE)&amp;VLOOKUP($A311,#REF!,8,FALSE)</f>
        <v>#REF!</v>
      </c>
      <c r="E311" s="64" t="e">
        <f>VLOOKUP($A311,#REF!,10,FALSE)&amp;""</f>
        <v>#REF!</v>
      </c>
      <c r="F311" s="64" t="e">
        <f>VLOOKUP($A311,#REF!,11,FALSE)&amp;""</f>
        <v>#REF!</v>
      </c>
      <c r="G311" s="64" t="e">
        <f>VLOOKUP($A311,#REF!,12,FALSE)&amp;""</f>
        <v>#REF!</v>
      </c>
    </row>
    <row r="312" spans="1:7" ht="25.2" customHeight="1" x14ac:dyDescent="0.45">
      <c r="A312" s="140">
        <v>293</v>
      </c>
      <c r="B312" s="182" t="e">
        <f>VLOOKUP($A312,#REF!,5,FALSE)&amp;""</f>
        <v>#REF!</v>
      </c>
      <c r="C312" s="50" t="e">
        <f>VLOOKUP($A312,#REF!,4,FALSE)&amp;""</f>
        <v>#REF!</v>
      </c>
      <c r="D312" s="183" t="e">
        <f>VLOOKUP($A312,#REF!,7,FALSE)&amp;VLOOKUP($A312,#REF!,8,FALSE)</f>
        <v>#REF!</v>
      </c>
      <c r="E312" s="181" t="e">
        <f>VLOOKUP($A312,#REF!,10,FALSE)&amp;""</f>
        <v>#REF!</v>
      </c>
      <c r="F312" s="181" t="e">
        <f>VLOOKUP($A312,#REF!,11,FALSE)&amp;""</f>
        <v>#REF!</v>
      </c>
      <c r="G312" s="181" t="e">
        <f>VLOOKUP($A312,#REF!,12,FALSE)&amp;""</f>
        <v>#REF!</v>
      </c>
    </row>
    <row r="313" spans="1:7" ht="25.2" customHeight="1" x14ac:dyDescent="0.45">
      <c r="A313" s="140">
        <v>294</v>
      </c>
      <c r="B313" s="52" t="e">
        <f>VLOOKUP($A313,#REF!,5,FALSE)&amp;""</f>
        <v>#REF!</v>
      </c>
      <c r="C313" s="51" t="e">
        <f>VLOOKUP($A313,#REF!,4,FALSE)&amp;""</f>
        <v>#REF!</v>
      </c>
      <c r="D313" s="135" t="e">
        <f>VLOOKUP($A313,#REF!,7,FALSE)&amp;VLOOKUP($A313,#REF!,8,FALSE)</f>
        <v>#REF!</v>
      </c>
      <c r="E313" s="64" t="e">
        <f>VLOOKUP($A313,#REF!,10,FALSE)&amp;""</f>
        <v>#REF!</v>
      </c>
      <c r="F313" s="64" t="e">
        <f>VLOOKUP($A313,#REF!,11,FALSE)&amp;""</f>
        <v>#REF!</v>
      </c>
      <c r="G313" s="64" t="e">
        <f>VLOOKUP($A313,#REF!,12,FALSE)&amp;""</f>
        <v>#REF!</v>
      </c>
    </row>
    <row r="314" spans="1:7" ht="25.2" customHeight="1" x14ac:dyDescent="0.45">
      <c r="A314" s="140">
        <v>295</v>
      </c>
      <c r="B314" s="52" t="e">
        <f>VLOOKUP($A314,#REF!,5,FALSE)&amp;""</f>
        <v>#REF!</v>
      </c>
      <c r="C314" s="51" t="e">
        <f>VLOOKUP($A314,#REF!,4,FALSE)&amp;""</f>
        <v>#REF!</v>
      </c>
      <c r="D314" s="135" t="e">
        <f>VLOOKUP($A314,#REF!,7,FALSE)&amp;VLOOKUP($A314,#REF!,8,FALSE)</f>
        <v>#REF!</v>
      </c>
      <c r="E314" s="64" t="e">
        <f>VLOOKUP($A314,#REF!,10,FALSE)&amp;""</f>
        <v>#REF!</v>
      </c>
      <c r="F314" s="64" t="e">
        <f>VLOOKUP($A314,#REF!,11,FALSE)&amp;""</f>
        <v>#REF!</v>
      </c>
      <c r="G314" s="64" t="e">
        <f>VLOOKUP($A314,#REF!,12,FALSE)&amp;""</f>
        <v>#REF!</v>
      </c>
    </row>
    <row r="315" spans="1:7" ht="25.2" customHeight="1" x14ac:dyDescent="0.45">
      <c r="A315" s="140">
        <v>296</v>
      </c>
      <c r="B315" s="52" t="e">
        <f>VLOOKUP($A315,#REF!,5,FALSE)&amp;""</f>
        <v>#REF!</v>
      </c>
      <c r="C315" s="51" t="e">
        <f>VLOOKUP($A315,#REF!,4,FALSE)&amp;""</f>
        <v>#REF!</v>
      </c>
      <c r="D315" s="135" t="e">
        <f>VLOOKUP($A315,#REF!,7,FALSE)&amp;VLOOKUP($A315,#REF!,8,FALSE)</f>
        <v>#REF!</v>
      </c>
      <c r="E315" s="64" t="e">
        <f>VLOOKUP($A315,#REF!,10,FALSE)&amp;""</f>
        <v>#REF!</v>
      </c>
      <c r="F315" s="64" t="e">
        <f>VLOOKUP($A315,#REF!,11,FALSE)&amp;""</f>
        <v>#REF!</v>
      </c>
      <c r="G315" s="64" t="e">
        <f>VLOOKUP($A315,#REF!,12,FALSE)&amp;""</f>
        <v>#REF!</v>
      </c>
    </row>
    <row r="316" spans="1:7" ht="25.2" customHeight="1" x14ac:dyDescent="0.45">
      <c r="A316" s="140">
        <v>297</v>
      </c>
      <c r="B316" s="52" t="e">
        <f>VLOOKUP($A316,#REF!,5,FALSE)&amp;""</f>
        <v>#REF!</v>
      </c>
      <c r="C316" s="51" t="e">
        <f>VLOOKUP($A316,#REF!,4,FALSE)&amp;""</f>
        <v>#REF!</v>
      </c>
      <c r="D316" s="135" t="e">
        <f>VLOOKUP($A316,#REF!,7,FALSE)&amp;VLOOKUP($A316,#REF!,8,FALSE)</f>
        <v>#REF!</v>
      </c>
      <c r="E316" s="64" t="e">
        <f>VLOOKUP($A316,#REF!,10,FALSE)&amp;""</f>
        <v>#REF!</v>
      </c>
      <c r="F316" s="64" t="e">
        <f>VLOOKUP($A316,#REF!,11,FALSE)&amp;""</f>
        <v>#REF!</v>
      </c>
      <c r="G316" s="64" t="e">
        <f>VLOOKUP($A316,#REF!,12,FALSE)&amp;""</f>
        <v>#REF!</v>
      </c>
    </row>
    <row r="317" spans="1:7" ht="25.2" customHeight="1" x14ac:dyDescent="0.45">
      <c r="A317" s="140">
        <v>298</v>
      </c>
      <c r="B317" s="52" t="e">
        <f>VLOOKUP($A317,#REF!,5,FALSE)&amp;""</f>
        <v>#REF!</v>
      </c>
      <c r="C317" s="51" t="e">
        <f>VLOOKUP($A317,#REF!,4,FALSE)&amp;""</f>
        <v>#REF!</v>
      </c>
      <c r="D317" s="135" t="e">
        <f>VLOOKUP($A317,#REF!,7,FALSE)&amp;VLOOKUP($A317,#REF!,8,FALSE)</f>
        <v>#REF!</v>
      </c>
      <c r="E317" s="64" t="e">
        <f>VLOOKUP($A317,#REF!,10,FALSE)&amp;""</f>
        <v>#REF!</v>
      </c>
      <c r="F317" s="64" t="e">
        <f>VLOOKUP($A317,#REF!,11,FALSE)&amp;""</f>
        <v>#REF!</v>
      </c>
      <c r="G317" s="64" t="e">
        <f>VLOOKUP($A317,#REF!,12,FALSE)&amp;""</f>
        <v>#REF!</v>
      </c>
    </row>
    <row r="318" spans="1:7" ht="25.2" customHeight="1" x14ac:dyDescent="0.45">
      <c r="A318" s="140">
        <v>299</v>
      </c>
      <c r="B318" s="52" t="e">
        <f>VLOOKUP($A318,#REF!,5,FALSE)&amp;""</f>
        <v>#REF!</v>
      </c>
      <c r="C318" s="51" t="e">
        <f>VLOOKUP($A318,#REF!,4,FALSE)&amp;""</f>
        <v>#REF!</v>
      </c>
      <c r="D318" s="135" t="e">
        <f>VLOOKUP($A318,#REF!,7,FALSE)&amp;VLOOKUP($A318,#REF!,8,FALSE)</f>
        <v>#REF!</v>
      </c>
      <c r="E318" s="64" t="e">
        <f>VLOOKUP($A318,#REF!,10,FALSE)&amp;""</f>
        <v>#REF!</v>
      </c>
      <c r="F318" s="64" t="e">
        <f>VLOOKUP($A318,#REF!,11,FALSE)&amp;""</f>
        <v>#REF!</v>
      </c>
      <c r="G318" s="64" t="e">
        <f>VLOOKUP($A318,#REF!,12,FALSE)&amp;""</f>
        <v>#REF!</v>
      </c>
    </row>
    <row r="319" spans="1:7" ht="25.2" customHeight="1" x14ac:dyDescent="0.45">
      <c r="A319" s="140">
        <v>300</v>
      </c>
      <c r="B319" s="52" t="e">
        <f>VLOOKUP($A319,#REF!,5,FALSE)&amp;""</f>
        <v>#REF!</v>
      </c>
      <c r="C319" s="51" t="e">
        <f>VLOOKUP($A319,#REF!,4,FALSE)&amp;""</f>
        <v>#REF!</v>
      </c>
      <c r="D319" s="135" t="e">
        <f>VLOOKUP($A319,#REF!,7,FALSE)&amp;VLOOKUP($A319,#REF!,8,FALSE)</f>
        <v>#REF!</v>
      </c>
      <c r="E319" s="64" t="e">
        <f>VLOOKUP($A319,#REF!,10,FALSE)&amp;""</f>
        <v>#REF!</v>
      </c>
      <c r="F319" s="64" t="e">
        <f>VLOOKUP($A319,#REF!,11,FALSE)&amp;""</f>
        <v>#REF!</v>
      </c>
      <c r="G319" s="64" t="e">
        <f>VLOOKUP($A319,#REF!,12,FALSE)&amp;""</f>
        <v>#REF!</v>
      </c>
    </row>
    <row r="320" spans="1:7" ht="25.2" customHeight="1" x14ac:dyDescent="0.45">
      <c r="A320" s="140">
        <v>301</v>
      </c>
      <c r="B320" s="52" t="e">
        <f>VLOOKUP($A320,#REF!,5,FALSE)&amp;""</f>
        <v>#REF!</v>
      </c>
      <c r="C320" s="51" t="e">
        <f>VLOOKUP($A320,#REF!,4,FALSE)&amp;""</f>
        <v>#REF!</v>
      </c>
      <c r="D320" s="135" t="e">
        <f>VLOOKUP($A320,#REF!,7,FALSE)&amp;VLOOKUP($A320,#REF!,8,FALSE)</f>
        <v>#REF!</v>
      </c>
      <c r="E320" s="64" t="e">
        <f>VLOOKUP($A320,#REF!,10,FALSE)&amp;""</f>
        <v>#REF!</v>
      </c>
      <c r="F320" s="64" t="e">
        <f>VLOOKUP($A320,#REF!,11,FALSE)&amp;""</f>
        <v>#REF!</v>
      </c>
      <c r="G320" s="64" t="e">
        <f>VLOOKUP($A320,#REF!,12,FALSE)&amp;""</f>
        <v>#REF!</v>
      </c>
    </row>
    <row r="321" spans="1:7" ht="25.2" customHeight="1" x14ac:dyDescent="0.45">
      <c r="A321" s="140">
        <v>302</v>
      </c>
      <c r="B321" s="182" t="e">
        <f>VLOOKUP($A321,#REF!,5,FALSE)&amp;""</f>
        <v>#REF!</v>
      </c>
      <c r="C321" s="50" t="e">
        <f>VLOOKUP($A321,#REF!,4,FALSE)&amp;""</f>
        <v>#REF!</v>
      </c>
      <c r="D321" s="183" t="e">
        <f>VLOOKUP($A321,#REF!,7,FALSE)&amp;VLOOKUP($A321,#REF!,8,FALSE)</f>
        <v>#REF!</v>
      </c>
      <c r="E321" s="181" t="e">
        <f>VLOOKUP($A321,#REF!,10,FALSE)&amp;""</f>
        <v>#REF!</v>
      </c>
      <c r="F321" s="181" t="e">
        <f>VLOOKUP($A321,#REF!,11,FALSE)&amp;""</f>
        <v>#REF!</v>
      </c>
      <c r="G321" s="181" t="e">
        <f>VLOOKUP($A321,#REF!,12,FALSE)&amp;""</f>
        <v>#REF!</v>
      </c>
    </row>
    <row r="322" spans="1:7" ht="25.2" customHeight="1" x14ac:dyDescent="0.45">
      <c r="A322" s="140">
        <v>303</v>
      </c>
      <c r="B322" s="52" t="e">
        <f>VLOOKUP($A322,#REF!,5,FALSE)&amp;""</f>
        <v>#REF!</v>
      </c>
      <c r="C322" s="51" t="e">
        <f>VLOOKUP($A322,#REF!,4,FALSE)&amp;""</f>
        <v>#REF!</v>
      </c>
      <c r="D322" s="135" t="e">
        <f>VLOOKUP($A322,#REF!,7,FALSE)&amp;VLOOKUP($A322,#REF!,8,FALSE)</f>
        <v>#REF!</v>
      </c>
      <c r="E322" s="64" t="e">
        <f>VLOOKUP($A322,#REF!,10,FALSE)&amp;""</f>
        <v>#REF!</v>
      </c>
      <c r="F322" s="64" t="e">
        <f>VLOOKUP($A322,#REF!,11,FALSE)&amp;""</f>
        <v>#REF!</v>
      </c>
      <c r="G322" s="64" t="e">
        <f>VLOOKUP($A322,#REF!,12,FALSE)&amp;""</f>
        <v>#REF!</v>
      </c>
    </row>
    <row r="323" spans="1:7" ht="25.2" customHeight="1" x14ac:dyDescent="0.45">
      <c r="A323" s="140">
        <v>304</v>
      </c>
      <c r="B323" s="52" t="e">
        <f>VLOOKUP($A323,#REF!,5,FALSE)&amp;""</f>
        <v>#REF!</v>
      </c>
      <c r="C323" s="51" t="e">
        <f>VLOOKUP($A323,#REF!,4,FALSE)&amp;""</f>
        <v>#REF!</v>
      </c>
      <c r="D323" s="135" t="e">
        <f>VLOOKUP($A323,#REF!,7,FALSE)&amp;VLOOKUP($A323,#REF!,8,FALSE)</f>
        <v>#REF!</v>
      </c>
      <c r="E323" s="64" t="e">
        <f>VLOOKUP($A323,#REF!,10,FALSE)&amp;""</f>
        <v>#REF!</v>
      </c>
      <c r="F323" s="64" t="e">
        <f>VLOOKUP($A323,#REF!,11,FALSE)&amp;""</f>
        <v>#REF!</v>
      </c>
      <c r="G323" s="64" t="e">
        <f>VLOOKUP($A323,#REF!,12,FALSE)&amp;""</f>
        <v>#REF!</v>
      </c>
    </row>
    <row r="324" spans="1:7" ht="25.2" customHeight="1" x14ac:dyDescent="0.45">
      <c r="A324" s="140">
        <v>305</v>
      </c>
      <c r="B324" s="182" t="e">
        <f>VLOOKUP($A324,#REF!,5,FALSE)&amp;""</f>
        <v>#REF!</v>
      </c>
      <c r="C324" s="50" t="e">
        <f>VLOOKUP($A324,#REF!,4,FALSE)&amp;""</f>
        <v>#REF!</v>
      </c>
      <c r="D324" s="183" t="e">
        <f>VLOOKUP($A324,#REF!,7,FALSE)&amp;VLOOKUP($A324,#REF!,8,FALSE)</f>
        <v>#REF!</v>
      </c>
      <c r="E324" s="181" t="e">
        <f>VLOOKUP($A324,#REF!,10,FALSE)&amp;""</f>
        <v>#REF!</v>
      </c>
      <c r="F324" s="181" t="e">
        <f>VLOOKUP($A324,#REF!,11,FALSE)&amp;""</f>
        <v>#REF!</v>
      </c>
      <c r="G324" s="181" t="e">
        <f>VLOOKUP($A324,#REF!,12,FALSE)&amp;""</f>
        <v>#REF!</v>
      </c>
    </row>
    <row r="325" spans="1:7" ht="25.2" customHeight="1" x14ac:dyDescent="0.45">
      <c r="A325" s="140">
        <v>306</v>
      </c>
      <c r="B325" s="52" t="e">
        <f>VLOOKUP($A325,#REF!,5,FALSE)&amp;""</f>
        <v>#REF!</v>
      </c>
      <c r="C325" s="51" t="e">
        <f>VLOOKUP($A325,#REF!,4,FALSE)&amp;""</f>
        <v>#REF!</v>
      </c>
      <c r="D325" s="135" t="e">
        <f>VLOOKUP($A325,#REF!,7,FALSE)&amp;VLOOKUP($A325,#REF!,8,FALSE)</f>
        <v>#REF!</v>
      </c>
      <c r="E325" s="64" t="e">
        <f>VLOOKUP($A325,#REF!,10,FALSE)&amp;""</f>
        <v>#REF!</v>
      </c>
      <c r="F325" s="64" t="e">
        <f>VLOOKUP($A325,#REF!,11,FALSE)&amp;""</f>
        <v>#REF!</v>
      </c>
      <c r="G325" s="64" t="e">
        <f>VLOOKUP($A325,#REF!,12,FALSE)&amp;""</f>
        <v>#REF!</v>
      </c>
    </row>
    <row r="326" spans="1:7" ht="25.2" customHeight="1" x14ac:dyDescent="0.45">
      <c r="A326" s="140">
        <v>307</v>
      </c>
      <c r="B326" s="52" t="e">
        <f>VLOOKUP($A326,#REF!,5,FALSE)&amp;""</f>
        <v>#REF!</v>
      </c>
      <c r="C326" s="51" t="e">
        <f>VLOOKUP($A326,#REF!,4,FALSE)&amp;""</f>
        <v>#REF!</v>
      </c>
      <c r="D326" s="135" t="e">
        <f>VLOOKUP($A326,#REF!,7,FALSE)&amp;VLOOKUP($A326,#REF!,8,FALSE)</f>
        <v>#REF!</v>
      </c>
      <c r="E326" s="64" t="e">
        <f>VLOOKUP($A326,#REF!,10,FALSE)&amp;""</f>
        <v>#REF!</v>
      </c>
      <c r="F326" s="64" t="e">
        <f>VLOOKUP($A326,#REF!,11,FALSE)&amp;""</f>
        <v>#REF!</v>
      </c>
      <c r="G326" s="64" t="e">
        <f>VLOOKUP($A326,#REF!,12,FALSE)&amp;""</f>
        <v>#REF!</v>
      </c>
    </row>
    <row r="327" spans="1:7" ht="25.2" customHeight="1" x14ac:dyDescent="0.45">
      <c r="A327" s="140">
        <v>308</v>
      </c>
      <c r="B327" s="52" t="e">
        <f>VLOOKUP($A327,#REF!,5,FALSE)&amp;""</f>
        <v>#REF!</v>
      </c>
      <c r="C327" s="51" t="e">
        <f>VLOOKUP($A327,#REF!,4,FALSE)&amp;""</f>
        <v>#REF!</v>
      </c>
      <c r="D327" s="135" t="e">
        <f>VLOOKUP($A327,#REF!,7,FALSE)&amp;VLOOKUP($A327,#REF!,8,FALSE)</f>
        <v>#REF!</v>
      </c>
      <c r="E327" s="64" t="e">
        <f>VLOOKUP($A327,#REF!,10,FALSE)&amp;""</f>
        <v>#REF!</v>
      </c>
      <c r="F327" s="64" t="e">
        <f>VLOOKUP($A327,#REF!,11,FALSE)&amp;""</f>
        <v>#REF!</v>
      </c>
      <c r="G327" s="64" t="e">
        <f>VLOOKUP($A327,#REF!,12,FALSE)&amp;""</f>
        <v>#REF!</v>
      </c>
    </row>
    <row r="328" spans="1:7" ht="25.2" customHeight="1" x14ac:dyDescent="0.45">
      <c r="A328" s="140">
        <v>309</v>
      </c>
      <c r="B328" s="52" t="e">
        <f>VLOOKUP($A328,#REF!,5,FALSE)&amp;""</f>
        <v>#REF!</v>
      </c>
      <c r="C328" s="51" t="e">
        <f>VLOOKUP($A328,#REF!,4,FALSE)&amp;""</f>
        <v>#REF!</v>
      </c>
      <c r="D328" s="135" t="e">
        <f>VLOOKUP($A328,#REF!,7,FALSE)&amp;VLOOKUP($A328,#REF!,8,FALSE)</f>
        <v>#REF!</v>
      </c>
      <c r="E328" s="64" t="e">
        <f>VLOOKUP($A328,#REF!,10,FALSE)&amp;""</f>
        <v>#REF!</v>
      </c>
      <c r="F328" s="64" t="e">
        <f>VLOOKUP($A328,#REF!,11,FALSE)&amp;""</f>
        <v>#REF!</v>
      </c>
      <c r="G328" s="64" t="e">
        <f>VLOOKUP($A328,#REF!,12,FALSE)&amp;""</f>
        <v>#REF!</v>
      </c>
    </row>
    <row r="329" spans="1:7" ht="25.2" customHeight="1" x14ac:dyDescent="0.45">
      <c r="A329"/>
      <c r="B329"/>
      <c r="C329"/>
      <c r="D329" s="180"/>
      <c r="E329"/>
      <c r="F329"/>
      <c r="G329"/>
    </row>
    <row r="330" spans="1:7" ht="25.2" customHeight="1" x14ac:dyDescent="0.45"/>
    <row r="331" spans="1:7" ht="25.2" customHeight="1" x14ac:dyDescent="0.45">
      <c r="A331" s="100" t="s">
        <v>2268</v>
      </c>
      <c r="G331" s="161" t="s">
        <v>1579</v>
      </c>
    </row>
    <row r="332" spans="1:7" s="53" customFormat="1" ht="25.2" customHeight="1" x14ac:dyDescent="0.45">
      <c r="A332" s="330" t="s">
        <v>1842</v>
      </c>
      <c r="B332" s="349" t="s">
        <v>1978</v>
      </c>
      <c r="C332" s="350"/>
      <c r="D332" s="343" t="s">
        <v>1844</v>
      </c>
      <c r="E332" s="330" t="s">
        <v>1843</v>
      </c>
      <c r="F332" s="330"/>
      <c r="G332" s="330"/>
    </row>
    <row r="333" spans="1:7" s="53" customFormat="1" ht="48.6" customHeight="1" x14ac:dyDescent="0.45">
      <c r="A333" s="330"/>
      <c r="B333" s="351"/>
      <c r="C333" s="352"/>
      <c r="D333" s="353"/>
      <c r="E333" s="50" t="s">
        <v>227</v>
      </c>
      <c r="F333" s="49" t="s">
        <v>1846</v>
      </c>
      <c r="G333" s="49" t="s">
        <v>1847</v>
      </c>
    </row>
    <row r="334" spans="1:7" ht="25.2" customHeight="1" x14ac:dyDescent="0.45">
      <c r="A334" s="140">
        <v>1</v>
      </c>
      <c r="B334" s="356" t="e">
        <f>VLOOKUP($A334,#REF!,4,FALSE)&amp;""</f>
        <v>#REF!</v>
      </c>
      <c r="C334" s="356"/>
      <c r="D334" s="64" t="e">
        <f>VLOOKUP($A334,#REF!,3,FALSE)&amp;""</f>
        <v>#REF!</v>
      </c>
      <c r="E334" s="64" t="e">
        <f>VLOOKUP($A334,#REF!,5,FALSE)&amp;""</f>
        <v>#REF!</v>
      </c>
      <c r="F334" s="64" t="e">
        <f>VLOOKUP($A334,#REF!,6,FALSE)&amp;""</f>
        <v>#REF!</v>
      </c>
      <c r="G334" s="64" t="e">
        <f>VLOOKUP($A334,#REF!,7,FALSE)&amp;""</f>
        <v>#REF!</v>
      </c>
    </row>
    <row r="335" spans="1:7" ht="25.2" customHeight="1" x14ac:dyDescent="0.45">
      <c r="A335" s="140">
        <v>2</v>
      </c>
      <c r="B335" s="356" t="e">
        <f>VLOOKUP($A335,#REF!,4,FALSE)&amp;""</f>
        <v>#REF!</v>
      </c>
      <c r="C335" s="356"/>
      <c r="D335" s="64" t="e">
        <f>VLOOKUP($A335,#REF!,3,FALSE)&amp;""</f>
        <v>#REF!</v>
      </c>
      <c r="E335" s="64" t="e">
        <f>VLOOKUP($A335,#REF!,5,FALSE)&amp;""</f>
        <v>#REF!</v>
      </c>
      <c r="F335" s="64" t="e">
        <f>VLOOKUP($A335,#REF!,6,FALSE)&amp;""</f>
        <v>#REF!</v>
      </c>
      <c r="G335" s="64" t="e">
        <f>VLOOKUP($A335,#REF!,7,FALSE)&amp;""</f>
        <v>#REF!</v>
      </c>
    </row>
    <row r="336" spans="1:7" ht="25.2" customHeight="1" x14ac:dyDescent="0.45">
      <c r="A336" s="140">
        <v>3</v>
      </c>
      <c r="B336" s="356" t="e">
        <f>VLOOKUP($A336,#REF!,4,FALSE)&amp;""</f>
        <v>#REF!</v>
      </c>
      <c r="C336" s="356"/>
      <c r="D336" s="64" t="e">
        <f>VLOOKUP($A336,#REF!,3,FALSE)&amp;""</f>
        <v>#REF!</v>
      </c>
      <c r="E336" s="64" t="e">
        <f>VLOOKUP($A336,#REF!,5,FALSE)&amp;""</f>
        <v>#REF!</v>
      </c>
      <c r="F336" s="64" t="e">
        <f>VLOOKUP($A336,#REF!,6,FALSE)&amp;""</f>
        <v>#REF!</v>
      </c>
      <c r="G336" s="64" t="e">
        <f>VLOOKUP($A336,#REF!,7,FALSE)&amp;""</f>
        <v>#REF!</v>
      </c>
    </row>
    <row r="337" spans="1:7" ht="25.2" customHeight="1" x14ac:dyDescent="0.45">
      <c r="A337" s="140">
        <v>4</v>
      </c>
      <c r="B337" s="356" t="e">
        <f>VLOOKUP($A337,#REF!,4,FALSE)&amp;""</f>
        <v>#REF!</v>
      </c>
      <c r="C337" s="356"/>
      <c r="D337" s="64" t="e">
        <f>VLOOKUP($A337,#REF!,3,FALSE)&amp;""</f>
        <v>#REF!</v>
      </c>
      <c r="E337" s="64" t="e">
        <f>VLOOKUP($A337,#REF!,5,FALSE)&amp;""</f>
        <v>#REF!</v>
      </c>
      <c r="F337" s="64" t="e">
        <f>VLOOKUP($A337,#REF!,6,FALSE)&amp;""</f>
        <v>#REF!</v>
      </c>
      <c r="G337" s="64" t="e">
        <f>VLOOKUP($A337,#REF!,7,FALSE)&amp;""</f>
        <v>#REF!</v>
      </c>
    </row>
    <row r="338" spans="1:7" ht="25.2" customHeight="1" x14ac:dyDescent="0.45">
      <c r="A338" s="140">
        <v>5</v>
      </c>
      <c r="B338" s="356" t="e">
        <f>VLOOKUP($A338,#REF!,4,FALSE)&amp;""</f>
        <v>#REF!</v>
      </c>
      <c r="C338" s="356"/>
      <c r="D338" s="64" t="e">
        <f>VLOOKUP($A338,#REF!,3,FALSE)&amp;""</f>
        <v>#REF!</v>
      </c>
      <c r="E338" s="64" t="e">
        <f>VLOOKUP($A338,#REF!,5,FALSE)&amp;""</f>
        <v>#REF!</v>
      </c>
      <c r="F338" s="64" t="e">
        <f>VLOOKUP($A338,#REF!,6,FALSE)&amp;""</f>
        <v>#REF!</v>
      </c>
      <c r="G338" s="64" t="e">
        <f>VLOOKUP($A338,#REF!,7,FALSE)&amp;""</f>
        <v>#REF!</v>
      </c>
    </row>
    <row r="339" spans="1:7" ht="25.2" customHeight="1" x14ac:dyDescent="0.45">
      <c r="A339" s="140">
        <v>6</v>
      </c>
      <c r="B339" s="356" t="e">
        <f>VLOOKUP($A339,#REF!,4,FALSE)&amp;""</f>
        <v>#REF!</v>
      </c>
      <c r="C339" s="356"/>
      <c r="D339" s="64" t="e">
        <f>VLOOKUP($A339,#REF!,3,FALSE)&amp;""</f>
        <v>#REF!</v>
      </c>
      <c r="E339" s="64" t="e">
        <f>VLOOKUP($A339,#REF!,5,FALSE)&amp;""</f>
        <v>#REF!</v>
      </c>
      <c r="F339" s="64" t="e">
        <f>VLOOKUP($A339,#REF!,6,FALSE)&amp;""</f>
        <v>#REF!</v>
      </c>
      <c r="G339" s="64" t="e">
        <f>VLOOKUP($A339,#REF!,7,FALSE)&amp;""</f>
        <v>#REF!</v>
      </c>
    </row>
    <row r="340" spans="1:7" ht="25.2" customHeight="1" x14ac:dyDescent="0.45">
      <c r="A340" s="140">
        <v>7</v>
      </c>
      <c r="B340" s="356" t="e">
        <f>VLOOKUP($A340,#REF!,4,FALSE)&amp;""</f>
        <v>#REF!</v>
      </c>
      <c r="C340" s="356"/>
      <c r="D340" s="64" t="e">
        <f>VLOOKUP($A340,#REF!,3,FALSE)&amp;""</f>
        <v>#REF!</v>
      </c>
      <c r="E340" s="64" t="e">
        <f>VLOOKUP($A340,#REF!,5,FALSE)&amp;""</f>
        <v>#REF!</v>
      </c>
      <c r="F340" s="64" t="e">
        <f>VLOOKUP($A340,#REF!,6,FALSE)&amp;""</f>
        <v>#REF!</v>
      </c>
      <c r="G340" s="64" t="e">
        <f>VLOOKUP($A340,#REF!,7,FALSE)&amp;""</f>
        <v>#REF!</v>
      </c>
    </row>
    <row r="341" spans="1:7" ht="25.2" customHeight="1" x14ac:dyDescent="0.45">
      <c r="A341" s="140">
        <v>8</v>
      </c>
      <c r="B341" s="356" t="e">
        <f>VLOOKUP($A341,#REF!,4,FALSE)&amp;""</f>
        <v>#REF!</v>
      </c>
      <c r="C341" s="356"/>
      <c r="D341" s="64" t="e">
        <f>VLOOKUP($A341,#REF!,3,FALSE)&amp;""</f>
        <v>#REF!</v>
      </c>
      <c r="E341" s="64" t="e">
        <f>VLOOKUP($A341,#REF!,5,FALSE)&amp;""</f>
        <v>#REF!</v>
      </c>
      <c r="F341" s="64" t="e">
        <f>VLOOKUP($A341,#REF!,6,FALSE)&amp;""</f>
        <v>#REF!</v>
      </c>
      <c r="G341" s="64" t="e">
        <f>VLOOKUP($A341,#REF!,7,FALSE)&amp;""</f>
        <v>#REF!</v>
      </c>
    </row>
    <row r="342" spans="1:7" ht="25.2" customHeight="1" x14ac:dyDescent="0.45">
      <c r="A342" s="100" t="s">
        <v>1928</v>
      </c>
      <c r="G342" s="161" t="s">
        <v>1579</v>
      </c>
    </row>
    <row r="343" spans="1:7" s="53" customFormat="1" ht="25.2" customHeight="1" x14ac:dyDescent="0.45">
      <c r="A343" s="330" t="s">
        <v>1842</v>
      </c>
      <c r="B343" s="349" t="s">
        <v>1978</v>
      </c>
      <c r="C343" s="350"/>
      <c r="D343" s="343" t="s">
        <v>1844</v>
      </c>
      <c r="E343" s="330" t="s">
        <v>1843</v>
      </c>
      <c r="F343" s="330"/>
      <c r="G343" s="330"/>
    </row>
    <row r="344" spans="1:7" s="53" customFormat="1" ht="48.6" customHeight="1" x14ac:dyDescent="0.45">
      <c r="A344" s="330"/>
      <c r="B344" s="351"/>
      <c r="C344" s="352"/>
      <c r="D344" s="353"/>
      <c r="E344" s="50" t="s">
        <v>227</v>
      </c>
      <c r="F344" s="49" t="s">
        <v>1846</v>
      </c>
      <c r="G344" s="49" t="s">
        <v>1847</v>
      </c>
    </row>
    <row r="345" spans="1:7" ht="25.2" customHeight="1" x14ac:dyDescent="0.45">
      <c r="A345" s="140">
        <v>9</v>
      </c>
      <c r="B345" s="356" t="e">
        <f>VLOOKUP($A345,#REF!,4,FALSE)&amp;""</f>
        <v>#REF!</v>
      </c>
      <c r="C345" s="356"/>
      <c r="D345" s="64" t="e">
        <f>VLOOKUP($A345,#REF!,3,FALSE)&amp;""</f>
        <v>#REF!</v>
      </c>
      <c r="E345" s="64" t="e">
        <f>VLOOKUP($A345,#REF!,5,FALSE)&amp;""</f>
        <v>#REF!</v>
      </c>
      <c r="F345" s="64" t="e">
        <f>VLOOKUP($A345,#REF!,6,FALSE)&amp;""</f>
        <v>#REF!</v>
      </c>
      <c r="G345" s="64" t="e">
        <f>VLOOKUP($A345,#REF!,7,FALSE)&amp;""</f>
        <v>#REF!</v>
      </c>
    </row>
    <row r="346" spans="1:7" ht="25.2" customHeight="1" x14ac:dyDescent="0.45">
      <c r="A346" s="140">
        <v>10</v>
      </c>
      <c r="B346" s="356" t="e">
        <f>VLOOKUP($A346,#REF!,4,FALSE)&amp;""</f>
        <v>#REF!</v>
      </c>
      <c r="C346" s="356"/>
      <c r="D346" s="64" t="e">
        <f>VLOOKUP($A346,#REF!,3,FALSE)&amp;""</f>
        <v>#REF!</v>
      </c>
      <c r="E346" s="64" t="e">
        <f>VLOOKUP($A346,#REF!,5,FALSE)&amp;""</f>
        <v>#REF!</v>
      </c>
      <c r="F346" s="64" t="e">
        <f>VLOOKUP($A346,#REF!,6,FALSE)&amp;""</f>
        <v>#REF!</v>
      </c>
      <c r="G346" s="64" t="e">
        <f>VLOOKUP($A346,#REF!,7,FALSE)&amp;""</f>
        <v>#REF!</v>
      </c>
    </row>
    <row r="347" spans="1:7" ht="25.2" customHeight="1" x14ac:dyDescent="0.45">
      <c r="A347" s="140">
        <v>11</v>
      </c>
      <c r="B347" s="356" t="e">
        <f>VLOOKUP($A347,#REF!,4,FALSE)&amp;""</f>
        <v>#REF!</v>
      </c>
      <c r="C347" s="356"/>
      <c r="D347" s="64" t="e">
        <f>VLOOKUP($A347,#REF!,3,FALSE)&amp;""</f>
        <v>#REF!</v>
      </c>
      <c r="E347" s="64" t="e">
        <f>VLOOKUP($A347,#REF!,5,FALSE)&amp;""</f>
        <v>#REF!</v>
      </c>
      <c r="F347" s="64" t="e">
        <f>VLOOKUP($A347,#REF!,6,FALSE)&amp;""</f>
        <v>#REF!</v>
      </c>
      <c r="G347" s="64" t="e">
        <f>VLOOKUP($A347,#REF!,7,FALSE)&amp;""</f>
        <v>#REF!</v>
      </c>
    </row>
    <row r="348" spans="1:7" ht="25.2" customHeight="1" x14ac:dyDescent="0.45">
      <c r="A348" s="140">
        <v>12</v>
      </c>
      <c r="B348" s="356" t="e">
        <f>VLOOKUP($A348,#REF!,4,FALSE)&amp;""</f>
        <v>#REF!</v>
      </c>
      <c r="C348" s="356"/>
      <c r="D348" s="64" t="e">
        <f>VLOOKUP($A348,#REF!,3,FALSE)&amp;""</f>
        <v>#REF!</v>
      </c>
      <c r="E348" s="64" t="e">
        <f>VLOOKUP($A348,#REF!,5,FALSE)&amp;""</f>
        <v>#REF!</v>
      </c>
      <c r="F348" s="64" t="e">
        <f>VLOOKUP($A348,#REF!,6,FALSE)&amp;""</f>
        <v>#REF!</v>
      </c>
      <c r="G348" s="64" t="e">
        <f>VLOOKUP($A348,#REF!,7,FALSE)&amp;""</f>
        <v>#REF!</v>
      </c>
    </row>
    <row r="349" spans="1:7" ht="25.2" customHeight="1" x14ac:dyDescent="0.45">
      <c r="A349" s="140">
        <v>13</v>
      </c>
      <c r="B349" s="356" t="e">
        <f>VLOOKUP($A349,#REF!,4,FALSE)&amp;""</f>
        <v>#REF!</v>
      </c>
      <c r="C349" s="356"/>
      <c r="D349" s="64" t="e">
        <f>VLOOKUP($A349,#REF!,3,FALSE)&amp;""</f>
        <v>#REF!</v>
      </c>
      <c r="E349" s="64" t="e">
        <f>VLOOKUP($A349,#REF!,5,FALSE)&amp;""</f>
        <v>#REF!</v>
      </c>
      <c r="F349" s="64" t="e">
        <f>VLOOKUP($A349,#REF!,6,FALSE)&amp;""</f>
        <v>#REF!</v>
      </c>
      <c r="G349" s="64" t="e">
        <f>VLOOKUP($A349,#REF!,7,FALSE)&amp;""</f>
        <v>#REF!</v>
      </c>
    </row>
    <row r="350" spans="1:7" ht="25.2" customHeight="1" x14ac:dyDescent="0.45">
      <c r="A350" s="140">
        <v>14</v>
      </c>
      <c r="B350" s="356" t="e">
        <f>VLOOKUP($A350,#REF!,4,FALSE)&amp;""</f>
        <v>#REF!</v>
      </c>
      <c r="C350" s="356"/>
      <c r="D350" s="64" t="e">
        <f>VLOOKUP($A350,#REF!,3,FALSE)&amp;""</f>
        <v>#REF!</v>
      </c>
      <c r="E350" s="64" t="e">
        <f>VLOOKUP($A350,#REF!,5,FALSE)&amp;""</f>
        <v>#REF!</v>
      </c>
      <c r="F350" s="64" t="e">
        <f>VLOOKUP($A350,#REF!,6,FALSE)&amp;""</f>
        <v>#REF!</v>
      </c>
      <c r="G350" s="64" t="e">
        <f>VLOOKUP($A350,#REF!,7,FALSE)&amp;""</f>
        <v>#REF!</v>
      </c>
    </row>
    <row r="351" spans="1:7" ht="25.2" customHeight="1" x14ac:dyDescent="0.45">
      <c r="A351" s="140">
        <v>15</v>
      </c>
      <c r="B351" s="356" t="e">
        <f>VLOOKUP($A351,#REF!,4,FALSE)&amp;""</f>
        <v>#REF!</v>
      </c>
      <c r="C351" s="356"/>
      <c r="D351" s="64" t="e">
        <f>VLOOKUP($A351,#REF!,3,FALSE)&amp;""</f>
        <v>#REF!</v>
      </c>
      <c r="E351" s="64" t="e">
        <f>VLOOKUP($A351,#REF!,5,FALSE)&amp;""</f>
        <v>#REF!</v>
      </c>
      <c r="F351" s="64" t="e">
        <f>VLOOKUP($A351,#REF!,6,FALSE)&amp;""</f>
        <v>#REF!</v>
      </c>
      <c r="G351" s="64" t="e">
        <f>VLOOKUP($A351,#REF!,7,FALSE)&amp;""</f>
        <v>#REF!</v>
      </c>
    </row>
    <row r="352" spans="1:7" ht="25.2" customHeight="1" x14ac:dyDescent="0.45">
      <c r="A352" s="140">
        <v>16</v>
      </c>
      <c r="B352" s="356" t="e">
        <f>VLOOKUP($A352,#REF!,4,FALSE)&amp;""</f>
        <v>#REF!</v>
      </c>
      <c r="C352" s="356"/>
      <c r="D352" s="64" t="e">
        <f>VLOOKUP($A352,#REF!,3,FALSE)&amp;""</f>
        <v>#REF!</v>
      </c>
      <c r="E352" s="64" t="e">
        <f>VLOOKUP($A352,#REF!,5,FALSE)&amp;""</f>
        <v>#REF!</v>
      </c>
      <c r="F352" s="64" t="e">
        <f>VLOOKUP($A352,#REF!,6,FALSE)&amp;""</f>
        <v>#REF!</v>
      </c>
      <c r="G352" s="64" t="e">
        <f>VLOOKUP($A352,#REF!,7,FALSE)&amp;""</f>
        <v>#REF!</v>
      </c>
    </row>
    <row r="353" spans="1:7" ht="25.2" customHeight="1" x14ac:dyDescent="0.45">
      <c r="A353" s="140">
        <v>17</v>
      </c>
      <c r="B353" s="356" t="e">
        <f>VLOOKUP($A353,#REF!,4,FALSE)&amp;""</f>
        <v>#REF!</v>
      </c>
      <c r="C353" s="356"/>
      <c r="D353" s="64" t="e">
        <f>VLOOKUP($A353,#REF!,3,FALSE)&amp;""</f>
        <v>#REF!</v>
      </c>
      <c r="E353" s="64" t="e">
        <f>VLOOKUP($A353,#REF!,5,FALSE)&amp;""</f>
        <v>#REF!</v>
      </c>
      <c r="F353" s="64" t="e">
        <f>VLOOKUP($A353,#REF!,6,FALSE)&amp;""</f>
        <v>#REF!</v>
      </c>
      <c r="G353" s="64" t="e">
        <f>VLOOKUP($A353,#REF!,7,FALSE)&amp;""</f>
        <v>#REF!</v>
      </c>
    </row>
    <row r="354" spans="1:7" ht="25.2" customHeight="1" x14ac:dyDescent="0.45">
      <c r="A354" s="140">
        <v>18</v>
      </c>
      <c r="B354" s="356" t="e">
        <f>VLOOKUP($A354,#REF!,4,FALSE)&amp;""</f>
        <v>#REF!</v>
      </c>
      <c r="C354" s="356"/>
      <c r="D354" s="64" t="e">
        <f>VLOOKUP($A354,#REF!,3,FALSE)&amp;""</f>
        <v>#REF!</v>
      </c>
      <c r="E354" s="64" t="e">
        <f>VLOOKUP($A354,#REF!,5,FALSE)&amp;""</f>
        <v>#REF!</v>
      </c>
      <c r="F354" s="64" t="e">
        <f>VLOOKUP($A354,#REF!,6,FALSE)&amp;""</f>
        <v>#REF!</v>
      </c>
      <c r="G354" s="64" t="e">
        <f>VLOOKUP($A354,#REF!,7,FALSE)&amp;""</f>
        <v>#REF!</v>
      </c>
    </row>
    <row r="355" spans="1:7" ht="25.2" customHeight="1" x14ac:dyDescent="0.45">
      <c r="A355" s="140">
        <v>19</v>
      </c>
      <c r="B355" s="356" t="e">
        <f>VLOOKUP($A355,#REF!,4,FALSE)&amp;""</f>
        <v>#REF!</v>
      </c>
      <c r="C355" s="356"/>
      <c r="D355" s="64" t="e">
        <f>VLOOKUP($A355,#REF!,3,FALSE)&amp;""</f>
        <v>#REF!</v>
      </c>
      <c r="E355" s="64" t="e">
        <f>VLOOKUP($A355,#REF!,5,FALSE)&amp;""</f>
        <v>#REF!</v>
      </c>
      <c r="F355" s="64" t="e">
        <f>VLOOKUP($A355,#REF!,6,FALSE)&amp;""</f>
        <v>#REF!</v>
      </c>
      <c r="G355" s="64" t="e">
        <f>VLOOKUP($A355,#REF!,7,FALSE)&amp;""</f>
        <v>#REF!</v>
      </c>
    </row>
    <row r="356" spans="1:7" ht="25.2" customHeight="1" x14ac:dyDescent="0.45">
      <c r="A356" s="140">
        <v>20</v>
      </c>
      <c r="B356" s="356" t="e">
        <f>VLOOKUP($A356,#REF!,4,FALSE)&amp;""</f>
        <v>#REF!</v>
      </c>
      <c r="C356" s="356"/>
      <c r="D356" s="64" t="e">
        <f>VLOOKUP($A356,#REF!,3,FALSE)&amp;""</f>
        <v>#REF!</v>
      </c>
      <c r="E356" s="64" t="e">
        <f>VLOOKUP($A356,#REF!,5,FALSE)&amp;""</f>
        <v>#REF!</v>
      </c>
      <c r="F356" s="64" t="e">
        <f>VLOOKUP($A356,#REF!,6,FALSE)&amp;""</f>
        <v>#REF!</v>
      </c>
      <c r="G356" s="64" t="e">
        <f>VLOOKUP($A356,#REF!,7,FALSE)&amp;""</f>
        <v>#REF!</v>
      </c>
    </row>
    <row r="357" spans="1:7" ht="25.2" customHeight="1" x14ac:dyDescent="0.45">
      <c r="A357" s="140">
        <v>21</v>
      </c>
      <c r="B357" s="356" t="e">
        <f>VLOOKUP($A357,#REF!,4,FALSE)&amp;""</f>
        <v>#REF!</v>
      </c>
      <c r="C357" s="356"/>
      <c r="D357" s="64" t="e">
        <f>VLOOKUP($A357,#REF!,3,FALSE)&amp;""</f>
        <v>#REF!</v>
      </c>
      <c r="E357" s="64" t="e">
        <f>VLOOKUP($A357,#REF!,5,FALSE)&amp;""</f>
        <v>#REF!</v>
      </c>
      <c r="F357" s="64" t="e">
        <f>VLOOKUP($A357,#REF!,6,FALSE)&amp;""</f>
        <v>#REF!</v>
      </c>
      <c r="G357" s="64" t="e">
        <f>VLOOKUP($A357,#REF!,7,FALSE)&amp;""</f>
        <v>#REF!</v>
      </c>
    </row>
    <row r="358" spans="1:7" ht="25.2" customHeight="1" x14ac:dyDescent="0.45">
      <c r="A358" s="140">
        <v>22</v>
      </c>
      <c r="B358" s="356" t="e">
        <f>VLOOKUP($A358,#REF!,4,FALSE)&amp;""</f>
        <v>#REF!</v>
      </c>
      <c r="C358" s="356"/>
      <c r="D358" s="64" t="e">
        <f>VLOOKUP($A358,#REF!,3,FALSE)&amp;""</f>
        <v>#REF!</v>
      </c>
      <c r="E358" s="64" t="e">
        <f>VLOOKUP($A358,#REF!,5,FALSE)&amp;""</f>
        <v>#REF!</v>
      </c>
      <c r="F358" s="64" t="e">
        <f>VLOOKUP($A358,#REF!,6,FALSE)&amp;""</f>
        <v>#REF!</v>
      </c>
      <c r="G358" s="64" t="e">
        <f>VLOOKUP($A358,#REF!,7,FALSE)&amp;""</f>
        <v>#REF!</v>
      </c>
    </row>
    <row r="359" spans="1:7" ht="25.2" customHeight="1" x14ac:dyDescent="0.45">
      <c r="A359" s="140">
        <v>23</v>
      </c>
      <c r="B359" s="356" t="e">
        <f>VLOOKUP($A359,#REF!,4,FALSE)&amp;""</f>
        <v>#REF!</v>
      </c>
      <c r="C359" s="356"/>
      <c r="D359" s="64" t="e">
        <f>VLOOKUP($A359,#REF!,3,FALSE)&amp;""</f>
        <v>#REF!</v>
      </c>
      <c r="E359" s="64" t="e">
        <f>VLOOKUP($A359,#REF!,5,FALSE)&amp;""</f>
        <v>#REF!</v>
      </c>
      <c r="F359" s="64" t="e">
        <f>VLOOKUP($A359,#REF!,6,FALSE)&amp;""</f>
        <v>#REF!</v>
      </c>
      <c r="G359" s="64" t="e">
        <f>VLOOKUP($A359,#REF!,7,FALSE)&amp;""</f>
        <v>#REF!</v>
      </c>
    </row>
    <row r="360" spans="1:7" ht="25.2" customHeight="1" x14ac:dyDescent="0.45">
      <c r="A360" s="140">
        <v>24</v>
      </c>
      <c r="B360" s="356" t="e">
        <f>VLOOKUP($A360,#REF!,4,FALSE)&amp;""</f>
        <v>#REF!</v>
      </c>
      <c r="C360" s="356"/>
      <c r="D360" s="64" t="e">
        <f>VLOOKUP($A360,#REF!,3,FALSE)&amp;""</f>
        <v>#REF!</v>
      </c>
      <c r="E360" s="64" t="e">
        <f>VLOOKUP($A360,#REF!,5,FALSE)&amp;""</f>
        <v>#REF!</v>
      </c>
      <c r="F360" s="64" t="e">
        <f>VLOOKUP($A360,#REF!,6,FALSE)&amp;""</f>
        <v>#REF!</v>
      </c>
      <c r="G360" s="64" t="e">
        <f>VLOOKUP($A360,#REF!,7,FALSE)&amp;""</f>
        <v>#REF!</v>
      </c>
    </row>
    <row r="361" spans="1:7" ht="25.2" customHeight="1" x14ac:dyDescent="0.45">
      <c r="A361" s="140">
        <v>25</v>
      </c>
      <c r="B361" s="356" t="e">
        <f>VLOOKUP($A361,#REF!,4,FALSE)&amp;""</f>
        <v>#REF!</v>
      </c>
      <c r="C361" s="356"/>
      <c r="D361" s="64" t="e">
        <f>VLOOKUP($A361,#REF!,3,FALSE)&amp;""</f>
        <v>#REF!</v>
      </c>
      <c r="E361" s="64" t="e">
        <f>VLOOKUP($A361,#REF!,5,FALSE)&amp;""</f>
        <v>#REF!</v>
      </c>
      <c r="F361" s="64" t="e">
        <f>VLOOKUP($A361,#REF!,6,FALSE)&amp;""</f>
        <v>#REF!</v>
      </c>
      <c r="G361" s="64" t="e">
        <f>VLOOKUP($A361,#REF!,7,FALSE)&amp;""</f>
        <v>#REF!</v>
      </c>
    </row>
    <row r="362" spans="1:7" ht="25.2" customHeight="1" x14ac:dyDescent="0.45">
      <c r="A362" s="140">
        <v>26</v>
      </c>
      <c r="B362" s="356" t="e">
        <f>VLOOKUP($A362,#REF!,4,FALSE)&amp;""</f>
        <v>#REF!</v>
      </c>
      <c r="C362" s="356"/>
      <c r="D362" s="64" t="e">
        <f>VLOOKUP($A362,#REF!,3,FALSE)&amp;""</f>
        <v>#REF!</v>
      </c>
      <c r="E362" s="64" t="e">
        <f>VLOOKUP($A362,#REF!,5,FALSE)&amp;""</f>
        <v>#REF!</v>
      </c>
      <c r="F362" s="64" t="e">
        <f>VLOOKUP($A362,#REF!,6,FALSE)&amp;""</f>
        <v>#REF!</v>
      </c>
      <c r="G362" s="64" t="e">
        <f>VLOOKUP($A362,#REF!,7,FALSE)&amp;""</f>
        <v>#REF!</v>
      </c>
    </row>
    <row r="363" spans="1:7" ht="25.2" customHeight="1" x14ac:dyDescent="0.45">
      <c r="A363" s="140">
        <v>27</v>
      </c>
      <c r="B363" s="356" t="e">
        <f>VLOOKUP($A363,#REF!,4,FALSE)&amp;""</f>
        <v>#REF!</v>
      </c>
      <c r="C363" s="356"/>
      <c r="D363" s="64" t="e">
        <f>VLOOKUP($A363,#REF!,3,FALSE)&amp;""</f>
        <v>#REF!</v>
      </c>
      <c r="E363" s="64" t="e">
        <f>VLOOKUP($A363,#REF!,5,FALSE)&amp;""</f>
        <v>#REF!</v>
      </c>
      <c r="F363" s="64" t="e">
        <f>VLOOKUP($A363,#REF!,6,FALSE)&amp;""</f>
        <v>#REF!</v>
      </c>
      <c r="G363" s="64" t="e">
        <f>VLOOKUP($A363,#REF!,7,FALSE)&amp;""</f>
        <v>#REF!</v>
      </c>
    </row>
    <row r="364" spans="1:7" ht="25.2" customHeight="1" x14ac:dyDescent="0.45">
      <c r="A364" s="140">
        <v>28</v>
      </c>
      <c r="B364" s="356" t="e">
        <f>VLOOKUP($A364,#REF!,4,FALSE)&amp;""</f>
        <v>#REF!</v>
      </c>
      <c r="C364" s="356"/>
      <c r="D364" s="64" t="e">
        <f>VLOOKUP($A364,#REF!,3,FALSE)&amp;""</f>
        <v>#REF!</v>
      </c>
      <c r="E364" s="64" t="e">
        <f>VLOOKUP($A364,#REF!,5,FALSE)&amp;""</f>
        <v>#REF!</v>
      </c>
      <c r="F364" s="64" t="e">
        <f>VLOOKUP($A364,#REF!,6,FALSE)&amp;""</f>
        <v>#REF!</v>
      </c>
      <c r="G364" s="64" t="e">
        <f>VLOOKUP($A364,#REF!,7,FALSE)&amp;""</f>
        <v>#REF!</v>
      </c>
    </row>
    <row r="365" spans="1:7" ht="25.2" customHeight="1" x14ac:dyDescent="0.45">
      <c r="A365" s="140">
        <v>29</v>
      </c>
      <c r="B365" s="356" t="e">
        <f>VLOOKUP($A365,#REF!,4,FALSE)&amp;""</f>
        <v>#REF!</v>
      </c>
      <c r="C365" s="356"/>
      <c r="D365" s="64" t="e">
        <f>VLOOKUP($A365,#REF!,3,FALSE)&amp;""</f>
        <v>#REF!</v>
      </c>
      <c r="E365" s="64" t="e">
        <f>VLOOKUP($A365,#REF!,5,FALSE)&amp;""</f>
        <v>#REF!</v>
      </c>
      <c r="F365" s="64" t="e">
        <f>VLOOKUP($A365,#REF!,6,FALSE)&amp;""</f>
        <v>#REF!</v>
      </c>
      <c r="G365" s="64" t="e">
        <f>VLOOKUP($A365,#REF!,7,FALSE)&amp;""</f>
        <v>#REF!</v>
      </c>
    </row>
    <row r="366" spans="1:7" ht="25.2" customHeight="1" x14ac:dyDescent="0.45">
      <c r="A366" s="140">
        <v>30</v>
      </c>
      <c r="B366" s="356" t="e">
        <f>VLOOKUP($A366,#REF!,4,FALSE)&amp;""</f>
        <v>#REF!</v>
      </c>
      <c r="C366" s="356"/>
      <c r="D366" s="64" t="e">
        <f>VLOOKUP($A366,#REF!,3,FALSE)&amp;""</f>
        <v>#REF!</v>
      </c>
      <c r="E366" s="64" t="e">
        <f>VLOOKUP($A366,#REF!,5,FALSE)&amp;""</f>
        <v>#REF!</v>
      </c>
      <c r="F366" s="64" t="e">
        <f>VLOOKUP($A366,#REF!,6,FALSE)&amp;""</f>
        <v>#REF!</v>
      </c>
      <c r="G366" s="64" t="e">
        <f>VLOOKUP($A366,#REF!,7,FALSE)&amp;""</f>
        <v>#REF!</v>
      </c>
    </row>
    <row r="367" spans="1:7" ht="25.2" customHeight="1" x14ac:dyDescent="0.45">
      <c r="A367" s="140">
        <v>31</v>
      </c>
      <c r="B367" s="356" t="e">
        <f>VLOOKUP($A367,#REF!,2,FALSE)&amp;""</f>
        <v>#REF!</v>
      </c>
      <c r="C367" s="356"/>
      <c r="D367" s="64" t="e">
        <f>VLOOKUP($A367,#REF!,3,FALSE)&amp;""</f>
        <v>#REF!</v>
      </c>
      <c r="E367" s="64" t="e">
        <f>VLOOKUP($A367,#REF!,5,FALSE)&amp;""</f>
        <v>#REF!</v>
      </c>
      <c r="F367" s="64" t="e">
        <f>VLOOKUP($A367,#REF!,6,FALSE)&amp;""</f>
        <v>#REF!</v>
      </c>
      <c r="G367" s="64" t="e">
        <f>VLOOKUP($A367,#REF!,7,FALSE)&amp;""</f>
        <v>#REF!</v>
      </c>
    </row>
    <row r="368" spans="1:7" ht="25.2" customHeight="1" x14ac:dyDescent="0.45">
      <c r="A368" s="140">
        <v>32</v>
      </c>
      <c r="B368" s="356" t="e">
        <f>VLOOKUP($A368,#REF!,4,FALSE)&amp;""</f>
        <v>#REF!</v>
      </c>
      <c r="C368" s="356"/>
      <c r="D368" s="64" t="e">
        <f>VLOOKUP($A368,#REF!,3,FALSE)&amp;""</f>
        <v>#REF!</v>
      </c>
      <c r="E368" s="64" t="e">
        <f>VLOOKUP($A368,#REF!,5,FALSE)&amp;""</f>
        <v>#REF!</v>
      </c>
      <c r="F368" s="64" t="e">
        <f>VLOOKUP($A368,#REF!,6,FALSE)&amp;""</f>
        <v>#REF!</v>
      </c>
      <c r="G368" s="64" t="e">
        <f>VLOOKUP($A368,#REF!,7,FALSE)&amp;""</f>
        <v>#REF!</v>
      </c>
    </row>
    <row r="369" spans="1:7" ht="25.2" customHeight="1" x14ac:dyDescent="0.45">
      <c r="A369" s="140">
        <v>33</v>
      </c>
      <c r="B369" s="357" t="e">
        <f>VLOOKUP($A369,#REF!,4,FALSE)&amp;""</f>
        <v>#REF!</v>
      </c>
      <c r="C369" s="357"/>
      <c r="D369" s="181" t="e">
        <f>VLOOKUP($A369,#REF!,3,FALSE)&amp;""</f>
        <v>#REF!</v>
      </c>
      <c r="E369" s="181" t="e">
        <f>VLOOKUP($A369,#REF!,5,FALSE)&amp;""</f>
        <v>#REF!</v>
      </c>
      <c r="F369" s="181" t="e">
        <f>VLOOKUP($A369,#REF!,6,FALSE)&amp;""</f>
        <v>#REF!</v>
      </c>
      <c r="G369" s="181" t="e">
        <f>VLOOKUP($A369,#REF!,7,FALSE)&amp;""</f>
        <v>#REF!</v>
      </c>
    </row>
    <row r="370" spans="1:7" ht="25.2" customHeight="1" x14ac:dyDescent="0.45">
      <c r="A370" s="140">
        <v>34</v>
      </c>
      <c r="B370" s="356" t="e">
        <f>VLOOKUP($A370,#REF!,4,FALSE)&amp;""</f>
        <v>#REF!</v>
      </c>
      <c r="C370" s="356"/>
      <c r="D370" s="64" t="e">
        <f>VLOOKUP($A370,#REF!,3,FALSE)&amp;""</f>
        <v>#REF!</v>
      </c>
      <c r="E370" s="64" t="e">
        <f>VLOOKUP($A370,#REF!,5,FALSE)&amp;""</f>
        <v>#REF!</v>
      </c>
      <c r="F370" s="64" t="e">
        <f>VLOOKUP($A370,#REF!,6,FALSE)&amp;""</f>
        <v>#REF!</v>
      </c>
      <c r="G370" s="64" t="e">
        <f>VLOOKUP($A370,#REF!,7,FALSE)&amp;""</f>
        <v>#REF!</v>
      </c>
    </row>
    <row r="371" spans="1:7" ht="25.2" customHeight="1" x14ac:dyDescent="0.45">
      <c r="A371" s="140">
        <v>35</v>
      </c>
      <c r="B371" s="356" t="e">
        <f>VLOOKUP($A371,#REF!,4,FALSE)&amp;""</f>
        <v>#REF!</v>
      </c>
      <c r="C371" s="356"/>
      <c r="D371" s="64" t="e">
        <f>VLOOKUP($A371,#REF!,3,FALSE)&amp;""</f>
        <v>#REF!</v>
      </c>
      <c r="E371" s="64" t="e">
        <f>VLOOKUP($A371,#REF!,5,FALSE)&amp;""</f>
        <v>#REF!</v>
      </c>
      <c r="F371" s="64" t="e">
        <f>VLOOKUP($A371,#REF!,6,FALSE)&amp;""</f>
        <v>#REF!</v>
      </c>
      <c r="G371" s="64" t="e">
        <f>VLOOKUP($A371,#REF!,7,FALSE)&amp;""</f>
        <v>#REF!</v>
      </c>
    </row>
    <row r="372" spans="1:7" ht="25.2" customHeight="1" x14ac:dyDescent="0.45">
      <c r="A372" s="140">
        <v>36</v>
      </c>
      <c r="B372" s="356" t="e">
        <f>VLOOKUP($A372,#REF!,4,FALSE)&amp;""</f>
        <v>#REF!</v>
      </c>
      <c r="C372" s="356"/>
      <c r="D372" s="64" t="e">
        <f>VLOOKUP($A372,#REF!,3,FALSE)&amp;""</f>
        <v>#REF!</v>
      </c>
      <c r="E372" s="64" t="e">
        <f>VLOOKUP($A372,#REF!,5,FALSE)&amp;""</f>
        <v>#REF!</v>
      </c>
      <c r="F372" s="64" t="e">
        <f>VLOOKUP($A372,#REF!,6,FALSE)&amp;""</f>
        <v>#REF!</v>
      </c>
      <c r="G372" s="64" t="e">
        <f>VLOOKUP($A372,#REF!,7,FALSE)&amp;""</f>
        <v>#REF!</v>
      </c>
    </row>
    <row r="373" spans="1:7" ht="25.2" customHeight="1" x14ac:dyDescent="0.45">
      <c r="A373" s="140">
        <v>37</v>
      </c>
      <c r="B373" s="356" t="e">
        <f>VLOOKUP($A373,#REF!,4,FALSE)&amp;""</f>
        <v>#REF!</v>
      </c>
      <c r="C373" s="356"/>
      <c r="D373" s="64" t="e">
        <f>VLOOKUP($A373,#REF!,3,FALSE)&amp;""</f>
        <v>#REF!</v>
      </c>
      <c r="E373" s="64" t="e">
        <f>VLOOKUP($A373,#REF!,5,FALSE)&amp;""</f>
        <v>#REF!</v>
      </c>
      <c r="F373" s="64" t="e">
        <f>VLOOKUP($A373,#REF!,6,FALSE)&amp;""</f>
        <v>#REF!</v>
      </c>
      <c r="G373" s="64" t="e">
        <f>VLOOKUP($A373,#REF!,7,FALSE)&amp;""</f>
        <v>#REF!</v>
      </c>
    </row>
    <row r="374" spans="1:7" ht="25.2" customHeight="1" x14ac:dyDescent="0.45">
      <c r="A374" s="140">
        <v>38</v>
      </c>
      <c r="B374" s="356" t="e">
        <f>VLOOKUP($A374,#REF!,4,FALSE)&amp;""</f>
        <v>#REF!</v>
      </c>
      <c r="C374" s="356"/>
      <c r="D374" s="64" t="e">
        <f>VLOOKUP($A374,#REF!,3,FALSE)&amp;""</f>
        <v>#REF!</v>
      </c>
      <c r="E374" s="64" t="e">
        <f>VLOOKUP($A374,#REF!,5,FALSE)&amp;""</f>
        <v>#REF!</v>
      </c>
      <c r="F374" s="64" t="e">
        <f>VLOOKUP($A374,#REF!,6,FALSE)&amp;""</f>
        <v>#REF!</v>
      </c>
      <c r="G374" s="64" t="e">
        <f>VLOOKUP($A374,#REF!,7,FALSE)&amp;""</f>
        <v>#REF!</v>
      </c>
    </row>
    <row r="375" spans="1:7" ht="25.2" customHeight="1" x14ac:dyDescent="0.45">
      <c r="A375" s="140">
        <v>39</v>
      </c>
      <c r="B375" s="356" t="e">
        <f>VLOOKUP($A375,#REF!,4,FALSE)&amp;""</f>
        <v>#REF!</v>
      </c>
      <c r="C375" s="356"/>
      <c r="D375" s="64" t="e">
        <f>VLOOKUP($A375,#REF!,3,FALSE)&amp;""</f>
        <v>#REF!</v>
      </c>
      <c r="E375" s="64" t="e">
        <f>VLOOKUP($A375,#REF!,5,FALSE)&amp;""</f>
        <v>#REF!</v>
      </c>
      <c r="F375" s="64" t="e">
        <f>VLOOKUP($A375,#REF!,6,FALSE)&amp;""</f>
        <v>#REF!</v>
      </c>
      <c r="G375" s="64" t="e">
        <f>VLOOKUP($A375,#REF!,7,FALSE)&amp;""</f>
        <v>#REF!</v>
      </c>
    </row>
    <row r="376" spans="1:7" ht="25.2" customHeight="1" x14ac:dyDescent="0.45">
      <c r="A376" s="140">
        <v>40</v>
      </c>
      <c r="B376" s="356" t="e">
        <f>VLOOKUP($A376,#REF!,4,FALSE)&amp;""</f>
        <v>#REF!</v>
      </c>
      <c r="C376" s="356"/>
      <c r="D376" s="64" t="e">
        <f>VLOOKUP($A376,#REF!,3,FALSE)&amp;""</f>
        <v>#REF!</v>
      </c>
      <c r="E376" s="64" t="e">
        <f>VLOOKUP($A376,#REF!,5,FALSE)&amp;""</f>
        <v>#REF!</v>
      </c>
      <c r="F376" s="64" t="e">
        <f>VLOOKUP($A376,#REF!,6,FALSE)&amp;""</f>
        <v>#REF!</v>
      </c>
      <c r="G376" s="64" t="e">
        <f>VLOOKUP($A376,#REF!,7,FALSE)&amp;""</f>
        <v>#REF!</v>
      </c>
    </row>
    <row r="377" spans="1:7" ht="25.2" customHeight="1" x14ac:dyDescent="0.45">
      <c r="A377" s="140">
        <v>41</v>
      </c>
      <c r="B377" s="356" t="e">
        <f>VLOOKUP($A377,#REF!,4,FALSE)&amp;""</f>
        <v>#REF!</v>
      </c>
      <c r="C377" s="356"/>
      <c r="D377" s="64" t="e">
        <f>VLOOKUP($A377,#REF!,3,FALSE)&amp;""</f>
        <v>#REF!</v>
      </c>
      <c r="E377" s="64" t="e">
        <f>VLOOKUP($A377,#REF!,5,FALSE)&amp;""</f>
        <v>#REF!</v>
      </c>
      <c r="F377" s="64" t="e">
        <f>VLOOKUP($A377,#REF!,6,FALSE)&amp;""</f>
        <v>#REF!</v>
      </c>
      <c r="G377" s="64" t="e">
        <f>VLOOKUP($A377,#REF!,7,FALSE)&amp;""</f>
        <v>#REF!</v>
      </c>
    </row>
    <row r="378" spans="1:7" ht="25.2" customHeight="1" x14ac:dyDescent="0.45">
      <c r="A378" s="140">
        <v>42</v>
      </c>
      <c r="B378" s="356" t="e">
        <f>VLOOKUP($A378,#REF!,4,FALSE)&amp;""</f>
        <v>#REF!</v>
      </c>
      <c r="C378" s="356"/>
      <c r="D378" s="64" t="e">
        <f>VLOOKUP($A378,#REF!,3,FALSE)&amp;""</f>
        <v>#REF!</v>
      </c>
      <c r="E378" s="64" t="e">
        <f>VLOOKUP($A378,#REF!,5,FALSE)&amp;""</f>
        <v>#REF!</v>
      </c>
      <c r="F378" s="64" t="e">
        <f>VLOOKUP($A378,#REF!,6,FALSE)&amp;""</f>
        <v>#REF!</v>
      </c>
      <c r="G378" s="64" t="e">
        <f>VLOOKUP($A378,#REF!,7,FALSE)&amp;""</f>
        <v>#REF!</v>
      </c>
    </row>
    <row r="379" spans="1:7" ht="25.2" customHeight="1" x14ac:dyDescent="0.45">
      <c r="A379" s="140">
        <v>43</v>
      </c>
      <c r="B379" s="356" t="e">
        <f>VLOOKUP($A379,#REF!,4,FALSE)&amp;""</f>
        <v>#REF!</v>
      </c>
      <c r="C379" s="356"/>
      <c r="D379" s="64" t="e">
        <f>VLOOKUP($A379,#REF!,3,FALSE)&amp;""</f>
        <v>#REF!</v>
      </c>
      <c r="E379" s="64" t="e">
        <f>VLOOKUP($A379,#REF!,5,FALSE)&amp;""</f>
        <v>#REF!</v>
      </c>
      <c r="F379" s="64" t="e">
        <f>VLOOKUP($A379,#REF!,6,FALSE)&amp;""</f>
        <v>#REF!</v>
      </c>
      <c r="G379" s="64" t="e">
        <f>VLOOKUP($A379,#REF!,7,FALSE)&amp;""</f>
        <v>#REF!</v>
      </c>
    </row>
    <row r="380" spans="1:7" ht="25.2" customHeight="1" x14ac:dyDescent="0.45">
      <c r="A380" s="140">
        <v>44</v>
      </c>
      <c r="B380" s="356" t="e">
        <f>VLOOKUP($A380,#REF!,4,FALSE)&amp;""</f>
        <v>#REF!</v>
      </c>
      <c r="C380" s="356"/>
      <c r="D380" s="64" t="e">
        <f>VLOOKUP($A380,#REF!,3,FALSE)&amp;""</f>
        <v>#REF!</v>
      </c>
      <c r="E380" s="64" t="e">
        <f>VLOOKUP($A380,#REF!,5,FALSE)&amp;""</f>
        <v>#REF!</v>
      </c>
      <c r="F380" s="64" t="e">
        <f>VLOOKUP($A380,#REF!,6,FALSE)&amp;""</f>
        <v>#REF!</v>
      </c>
      <c r="G380" s="64" t="e">
        <f>VLOOKUP($A380,#REF!,7,FALSE)&amp;""</f>
        <v>#REF!</v>
      </c>
    </row>
    <row r="381" spans="1:7" ht="25.2" customHeight="1" x14ac:dyDescent="0.45">
      <c r="A381" s="140">
        <v>45</v>
      </c>
      <c r="B381" s="356" t="e">
        <f>VLOOKUP($A381,#REF!,4,FALSE)&amp;""</f>
        <v>#REF!</v>
      </c>
      <c r="C381" s="356"/>
      <c r="D381" s="64" t="e">
        <f>VLOOKUP($A381,#REF!,3,FALSE)&amp;""</f>
        <v>#REF!</v>
      </c>
      <c r="E381" s="64" t="e">
        <f>VLOOKUP($A381,#REF!,5,FALSE)&amp;""</f>
        <v>#REF!</v>
      </c>
      <c r="F381" s="64" t="e">
        <f>VLOOKUP($A381,#REF!,6,FALSE)&amp;""</f>
        <v>#REF!</v>
      </c>
      <c r="G381" s="64" t="e">
        <f>VLOOKUP($A381,#REF!,7,FALSE)&amp;""</f>
        <v>#REF!</v>
      </c>
    </row>
    <row r="382" spans="1:7" ht="25.2" customHeight="1" x14ac:dyDescent="0.45">
      <c r="A382" s="140">
        <v>46</v>
      </c>
      <c r="B382" s="356" t="e">
        <f>VLOOKUP($A382,#REF!,4,FALSE)&amp;""</f>
        <v>#REF!</v>
      </c>
      <c r="C382" s="356"/>
      <c r="D382" s="64" t="e">
        <f>VLOOKUP($A382,#REF!,3,FALSE)&amp;""</f>
        <v>#REF!</v>
      </c>
      <c r="E382" s="64" t="e">
        <f>VLOOKUP($A382,#REF!,5,FALSE)&amp;""</f>
        <v>#REF!</v>
      </c>
      <c r="F382" s="64" t="e">
        <f>VLOOKUP($A382,#REF!,6,FALSE)&amp;""</f>
        <v>#REF!</v>
      </c>
      <c r="G382" s="64" t="e">
        <f>VLOOKUP($A382,#REF!,7,FALSE)&amp;""</f>
        <v>#REF!</v>
      </c>
    </row>
    <row r="383" spans="1:7" ht="25.2" customHeight="1" x14ac:dyDescent="0.45">
      <c r="A383" s="140">
        <v>47</v>
      </c>
      <c r="B383" s="356" t="e">
        <f>VLOOKUP($A383,#REF!,4,FALSE)&amp;""</f>
        <v>#REF!</v>
      </c>
      <c r="C383" s="356"/>
      <c r="D383" s="64" t="e">
        <f>VLOOKUP($A383,#REF!,3,FALSE)&amp;""</f>
        <v>#REF!</v>
      </c>
      <c r="E383" s="64" t="e">
        <f>VLOOKUP($A383,#REF!,5,FALSE)&amp;""</f>
        <v>#REF!</v>
      </c>
      <c r="F383" s="64" t="e">
        <f>VLOOKUP($A383,#REF!,6,FALSE)&amp;""</f>
        <v>#REF!</v>
      </c>
      <c r="G383" s="64" t="e">
        <f>VLOOKUP($A383,#REF!,7,FALSE)&amp;""</f>
        <v>#REF!</v>
      </c>
    </row>
    <row r="384" spans="1:7" ht="25.2" customHeight="1" x14ac:dyDescent="0.45">
      <c r="A384" s="140">
        <v>48</v>
      </c>
      <c r="B384" s="356" t="e">
        <f>VLOOKUP($A384,#REF!,4,FALSE)&amp;""</f>
        <v>#REF!</v>
      </c>
      <c r="C384" s="356"/>
      <c r="D384" s="64" t="e">
        <f>VLOOKUP($A384,#REF!,3,FALSE)&amp;""</f>
        <v>#REF!</v>
      </c>
      <c r="E384" s="64" t="e">
        <f>VLOOKUP($A384,#REF!,5,FALSE)&amp;""</f>
        <v>#REF!</v>
      </c>
      <c r="F384" s="64" t="e">
        <f>VLOOKUP($A384,#REF!,6,FALSE)&amp;""</f>
        <v>#REF!</v>
      </c>
      <c r="G384" s="64" t="e">
        <f>VLOOKUP($A384,#REF!,7,FALSE)&amp;""</f>
        <v>#REF!</v>
      </c>
    </row>
    <row r="385" spans="1:7" ht="25.2" customHeight="1" x14ac:dyDescent="0.45">
      <c r="A385" s="140">
        <v>49</v>
      </c>
      <c r="B385" s="356" t="e">
        <f>VLOOKUP($A385,#REF!,4,FALSE)&amp;""</f>
        <v>#REF!</v>
      </c>
      <c r="C385" s="356"/>
      <c r="D385" s="64" t="e">
        <f>VLOOKUP($A385,#REF!,3,FALSE)&amp;""</f>
        <v>#REF!</v>
      </c>
      <c r="E385" s="64" t="e">
        <f>VLOOKUP($A385,#REF!,5,FALSE)&amp;""</f>
        <v>#REF!</v>
      </c>
      <c r="F385" s="64" t="e">
        <f>VLOOKUP($A385,#REF!,6,FALSE)&amp;""</f>
        <v>#REF!</v>
      </c>
      <c r="G385" s="64" t="e">
        <f>VLOOKUP($A385,#REF!,7,FALSE)&amp;""</f>
        <v>#REF!</v>
      </c>
    </row>
    <row r="386" spans="1:7" ht="25.2" customHeight="1" x14ac:dyDescent="0.45">
      <c r="A386" s="140">
        <v>50</v>
      </c>
      <c r="B386" s="356" t="e">
        <f>VLOOKUP($A386,#REF!,4,FALSE)&amp;""</f>
        <v>#REF!</v>
      </c>
      <c r="C386" s="356"/>
      <c r="D386" s="64" t="e">
        <f>VLOOKUP($A386,#REF!,3,FALSE)&amp;""</f>
        <v>#REF!</v>
      </c>
      <c r="E386" s="64" t="e">
        <f>VLOOKUP($A386,#REF!,5,FALSE)&amp;""</f>
        <v>#REF!</v>
      </c>
      <c r="F386" s="64" t="e">
        <f>VLOOKUP($A386,#REF!,6,FALSE)&amp;""</f>
        <v>#REF!</v>
      </c>
      <c r="G386" s="64" t="e">
        <f>VLOOKUP($A386,#REF!,7,FALSE)&amp;""</f>
        <v>#REF!</v>
      </c>
    </row>
    <row r="387" spans="1:7" ht="25.2" customHeight="1" x14ac:dyDescent="0.45">
      <c r="A387" s="140">
        <v>51</v>
      </c>
      <c r="B387" s="356" t="e">
        <f>VLOOKUP($A387,#REF!,4,FALSE)&amp;""</f>
        <v>#REF!</v>
      </c>
      <c r="C387" s="356"/>
      <c r="D387" s="64" t="e">
        <f>VLOOKUP($A387,#REF!,3,FALSE)&amp;""</f>
        <v>#REF!</v>
      </c>
      <c r="E387" s="64" t="e">
        <f>VLOOKUP($A387,#REF!,5,FALSE)&amp;""</f>
        <v>#REF!</v>
      </c>
      <c r="F387" s="64" t="e">
        <f>VLOOKUP($A387,#REF!,6,FALSE)&amp;""</f>
        <v>#REF!</v>
      </c>
      <c r="G387" s="64" t="e">
        <f>VLOOKUP($A387,#REF!,7,FALSE)&amp;""</f>
        <v>#REF!</v>
      </c>
    </row>
    <row r="388" spans="1:7" ht="25.2" customHeight="1" x14ac:dyDescent="0.45">
      <c r="A388" s="140">
        <v>52</v>
      </c>
      <c r="B388" s="356" t="e">
        <f>VLOOKUP($A388,#REF!,4,FALSE)&amp;""</f>
        <v>#REF!</v>
      </c>
      <c r="C388" s="356"/>
      <c r="D388" s="64" t="e">
        <f>VLOOKUP($A388,#REF!,3,FALSE)&amp;""</f>
        <v>#REF!</v>
      </c>
      <c r="E388" s="64" t="e">
        <f>VLOOKUP($A388,#REF!,5,FALSE)&amp;""</f>
        <v>#REF!</v>
      </c>
      <c r="F388" s="64" t="e">
        <f>VLOOKUP($A388,#REF!,6,FALSE)&amp;""</f>
        <v>#REF!</v>
      </c>
      <c r="G388" s="64" t="e">
        <f>VLOOKUP($A388,#REF!,7,FALSE)&amp;""</f>
        <v>#REF!</v>
      </c>
    </row>
    <row r="389" spans="1:7" ht="25.2" customHeight="1" x14ac:dyDescent="0.45">
      <c r="A389" s="140">
        <v>53</v>
      </c>
      <c r="B389" s="356" t="e">
        <f>VLOOKUP($A389,#REF!,4,FALSE)&amp;""</f>
        <v>#REF!</v>
      </c>
      <c r="C389" s="356"/>
      <c r="D389" s="64" t="e">
        <f>VLOOKUP($A389,#REF!,3,FALSE)&amp;""</f>
        <v>#REF!</v>
      </c>
      <c r="E389" s="64" t="e">
        <f>VLOOKUP($A389,#REF!,5,FALSE)&amp;""</f>
        <v>#REF!</v>
      </c>
      <c r="F389" s="64" t="e">
        <f>VLOOKUP($A389,#REF!,6,FALSE)&amp;""</f>
        <v>#REF!</v>
      </c>
      <c r="G389" s="64" t="e">
        <f>VLOOKUP($A389,#REF!,7,FALSE)&amp;""</f>
        <v>#REF!</v>
      </c>
    </row>
    <row r="390" spans="1:7" ht="25.2" customHeight="1" x14ac:dyDescent="0.45">
      <c r="A390" s="140">
        <v>54</v>
      </c>
      <c r="B390" s="356" t="e">
        <f>VLOOKUP($A390,#REF!,4,FALSE)&amp;""</f>
        <v>#REF!</v>
      </c>
      <c r="C390" s="356"/>
      <c r="D390" s="64" t="e">
        <f>VLOOKUP($A390,#REF!,3,FALSE)&amp;""</f>
        <v>#REF!</v>
      </c>
      <c r="E390" s="64" t="e">
        <f>VLOOKUP($A390,#REF!,5,FALSE)&amp;""</f>
        <v>#REF!</v>
      </c>
      <c r="F390" s="64" t="e">
        <f>VLOOKUP($A390,#REF!,6,FALSE)&amp;""</f>
        <v>#REF!</v>
      </c>
      <c r="G390" s="64" t="e">
        <f>VLOOKUP($A390,#REF!,7,FALSE)&amp;""</f>
        <v>#REF!</v>
      </c>
    </row>
    <row r="391" spans="1:7" ht="25.2" customHeight="1" x14ac:dyDescent="0.45">
      <c r="A391" s="140">
        <v>55</v>
      </c>
      <c r="B391" s="356" t="e">
        <f>VLOOKUP($A391,#REF!,4,FALSE)&amp;""</f>
        <v>#REF!</v>
      </c>
      <c r="C391" s="356"/>
      <c r="D391" s="64" t="e">
        <f>VLOOKUP($A391,#REF!,3,FALSE)&amp;""</f>
        <v>#REF!</v>
      </c>
      <c r="E391" s="64" t="e">
        <f>VLOOKUP($A391,#REF!,5,FALSE)&amp;""</f>
        <v>#REF!</v>
      </c>
      <c r="F391" s="64" t="e">
        <f>VLOOKUP($A391,#REF!,6,FALSE)&amp;""</f>
        <v>#REF!</v>
      </c>
      <c r="G391" s="64" t="e">
        <f>VLOOKUP($A391,#REF!,7,FALSE)&amp;""</f>
        <v>#REF!</v>
      </c>
    </row>
    <row r="392" spans="1:7" ht="25.2" customHeight="1" x14ac:dyDescent="0.45">
      <c r="A392" s="140">
        <v>56</v>
      </c>
      <c r="B392" s="356" t="e">
        <f>VLOOKUP($A392,#REF!,4,FALSE)&amp;""</f>
        <v>#REF!</v>
      </c>
      <c r="C392" s="356"/>
      <c r="D392" s="64" t="e">
        <f>VLOOKUP($A392,#REF!,3,FALSE)&amp;""</f>
        <v>#REF!</v>
      </c>
      <c r="E392" s="64" t="e">
        <f>VLOOKUP($A392,#REF!,5,FALSE)&amp;""</f>
        <v>#REF!</v>
      </c>
      <c r="F392" s="64" t="e">
        <f>VLOOKUP($A392,#REF!,6,FALSE)&amp;""</f>
        <v>#REF!</v>
      </c>
      <c r="G392" s="64" t="e">
        <f>VLOOKUP($A392,#REF!,7,FALSE)&amp;""</f>
        <v>#REF!</v>
      </c>
    </row>
    <row r="393" spans="1:7" ht="25.2" customHeight="1" x14ac:dyDescent="0.45">
      <c r="A393" s="140">
        <v>57</v>
      </c>
      <c r="B393" s="356" t="e">
        <f>VLOOKUP($A393,#REF!,4,FALSE)&amp;""</f>
        <v>#REF!</v>
      </c>
      <c r="C393" s="356"/>
      <c r="D393" s="64" t="e">
        <f>VLOOKUP($A393,#REF!,3,FALSE)&amp;""</f>
        <v>#REF!</v>
      </c>
      <c r="E393" s="64" t="e">
        <f>VLOOKUP($A393,#REF!,5,FALSE)&amp;""</f>
        <v>#REF!</v>
      </c>
      <c r="F393" s="64" t="e">
        <f>VLOOKUP($A393,#REF!,6,FALSE)&amp;""</f>
        <v>#REF!</v>
      </c>
      <c r="G393" s="64" t="e">
        <f>VLOOKUP($A393,#REF!,7,FALSE)&amp;""</f>
        <v>#REF!</v>
      </c>
    </row>
    <row r="394" spans="1:7" ht="25.2" customHeight="1" x14ac:dyDescent="0.45">
      <c r="A394" s="140">
        <v>58</v>
      </c>
      <c r="B394" s="356" t="e">
        <f>VLOOKUP($A394,#REF!,4,FALSE)&amp;""</f>
        <v>#REF!</v>
      </c>
      <c r="C394" s="356"/>
      <c r="D394" s="64" t="e">
        <f>VLOOKUP($A394,#REF!,3,FALSE)&amp;""</f>
        <v>#REF!</v>
      </c>
      <c r="E394" s="64" t="e">
        <f>VLOOKUP($A394,#REF!,5,FALSE)&amp;""</f>
        <v>#REF!</v>
      </c>
      <c r="F394" s="64" t="e">
        <f>VLOOKUP($A394,#REF!,6,FALSE)&amp;""</f>
        <v>#REF!</v>
      </c>
      <c r="G394" s="64" t="e">
        <f>VLOOKUP($A394,#REF!,7,FALSE)&amp;""</f>
        <v>#REF!</v>
      </c>
    </row>
    <row r="395" spans="1:7" ht="25.2" customHeight="1" x14ac:dyDescent="0.45">
      <c r="A395" s="140">
        <v>59</v>
      </c>
      <c r="B395" s="356" t="e">
        <f>VLOOKUP($A395,#REF!,4,FALSE)&amp;""</f>
        <v>#REF!</v>
      </c>
      <c r="C395" s="356"/>
      <c r="D395" s="64" t="e">
        <f>VLOOKUP($A395,#REF!,3,FALSE)&amp;""</f>
        <v>#REF!</v>
      </c>
      <c r="E395" s="64" t="e">
        <f>VLOOKUP($A395,#REF!,5,FALSE)&amp;""</f>
        <v>#REF!</v>
      </c>
      <c r="F395" s="64" t="e">
        <f>VLOOKUP($A395,#REF!,6,FALSE)&amp;""</f>
        <v>#REF!</v>
      </c>
      <c r="G395" s="64" t="e">
        <f>VLOOKUP($A395,#REF!,7,FALSE)&amp;""</f>
        <v>#REF!</v>
      </c>
    </row>
    <row r="396" spans="1:7" ht="25.2" customHeight="1" x14ac:dyDescent="0.45">
      <c r="A396" s="140">
        <v>60</v>
      </c>
      <c r="B396" s="356" t="e">
        <f>VLOOKUP($A396,#REF!,4,FALSE)&amp;""</f>
        <v>#REF!</v>
      </c>
      <c r="C396" s="356"/>
      <c r="D396" s="64" t="e">
        <f>VLOOKUP($A396,#REF!,3,FALSE)&amp;""</f>
        <v>#REF!</v>
      </c>
      <c r="E396" s="64" t="e">
        <f>VLOOKUP($A396,#REF!,5,FALSE)&amp;""</f>
        <v>#REF!</v>
      </c>
      <c r="F396" s="64" t="e">
        <f>VLOOKUP($A396,#REF!,6,FALSE)&amp;""</f>
        <v>#REF!</v>
      </c>
      <c r="G396" s="64" t="e">
        <f>VLOOKUP($A396,#REF!,7,FALSE)&amp;""</f>
        <v>#REF!</v>
      </c>
    </row>
    <row r="397" spans="1:7" ht="25.2" customHeight="1" x14ac:dyDescent="0.45">
      <c r="A397" s="140">
        <v>61</v>
      </c>
      <c r="B397" s="356" t="e">
        <f>VLOOKUP($A397,#REF!,4,FALSE)&amp;""</f>
        <v>#REF!</v>
      </c>
      <c r="C397" s="356"/>
      <c r="D397" s="64" t="e">
        <f>VLOOKUP($A397,#REF!,3,FALSE)&amp;""</f>
        <v>#REF!</v>
      </c>
      <c r="E397" s="64" t="e">
        <f>VLOOKUP($A397,#REF!,5,FALSE)&amp;""</f>
        <v>#REF!</v>
      </c>
      <c r="F397" s="64" t="e">
        <f>VLOOKUP($A397,#REF!,6,FALSE)&amp;""</f>
        <v>#REF!</v>
      </c>
      <c r="G397" s="64" t="e">
        <f>VLOOKUP($A397,#REF!,7,FALSE)&amp;""</f>
        <v>#REF!</v>
      </c>
    </row>
    <row r="398" spans="1:7" ht="25.2" customHeight="1" x14ac:dyDescent="0.45">
      <c r="A398" s="140">
        <v>62</v>
      </c>
      <c r="B398" s="356" t="e">
        <f>VLOOKUP($A398,#REF!,4,FALSE)&amp;""</f>
        <v>#REF!</v>
      </c>
      <c r="C398" s="356"/>
      <c r="D398" s="64" t="e">
        <f>VLOOKUP($A398,#REF!,3,FALSE)&amp;""</f>
        <v>#REF!</v>
      </c>
      <c r="E398" s="64" t="e">
        <f>VLOOKUP($A398,#REF!,5,FALSE)&amp;""</f>
        <v>#REF!</v>
      </c>
      <c r="F398" s="64" t="e">
        <f>VLOOKUP($A398,#REF!,6,FALSE)&amp;""</f>
        <v>#REF!</v>
      </c>
      <c r="G398" s="64" t="e">
        <f>VLOOKUP($A398,#REF!,7,FALSE)&amp;""</f>
        <v>#REF!</v>
      </c>
    </row>
    <row r="399" spans="1:7" ht="25.2" customHeight="1" x14ac:dyDescent="0.45">
      <c r="A399" s="46" t="s">
        <v>1928</v>
      </c>
      <c r="G399" s="161" t="s">
        <v>1579</v>
      </c>
    </row>
    <row r="400" spans="1:7" s="53" customFormat="1" ht="25.2" customHeight="1" x14ac:dyDescent="0.45">
      <c r="A400" s="330" t="s">
        <v>1842</v>
      </c>
      <c r="B400" s="349" t="s">
        <v>1978</v>
      </c>
      <c r="C400" s="350"/>
      <c r="D400" s="343" t="s">
        <v>1844</v>
      </c>
      <c r="E400" s="330" t="s">
        <v>1843</v>
      </c>
      <c r="F400" s="330"/>
      <c r="G400" s="330"/>
    </row>
    <row r="401" spans="1:7" s="53" customFormat="1" ht="48.6" customHeight="1" x14ac:dyDescent="0.45">
      <c r="A401" s="330"/>
      <c r="B401" s="351"/>
      <c r="C401" s="352"/>
      <c r="D401" s="343"/>
      <c r="E401" s="50" t="s">
        <v>227</v>
      </c>
      <c r="F401" s="49" t="s">
        <v>1846</v>
      </c>
      <c r="G401" s="49" t="s">
        <v>1847</v>
      </c>
    </row>
    <row r="402" spans="1:7" ht="25.2" customHeight="1" x14ac:dyDescent="0.45">
      <c r="A402" s="140">
        <v>63</v>
      </c>
      <c r="B402" s="356" t="e">
        <f>VLOOKUP($A402,#REF!,4,FALSE)&amp;""</f>
        <v>#REF!</v>
      </c>
      <c r="C402" s="356"/>
      <c r="D402" s="64" t="e">
        <f>VLOOKUP($A402,#REF!,3,FALSE)&amp;""</f>
        <v>#REF!</v>
      </c>
      <c r="E402" s="64" t="e">
        <f>VLOOKUP($A402,#REF!,5,FALSE)&amp;""</f>
        <v>#REF!</v>
      </c>
      <c r="F402" s="64" t="e">
        <f>VLOOKUP($A402,#REF!,6,FALSE)&amp;""</f>
        <v>#REF!</v>
      </c>
      <c r="G402" s="64" t="e">
        <f>VLOOKUP($A402,#REF!,7,FALSE)&amp;""</f>
        <v>#REF!</v>
      </c>
    </row>
    <row r="403" spans="1:7" ht="25.2" customHeight="1" x14ac:dyDescent="0.45">
      <c r="A403" s="140">
        <v>64</v>
      </c>
      <c r="B403" s="356" t="e">
        <f>VLOOKUP($A403,#REF!,4,FALSE)&amp;""</f>
        <v>#REF!</v>
      </c>
      <c r="C403" s="356"/>
      <c r="D403" s="64" t="e">
        <f>VLOOKUP($A403,#REF!,3,FALSE)&amp;""</f>
        <v>#REF!</v>
      </c>
      <c r="E403" s="64" t="e">
        <f>VLOOKUP($A403,#REF!,5,FALSE)&amp;""</f>
        <v>#REF!</v>
      </c>
      <c r="F403" s="64" t="e">
        <f>VLOOKUP($A403,#REF!,6,FALSE)&amp;""</f>
        <v>#REF!</v>
      </c>
      <c r="G403" s="64" t="e">
        <f>VLOOKUP($A403,#REF!,7,FALSE)&amp;""</f>
        <v>#REF!</v>
      </c>
    </row>
    <row r="404" spans="1:7" ht="25.2" customHeight="1" x14ac:dyDescent="0.45">
      <c r="A404" s="140">
        <v>65</v>
      </c>
      <c r="B404" s="357" t="e">
        <f>VLOOKUP($A404,#REF!,4,FALSE)&amp;""</f>
        <v>#REF!</v>
      </c>
      <c r="C404" s="357"/>
      <c r="D404" s="181" t="e">
        <f>VLOOKUP($A404,#REF!,3,FALSE)&amp;""</f>
        <v>#REF!</v>
      </c>
      <c r="E404" s="181" t="e">
        <f>VLOOKUP($A404,#REF!,5,FALSE)&amp;""</f>
        <v>#REF!</v>
      </c>
      <c r="F404" s="181" t="e">
        <f>VLOOKUP($A404,#REF!,6,FALSE)&amp;""</f>
        <v>#REF!</v>
      </c>
      <c r="G404" s="181" t="e">
        <f>VLOOKUP($A404,#REF!,7,FALSE)&amp;""</f>
        <v>#REF!</v>
      </c>
    </row>
    <row r="405" spans="1:7" ht="25.2" customHeight="1" x14ac:dyDescent="0.45">
      <c r="A405" s="140">
        <v>66</v>
      </c>
      <c r="B405" s="336" t="e">
        <f>VLOOKUP($A405,#REF!,4,FALSE)&amp;""</f>
        <v>#REF!</v>
      </c>
      <c r="C405" s="338"/>
      <c r="D405" s="64" t="e">
        <f>VLOOKUP($A405,#REF!,3,FALSE)&amp;""</f>
        <v>#REF!</v>
      </c>
      <c r="E405" s="64" t="e">
        <f>VLOOKUP($A405,#REF!,5,FALSE)&amp;""</f>
        <v>#REF!</v>
      </c>
      <c r="F405" s="64" t="e">
        <f>VLOOKUP($A405,#REF!,6,FALSE)&amp;""</f>
        <v>#REF!</v>
      </c>
      <c r="G405" s="64" t="e">
        <f>VLOOKUP($A405,#REF!,7,FALSE)&amp;""</f>
        <v>#REF!</v>
      </c>
    </row>
    <row r="406" spans="1:7" ht="25.2" customHeight="1" x14ac:dyDescent="0.45">
      <c r="A406" s="140">
        <v>67</v>
      </c>
      <c r="B406" s="354" t="e">
        <f>VLOOKUP($A406,#REF!,4,FALSE)&amp;""</f>
        <v>#REF!</v>
      </c>
      <c r="C406" s="355"/>
      <c r="D406" s="181" t="e">
        <f>VLOOKUP($A406,#REF!,3,FALSE)&amp;""</f>
        <v>#REF!</v>
      </c>
      <c r="E406" s="181" t="e">
        <f>VLOOKUP($A406,#REF!,5,FALSE)&amp;""</f>
        <v>#REF!</v>
      </c>
      <c r="F406" s="181" t="e">
        <f>VLOOKUP($A406,#REF!,6,FALSE)&amp;""</f>
        <v>#REF!</v>
      </c>
      <c r="G406" s="181" t="e">
        <f>VLOOKUP($A406,#REF!,7,FALSE)&amp;""</f>
        <v>#REF!</v>
      </c>
    </row>
    <row r="407" spans="1:7" ht="25.2" customHeight="1" x14ac:dyDescent="0.45">
      <c r="A407" s="140">
        <v>68</v>
      </c>
      <c r="B407" s="336" t="e">
        <f>VLOOKUP($A407,#REF!,4,FALSE)&amp;""</f>
        <v>#REF!</v>
      </c>
      <c r="C407" s="338"/>
      <c r="D407" s="64" t="e">
        <f>VLOOKUP($A407,#REF!,3,FALSE)&amp;""</f>
        <v>#REF!</v>
      </c>
      <c r="E407" s="64" t="e">
        <f>VLOOKUP($A407,#REF!,5,FALSE)&amp;""</f>
        <v>#REF!</v>
      </c>
      <c r="F407" s="64" t="e">
        <f>VLOOKUP($A407,#REF!,6,FALSE)&amp;""</f>
        <v>#REF!</v>
      </c>
      <c r="G407" s="64" t="e">
        <f>VLOOKUP($A407,#REF!,7,FALSE)&amp;""</f>
        <v>#REF!</v>
      </c>
    </row>
    <row r="408" spans="1:7" ht="25.2" customHeight="1" x14ac:dyDescent="0.45">
      <c r="A408" s="140">
        <v>69</v>
      </c>
      <c r="B408" s="336" t="e">
        <f>VLOOKUP($A408,#REF!,4,FALSE)&amp;""</f>
        <v>#REF!</v>
      </c>
      <c r="C408" s="338"/>
      <c r="D408" s="64" t="e">
        <f>VLOOKUP($A408,#REF!,3,FALSE)&amp;""</f>
        <v>#REF!</v>
      </c>
      <c r="E408" s="64" t="e">
        <f>VLOOKUP($A408,#REF!,5,FALSE)&amp;""</f>
        <v>#REF!</v>
      </c>
      <c r="F408" s="64" t="e">
        <f>VLOOKUP($A408,#REF!,6,FALSE)&amp;""</f>
        <v>#REF!</v>
      </c>
      <c r="G408" s="64" t="e">
        <f>VLOOKUP($A408,#REF!,7,FALSE)&amp;""</f>
        <v>#REF!</v>
      </c>
    </row>
    <row r="409" spans="1:7" x14ac:dyDescent="0.45">
      <c r="B409" s="75"/>
    </row>
    <row r="410" spans="1:7" x14ac:dyDescent="0.45">
      <c r="B410" s="163" t="s">
        <v>2010</v>
      </c>
    </row>
    <row r="411" spans="1:7" x14ac:dyDescent="0.45">
      <c r="B411" s="163" t="s">
        <v>2011</v>
      </c>
    </row>
    <row r="412" spans="1:7" x14ac:dyDescent="0.45">
      <c r="B412" s="163" t="s">
        <v>2012</v>
      </c>
    </row>
    <row r="413" spans="1:7" x14ac:dyDescent="0.45">
      <c r="B413" s="163" t="s">
        <v>2014</v>
      </c>
    </row>
    <row r="414" spans="1:7" x14ac:dyDescent="0.45">
      <c r="B414" s="75"/>
    </row>
    <row r="415" spans="1:7" x14ac:dyDescent="0.45">
      <c r="B415" s="99"/>
    </row>
  </sheetData>
  <mergeCells count="112">
    <mergeCell ref="B382:C382"/>
    <mergeCell ref="B374:C374"/>
    <mergeCell ref="B375:C375"/>
    <mergeCell ref="B376:C376"/>
    <mergeCell ref="B377:C377"/>
    <mergeCell ref="B378:C378"/>
    <mergeCell ref="B354:C354"/>
    <mergeCell ref="B365:C365"/>
    <mergeCell ref="B366:C366"/>
    <mergeCell ref="B400:C401"/>
    <mergeCell ref="B367:C367"/>
    <mergeCell ref="B355:C355"/>
    <mergeCell ref="B356:C356"/>
    <mergeCell ref="B357:C357"/>
    <mergeCell ref="B358:C358"/>
    <mergeCell ref="B359:C359"/>
    <mergeCell ref="B368:C368"/>
    <mergeCell ref="B360:C360"/>
    <mergeCell ref="B361:C361"/>
    <mergeCell ref="B362:C362"/>
    <mergeCell ref="B363:C363"/>
    <mergeCell ref="B364:C364"/>
    <mergeCell ref="B369:C369"/>
    <mergeCell ref="B370:C370"/>
    <mergeCell ref="B371:C371"/>
    <mergeCell ref="B372:C372"/>
    <mergeCell ref="B373:C373"/>
    <mergeCell ref="B379:C379"/>
    <mergeCell ref="B380:C380"/>
    <mergeCell ref="B381:C381"/>
    <mergeCell ref="B385:C385"/>
    <mergeCell ref="B386:C386"/>
    <mergeCell ref="B387:C387"/>
    <mergeCell ref="A332:A333"/>
    <mergeCell ref="D332:D333"/>
    <mergeCell ref="E332:G332"/>
    <mergeCell ref="A400:A401"/>
    <mergeCell ref="D400:D401"/>
    <mergeCell ref="E400:G400"/>
    <mergeCell ref="B332:C333"/>
    <mergeCell ref="B334:C334"/>
    <mergeCell ref="B335:C335"/>
    <mergeCell ref="B336:C336"/>
    <mergeCell ref="B337:C337"/>
    <mergeCell ref="B338:C338"/>
    <mergeCell ref="B339:C339"/>
    <mergeCell ref="B340:C340"/>
    <mergeCell ref="B341:C341"/>
    <mergeCell ref="B345:C345"/>
    <mergeCell ref="B346:C346"/>
    <mergeCell ref="B347:C347"/>
    <mergeCell ref="B348:C348"/>
    <mergeCell ref="B349:C349"/>
    <mergeCell ref="B350:C350"/>
    <mergeCell ref="B351:C351"/>
    <mergeCell ref="B352:C352"/>
    <mergeCell ref="B353:C353"/>
    <mergeCell ref="A230:A231"/>
    <mergeCell ref="B230:B231"/>
    <mergeCell ref="C230:C231"/>
    <mergeCell ref="D230:D231"/>
    <mergeCell ref="E230:G230"/>
    <mergeCell ref="A287:A288"/>
    <mergeCell ref="B287:B288"/>
    <mergeCell ref="C287:C288"/>
    <mergeCell ref="D287:D288"/>
    <mergeCell ref="E287:G287"/>
    <mergeCell ref="A1:G1"/>
    <mergeCell ref="A3:A4"/>
    <mergeCell ref="B3:B4"/>
    <mergeCell ref="C3:C4"/>
    <mergeCell ref="D3:D4"/>
    <mergeCell ref="E3:G3"/>
    <mergeCell ref="A59:A60"/>
    <mergeCell ref="B59:B60"/>
    <mergeCell ref="C59:C60"/>
    <mergeCell ref="D59:D60"/>
    <mergeCell ref="E59:G59"/>
    <mergeCell ref="A116:A117"/>
    <mergeCell ref="B116:B117"/>
    <mergeCell ref="C116:C117"/>
    <mergeCell ref="D116:D117"/>
    <mergeCell ref="E116:G116"/>
    <mergeCell ref="A173:A174"/>
    <mergeCell ref="B173:B174"/>
    <mergeCell ref="C173:C174"/>
    <mergeCell ref="D173:D174"/>
    <mergeCell ref="E173:G173"/>
    <mergeCell ref="A343:A344"/>
    <mergeCell ref="B343:C344"/>
    <mergeCell ref="D343:D344"/>
    <mergeCell ref="E343:G343"/>
    <mergeCell ref="B406:C406"/>
    <mergeCell ref="B407:C407"/>
    <mergeCell ref="B408:C408"/>
    <mergeCell ref="B397:C397"/>
    <mergeCell ref="B398:C398"/>
    <mergeCell ref="B402:C402"/>
    <mergeCell ref="B403:C403"/>
    <mergeCell ref="B404:C404"/>
    <mergeCell ref="B405:C405"/>
    <mergeCell ref="B393:C393"/>
    <mergeCell ref="B394:C394"/>
    <mergeCell ref="B395:C395"/>
    <mergeCell ref="B396:C396"/>
    <mergeCell ref="B388:C388"/>
    <mergeCell ref="B389:C389"/>
    <mergeCell ref="B390:C390"/>
    <mergeCell ref="B391:C391"/>
    <mergeCell ref="B392:C392"/>
    <mergeCell ref="B383:C383"/>
    <mergeCell ref="B384:C384"/>
  </mergeCells>
  <phoneticPr fontId="2"/>
  <printOptions horizontalCentered="1"/>
  <pageMargins left="0.70866141732283472" right="0.70866141732283472" top="0.74803149606299213" bottom="0.74803149606299213" header="0.31496062992125984" footer="0.31496062992125984"/>
  <pageSetup paperSize="9" scale="48" fitToHeight="0" orientation="portrait" horizontalDpi="1200" verticalDpi="1200" r:id="rId1"/>
  <rowBreaks count="1" manualBreakCount="1">
    <brk id="57"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C09C-C734-4EF8-9EC8-2BCDD94EF874}">
  <sheetPr>
    <pageSetUpPr fitToPage="1"/>
  </sheetPr>
  <dimension ref="A1:P552"/>
  <sheetViews>
    <sheetView view="pageBreakPreview" topLeftCell="A164" zoomScale="40" zoomScaleNormal="85" zoomScaleSheetLayoutView="40" workbookViewId="0">
      <selection activeCell="B183" sqref="B183"/>
    </sheetView>
  </sheetViews>
  <sheetFormatPr defaultColWidth="8.69921875" defaultRowHeight="21.6" customHeight="1" x14ac:dyDescent="0.45"/>
  <cols>
    <col min="1" max="1" width="13.69921875" style="186" customWidth="1"/>
    <col min="2" max="2" width="115.69921875" style="184" customWidth="1"/>
    <col min="3" max="3" width="25.5" style="185" customWidth="1"/>
    <col min="4" max="4" width="38.69921875" style="184" customWidth="1"/>
    <col min="5" max="7" width="16.69921875" style="185" customWidth="1"/>
    <col min="8" max="9" width="38.69921875" style="185" customWidth="1"/>
    <col min="10" max="14" width="61.69921875" style="184" customWidth="1"/>
    <col min="15" max="15" width="8.69921875" style="184"/>
    <col min="16" max="16" width="25.19921875" style="184" hidden="1" customWidth="1"/>
    <col min="17" max="16384" width="8.69921875" style="184"/>
  </cols>
  <sheetData>
    <row r="1" spans="1:16" ht="92.4" customHeight="1" x14ac:dyDescent="0.45">
      <c r="A1" s="279" t="s">
        <v>2994</v>
      </c>
      <c r="B1" s="279"/>
      <c r="C1" s="279"/>
      <c r="D1" s="279"/>
      <c r="E1" s="279"/>
      <c r="F1" s="279"/>
      <c r="G1" s="279"/>
      <c r="H1" s="279"/>
      <c r="I1" s="279"/>
      <c r="J1" s="279"/>
      <c r="K1" s="279"/>
      <c r="L1" s="279"/>
      <c r="M1" s="279"/>
      <c r="N1" s="279"/>
    </row>
    <row r="2" spans="1:16" ht="92.4" customHeight="1" x14ac:dyDescent="0.45">
      <c r="A2" s="234" t="s">
        <v>2958</v>
      </c>
      <c r="B2" s="232"/>
      <c r="C2" s="232"/>
      <c r="D2" s="232"/>
      <c r="E2" s="233"/>
      <c r="F2" s="233"/>
      <c r="G2" s="233"/>
      <c r="H2" s="232"/>
      <c r="I2" s="232"/>
      <c r="J2" s="232"/>
      <c r="K2" s="232"/>
      <c r="L2" s="232"/>
      <c r="M2" s="232"/>
      <c r="N2" s="231" t="s">
        <v>1979</v>
      </c>
    </row>
    <row r="3" spans="1:16" s="185" customFormat="1" ht="92.4" customHeight="1" x14ac:dyDescent="0.45">
      <c r="A3" s="280" t="s">
        <v>2306</v>
      </c>
      <c r="B3" s="280" t="s">
        <v>2305</v>
      </c>
      <c r="C3" s="280" t="s">
        <v>2441</v>
      </c>
      <c r="D3" s="280" t="s">
        <v>2440</v>
      </c>
      <c r="E3" s="282" t="s">
        <v>2304</v>
      </c>
      <c r="F3" s="283"/>
      <c r="G3" s="284"/>
      <c r="H3" s="285" t="s">
        <v>2995</v>
      </c>
      <c r="I3" s="280" t="s">
        <v>2302</v>
      </c>
      <c r="J3" s="280" t="s">
        <v>2301</v>
      </c>
      <c r="K3" s="280" t="s">
        <v>2300</v>
      </c>
      <c r="L3" s="280" t="s">
        <v>2299</v>
      </c>
      <c r="M3" s="280" t="s">
        <v>2298</v>
      </c>
      <c r="N3" s="280" t="s">
        <v>2297</v>
      </c>
    </row>
    <row r="4" spans="1:16" s="185" customFormat="1" ht="92.4" customHeight="1" x14ac:dyDescent="0.45">
      <c r="A4" s="281"/>
      <c r="B4" s="281"/>
      <c r="C4" s="281"/>
      <c r="D4" s="281"/>
      <c r="E4" s="212" t="s">
        <v>232</v>
      </c>
      <c r="F4" s="211" t="s">
        <v>2296</v>
      </c>
      <c r="G4" s="211" t="s">
        <v>2295</v>
      </c>
      <c r="H4" s="281"/>
      <c r="I4" s="281"/>
      <c r="J4" s="281"/>
      <c r="K4" s="281"/>
      <c r="L4" s="281"/>
      <c r="M4" s="281"/>
      <c r="N4" s="281"/>
    </row>
    <row r="5" spans="1:16" ht="92.4" customHeight="1" x14ac:dyDescent="0.45">
      <c r="A5" s="210" t="s">
        <v>2433</v>
      </c>
      <c r="B5" s="235" t="s">
        <v>163</v>
      </c>
      <c r="C5" s="208" t="s">
        <v>1469</v>
      </c>
      <c r="D5" s="235" t="s">
        <v>2553</v>
      </c>
      <c r="E5" s="208" t="s">
        <v>1469</v>
      </c>
      <c r="F5" s="208" t="s">
        <v>1469</v>
      </c>
      <c r="G5" s="208" t="s">
        <v>1297</v>
      </c>
      <c r="H5" s="208" t="s">
        <v>1469</v>
      </c>
      <c r="I5" s="208" t="s">
        <v>1591</v>
      </c>
      <c r="J5" s="206"/>
      <c r="K5" s="206"/>
      <c r="L5" s="206"/>
      <c r="M5" s="206"/>
      <c r="N5" s="206"/>
      <c r="P5" s="205">
        <f t="shared" ref="P5:P24" si="0">MOD($A5,2)</f>
        <v>1</v>
      </c>
    </row>
    <row r="6" spans="1:16" ht="92.4" customHeight="1" x14ac:dyDescent="0.45">
      <c r="A6" s="210" t="s">
        <v>2431</v>
      </c>
      <c r="B6" s="235" t="s">
        <v>49</v>
      </c>
      <c r="C6" s="208" t="s">
        <v>1469</v>
      </c>
      <c r="D6" s="235" t="s">
        <v>2453</v>
      </c>
      <c r="E6" s="208" t="s">
        <v>1469</v>
      </c>
      <c r="F6" s="208" t="s">
        <v>1469</v>
      </c>
      <c r="G6" s="208" t="s">
        <v>1297</v>
      </c>
      <c r="H6" s="208" t="s">
        <v>1469</v>
      </c>
      <c r="I6" s="208" t="s">
        <v>2473</v>
      </c>
      <c r="J6" s="206"/>
      <c r="K6" s="206"/>
      <c r="L6" s="206"/>
      <c r="M6" s="206"/>
      <c r="N6" s="206"/>
      <c r="P6" s="205">
        <f t="shared" si="0"/>
        <v>0</v>
      </c>
    </row>
    <row r="7" spans="1:16" ht="92.4" customHeight="1" x14ac:dyDescent="0.45">
      <c r="A7" s="210">
        <v>3</v>
      </c>
      <c r="B7" s="235" t="s">
        <v>2957</v>
      </c>
      <c r="C7" s="208" t="s">
        <v>1469</v>
      </c>
      <c r="D7" s="235" t="s">
        <v>2956</v>
      </c>
      <c r="E7" s="208" t="s">
        <v>1469</v>
      </c>
      <c r="F7" s="208" t="s">
        <v>1297</v>
      </c>
      <c r="G7" s="208" t="s">
        <v>1469</v>
      </c>
      <c r="H7" s="208" t="s">
        <v>1469</v>
      </c>
      <c r="I7" s="208" t="s">
        <v>1469</v>
      </c>
      <c r="J7" s="209" t="s">
        <v>2955</v>
      </c>
      <c r="K7" s="206"/>
      <c r="L7" s="206"/>
      <c r="M7" s="206"/>
      <c r="N7" s="206"/>
      <c r="P7" s="205">
        <f t="shared" si="0"/>
        <v>1</v>
      </c>
    </row>
    <row r="8" spans="1:16" ht="92.4" customHeight="1" x14ac:dyDescent="0.45">
      <c r="A8" s="210" t="s">
        <v>2427</v>
      </c>
      <c r="B8" s="235" t="s">
        <v>31</v>
      </c>
      <c r="C8" s="208" t="s">
        <v>1469</v>
      </c>
      <c r="D8" s="235" t="s">
        <v>2444</v>
      </c>
      <c r="E8" s="208" t="s">
        <v>1469</v>
      </c>
      <c r="F8" s="208" t="s">
        <v>1469</v>
      </c>
      <c r="G8" s="208" t="s">
        <v>1297</v>
      </c>
      <c r="H8" s="208" t="s">
        <v>1469</v>
      </c>
      <c r="I8" s="208" t="s">
        <v>2362</v>
      </c>
      <c r="J8" s="209" t="s">
        <v>2224</v>
      </c>
      <c r="K8" s="209" t="s">
        <v>2226</v>
      </c>
      <c r="L8" s="206"/>
      <c r="M8" s="209" t="s">
        <v>2225</v>
      </c>
      <c r="N8" s="209" t="s">
        <v>2227</v>
      </c>
      <c r="P8" s="205">
        <f t="shared" si="0"/>
        <v>0</v>
      </c>
    </row>
    <row r="9" spans="1:16" ht="92.4" customHeight="1" x14ac:dyDescent="0.45">
      <c r="A9" s="210" t="s">
        <v>2424</v>
      </c>
      <c r="B9" s="235" t="s">
        <v>1208</v>
      </c>
      <c r="C9" s="208" t="s">
        <v>1469</v>
      </c>
      <c r="D9" s="235" t="s">
        <v>2453</v>
      </c>
      <c r="E9" s="208" t="s">
        <v>1297</v>
      </c>
      <c r="F9" s="208" t="s">
        <v>1469</v>
      </c>
      <c r="G9" s="208" t="s">
        <v>1469</v>
      </c>
      <c r="H9" s="208" t="s">
        <v>2978</v>
      </c>
      <c r="I9" s="208" t="s">
        <v>1469</v>
      </c>
      <c r="J9" s="206"/>
      <c r="K9" s="206"/>
      <c r="L9" s="206"/>
      <c r="M9" s="206"/>
      <c r="N9" s="206"/>
      <c r="P9" s="205">
        <f t="shared" si="0"/>
        <v>1</v>
      </c>
    </row>
    <row r="10" spans="1:16" ht="92.4" customHeight="1" x14ac:dyDescent="0.45">
      <c r="A10" s="287" t="s">
        <v>2421</v>
      </c>
      <c r="B10" s="289" t="s">
        <v>28</v>
      </c>
      <c r="C10" s="278" t="s">
        <v>1469</v>
      </c>
      <c r="D10" s="289" t="s">
        <v>2954</v>
      </c>
      <c r="E10" s="278" t="s">
        <v>1297</v>
      </c>
      <c r="F10" s="278" t="s">
        <v>1469</v>
      </c>
      <c r="G10" s="278" t="s">
        <v>1297</v>
      </c>
      <c r="H10" s="278" t="s">
        <v>2983</v>
      </c>
      <c r="I10" s="278" t="s">
        <v>2953</v>
      </c>
      <c r="J10" s="209" t="s">
        <v>2254</v>
      </c>
      <c r="K10" s="209" t="s">
        <v>2255</v>
      </c>
      <c r="L10" s="206"/>
      <c r="M10" s="206"/>
      <c r="N10" s="206"/>
      <c r="P10" s="205">
        <f t="shared" si="0"/>
        <v>0</v>
      </c>
    </row>
    <row r="11" spans="1:16" ht="92.4" customHeight="1" x14ac:dyDescent="0.45">
      <c r="A11" s="288"/>
      <c r="B11" s="289"/>
      <c r="C11" s="278"/>
      <c r="D11" s="289"/>
      <c r="E11" s="278"/>
      <c r="F11" s="278"/>
      <c r="G11" s="278"/>
      <c r="H11" s="278"/>
      <c r="I11" s="278"/>
      <c r="J11" s="209" t="s">
        <v>2952</v>
      </c>
      <c r="K11" s="206"/>
      <c r="L11" s="206"/>
      <c r="M11" s="206"/>
      <c r="N11" s="206"/>
      <c r="P11" s="205">
        <f t="shared" si="0"/>
        <v>0</v>
      </c>
    </row>
    <row r="12" spans="1:16" ht="92.4" customHeight="1" x14ac:dyDescent="0.45">
      <c r="A12" s="210" t="s">
        <v>2419</v>
      </c>
      <c r="B12" s="235" t="s">
        <v>1209</v>
      </c>
      <c r="C12" s="208" t="s">
        <v>1469</v>
      </c>
      <c r="D12" s="235" t="s">
        <v>2536</v>
      </c>
      <c r="E12" s="208" t="s">
        <v>1469</v>
      </c>
      <c r="F12" s="208" t="s">
        <v>1469</v>
      </c>
      <c r="G12" s="208" t="s">
        <v>1297</v>
      </c>
      <c r="H12" s="208" t="s">
        <v>1469</v>
      </c>
      <c r="I12" s="208" t="s">
        <v>2377</v>
      </c>
      <c r="J12" s="206"/>
      <c r="K12" s="206"/>
      <c r="L12" s="206"/>
      <c r="M12" s="206"/>
      <c r="N12" s="206"/>
      <c r="P12" s="205">
        <f t="shared" si="0"/>
        <v>1</v>
      </c>
    </row>
    <row r="13" spans="1:16" ht="92.4" customHeight="1" x14ac:dyDescent="0.45">
      <c r="A13" s="210" t="s">
        <v>2410</v>
      </c>
      <c r="B13" s="235" t="s">
        <v>1210</v>
      </c>
      <c r="C13" s="208" t="s">
        <v>1469</v>
      </c>
      <c r="D13" s="235" t="s">
        <v>2915</v>
      </c>
      <c r="E13" s="208" t="s">
        <v>1297</v>
      </c>
      <c r="F13" s="208" t="s">
        <v>1469</v>
      </c>
      <c r="G13" s="208" t="s">
        <v>1469</v>
      </c>
      <c r="H13" s="208" t="s">
        <v>2982</v>
      </c>
      <c r="I13" s="208" t="s">
        <v>1469</v>
      </c>
      <c r="J13" s="206"/>
      <c r="K13" s="206"/>
      <c r="L13" s="206"/>
      <c r="M13" s="206"/>
      <c r="N13" s="206"/>
      <c r="P13" s="205">
        <f t="shared" si="0"/>
        <v>0</v>
      </c>
    </row>
    <row r="14" spans="1:16" ht="92.4" customHeight="1" x14ac:dyDescent="0.45">
      <c r="A14" s="210" t="s">
        <v>2408</v>
      </c>
      <c r="B14" s="235" t="s">
        <v>1850</v>
      </c>
      <c r="C14" s="208" t="s">
        <v>1469</v>
      </c>
      <c r="D14" s="235" t="s">
        <v>2453</v>
      </c>
      <c r="E14" s="208" t="s">
        <v>1469</v>
      </c>
      <c r="F14" s="208" t="s">
        <v>1469</v>
      </c>
      <c r="G14" s="208" t="s">
        <v>1297</v>
      </c>
      <c r="H14" s="208" t="s">
        <v>1469</v>
      </c>
      <c r="I14" s="208" t="s">
        <v>2276</v>
      </c>
      <c r="J14" s="206"/>
      <c r="K14" s="206"/>
      <c r="L14" s="206"/>
      <c r="M14" s="206"/>
      <c r="N14" s="206"/>
      <c r="P14" s="205">
        <f t="shared" si="0"/>
        <v>1</v>
      </c>
    </row>
    <row r="15" spans="1:16" ht="92.4" customHeight="1" x14ac:dyDescent="0.45">
      <c r="A15" s="210" t="s">
        <v>2407</v>
      </c>
      <c r="B15" s="235" t="s">
        <v>2951</v>
      </c>
      <c r="C15" s="208" t="s">
        <v>1297</v>
      </c>
      <c r="D15" s="235" t="s">
        <v>2453</v>
      </c>
      <c r="E15" s="208" t="s">
        <v>1297</v>
      </c>
      <c r="F15" s="208" t="s">
        <v>1469</v>
      </c>
      <c r="G15" s="208" t="s">
        <v>1469</v>
      </c>
      <c r="H15" s="208" t="s">
        <v>2972</v>
      </c>
      <c r="I15" s="208" t="s">
        <v>1469</v>
      </c>
      <c r="J15" s="206"/>
      <c r="K15" s="206"/>
      <c r="L15" s="206"/>
      <c r="M15" s="206"/>
      <c r="N15" s="206"/>
      <c r="P15" s="205">
        <f t="shared" si="0"/>
        <v>0</v>
      </c>
    </row>
    <row r="16" spans="1:16" ht="92.4" customHeight="1" x14ac:dyDescent="0.45">
      <c r="A16" s="210" t="s">
        <v>2406</v>
      </c>
      <c r="B16" s="235" t="s">
        <v>14</v>
      </c>
      <c r="C16" s="208" t="s">
        <v>1469</v>
      </c>
      <c r="D16" s="235" t="s">
        <v>2453</v>
      </c>
      <c r="E16" s="208" t="s">
        <v>1297</v>
      </c>
      <c r="F16" s="208" t="s">
        <v>1469</v>
      </c>
      <c r="G16" s="208" t="s">
        <v>1469</v>
      </c>
      <c r="H16" s="208" t="s">
        <v>2982</v>
      </c>
      <c r="I16" s="208" t="s">
        <v>1469</v>
      </c>
      <c r="J16" s="206"/>
      <c r="K16" s="206"/>
      <c r="L16" s="206"/>
      <c r="M16" s="206"/>
      <c r="N16" s="206"/>
      <c r="P16" s="205">
        <f t="shared" si="0"/>
        <v>1</v>
      </c>
    </row>
    <row r="17" spans="1:16" ht="92.4" customHeight="1" x14ac:dyDescent="0.45">
      <c r="A17" s="210" t="s">
        <v>2404</v>
      </c>
      <c r="B17" s="235" t="s">
        <v>1852</v>
      </c>
      <c r="C17" s="208" t="s">
        <v>1469</v>
      </c>
      <c r="D17" s="235" t="s">
        <v>2453</v>
      </c>
      <c r="E17" s="208" t="s">
        <v>1469</v>
      </c>
      <c r="F17" s="208" t="s">
        <v>1469</v>
      </c>
      <c r="G17" s="208" t="s">
        <v>1297</v>
      </c>
      <c r="H17" s="208" t="s">
        <v>1469</v>
      </c>
      <c r="I17" s="208" t="s">
        <v>2276</v>
      </c>
      <c r="J17" s="206"/>
      <c r="K17" s="206"/>
      <c r="L17" s="206"/>
      <c r="M17" s="206"/>
      <c r="N17" s="206"/>
      <c r="P17" s="205">
        <f t="shared" si="0"/>
        <v>0</v>
      </c>
    </row>
    <row r="18" spans="1:16" ht="92.4" customHeight="1" x14ac:dyDescent="0.45">
      <c r="A18" s="210" t="s">
        <v>2403</v>
      </c>
      <c r="B18" s="235" t="s">
        <v>1212</v>
      </c>
      <c r="C18" s="208" t="s">
        <v>1469</v>
      </c>
      <c r="D18" s="235" t="s">
        <v>2950</v>
      </c>
      <c r="E18" s="208" t="s">
        <v>1469</v>
      </c>
      <c r="F18" s="208" t="s">
        <v>1469</v>
      </c>
      <c r="G18" s="208" t="s">
        <v>1297</v>
      </c>
      <c r="H18" s="208" t="s">
        <v>1469</v>
      </c>
      <c r="I18" s="208" t="s">
        <v>2949</v>
      </c>
      <c r="J18" s="209" t="s">
        <v>2244</v>
      </c>
      <c r="K18" s="209" t="s">
        <v>2245</v>
      </c>
      <c r="L18" s="209" t="s">
        <v>2246</v>
      </c>
      <c r="M18" s="206"/>
      <c r="N18" s="206"/>
      <c r="P18" s="205">
        <f t="shared" si="0"/>
        <v>1</v>
      </c>
    </row>
    <row r="19" spans="1:16" ht="92.4" customHeight="1" x14ac:dyDescent="0.45">
      <c r="A19" s="210" t="s">
        <v>2402</v>
      </c>
      <c r="B19" s="235" t="s">
        <v>25</v>
      </c>
      <c r="C19" s="208" t="s">
        <v>1469</v>
      </c>
      <c r="D19" s="235" t="s">
        <v>2453</v>
      </c>
      <c r="E19" s="208" t="s">
        <v>1469</v>
      </c>
      <c r="F19" s="208" t="s">
        <v>1469</v>
      </c>
      <c r="G19" s="208" t="s">
        <v>1297</v>
      </c>
      <c r="H19" s="208" t="s">
        <v>1469</v>
      </c>
      <c r="I19" s="208" t="s">
        <v>2396</v>
      </c>
      <c r="J19" s="209" t="s">
        <v>2090</v>
      </c>
      <c r="K19" s="209" t="s">
        <v>2091</v>
      </c>
      <c r="L19" s="206"/>
      <c r="M19" s="206"/>
      <c r="N19" s="206"/>
      <c r="P19" s="205">
        <f t="shared" si="0"/>
        <v>0</v>
      </c>
    </row>
    <row r="20" spans="1:16" ht="92.4" customHeight="1" x14ac:dyDescent="0.45">
      <c r="A20" s="210" t="s">
        <v>2401</v>
      </c>
      <c r="B20" s="235" t="s">
        <v>1213</v>
      </c>
      <c r="C20" s="208" t="s">
        <v>1469</v>
      </c>
      <c r="D20" s="235" t="s">
        <v>2486</v>
      </c>
      <c r="E20" s="208" t="s">
        <v>1297</v>
      </c>
      <c r="F20" s="208" t="s">
        <v>1469</v>
      </c>
      <c r="G20" s="208" t="s">
        <v>1469</v>
      </c>
      <c r="H20" s="208" t="s">
        <v>2972</v>
      </c>
      <c r="I20" s="208" t="s">
        <v>1469</v>
      </c>
      <c r="J20" s="206"/>
      <c r="K20" s="206"/>
      <c r="L20" s="206"/>
      <c r="M20" s="206"/>
      <c r="N20" s="206"/>
      <c r="P20" s="205">
        <f t="shared" si="0"/>
        <v>1</v>
      </c>
    </row>
    <row r="21" spans="1:16" ht="92.4" customHeight="1" x14ac:dyDescent="0.45">
      <c r="A21" s="210" t="s">
        <v>2399</v>
      </c>
      <c r="B21" s="235" t="s">
        <v>1853</v>
      </c>
      <c r="C21" s="208" t="s">
        <v>1297</v>
      </c>
      <c r="D21" s="235" t="s">
        <v>2948</v>
      </c>
      <c r="E21" s="208" t="s">
        <v>1297</v>
      </c>
      <c r="F21" s="208" t="s">
        <v>1469</v>
      </c>
      <c r="G21" s="208" t="s">
        <v>1469</v>
      </c>
      <c r="H21" s="208" t="s">
        <v>2978</v>
      </c>
      <c r="I21" s="208" t="s">
        <v>1469</v>
      </c>
      <c r="J21" s="206"/>
      <c r="K21" s="206"/>
      <c r="L21" s="206"/>
      <c r="M21" s="206"/>
      <c r="N21" s="206"/>
      <c r="P21" s="205">
        <f t="shared" si="0"/>
        <v>0</v>
      </c>
    </row>
    <row r="22" spans="1:16" ht="92.4" customHeight="1" x14ac:dyDescent="0.45">
      <c r="A22" s="210" t="s">
        <v>2398</v>
      </c>
      <c r="B22" s="235" t="s">
        <v>1854</v>
      </c>
      <c r="C22" s="208" t="s">
        <v>1297</v>
      </c>
      <c r="D22" s="235" t="s">
        <v>2947</v>
      </c>
      <c r="E22" s="208" t="s">
        <v>1469</v>
      </c>
      <c r="F22" s="208" t="s">
        <v>1469</v>
      </c>
      <c r="G22" s="208" t="s">
        <v>1297</v>
      </c>
      <c r="H22" s="208" t="s">
        <v>1469</v>
      </c>
      <c r="I22" s="208" t="s">
        <v>2396</v>
      </c>
      <c r="J22" s="206"/>
      <c r="K22" s="206"/>
      <c r="L22" s="206"/>
      <c r="M22" s="206"/>
      <c r="N22" s="206"/>
      <c r="P22" s="205">
        <f t="shared" si="0"/>
        <v>1</v>
      </c>
    </row>
    <row r="23" spans="1:16" ht="92.4" customHeight="1" x14ac:dyDescent="0.45">
      <c r="A23" s="210" t="s">
        <v>2397</v>
      </c>
      <c r="B23" s="235" t="s">
        <v>1214</v>
      </c>
      <c r="C23" s="208" t="s">
        <v>1469</v>
      </c>
      <c r="D23" s="235" t="s">
        <v>2658</v>
      </c>
      <c r="E23" s="208" t="s">
        <v>1469</v>
      </c>
      <c r="F23" s="208" t="s">
        <v>1469</v>
      </c>
      <c r="G23" s="208" t="s">
        <v>1297</v>
      </c>
      <c r="H23" s="208" t="s">
        <v>1469</v>
      </c>
      <c r="I23" s="208" t="s">
        <v>2049</v>
      </c>
      <c r="J23" s="206"/>
      <c r="K23" s="206"/>
      <c r="L23" s="206"/>
      <c r="M23" s="206"/>
      <c r="N23" s="206"/>
      <c r="P23" s="205">
        <f t="shared" si="0"/>
        <v>0</v>
      </c>
    </row>
    <row r="24" spans="1:16" ht="92.4" customHeight="1" x14ac:dyDescent="0.45">
      <c r="A24" s="210" t="s">
        <v>2395</v>
      </c>
      <c r="B24" s="235" t="s">
        <v>2050</v>
      </c>
      <c r="C24" s="208" t="s">
        <v>1297</v>
      </c>
      <c r="D24" s="235" t="s">
        <v>2536</v>
      </c>
      <c r="E24" s="208" t="s">
        <v>1469</v>
      </c>
      <c r="F24" s="208" t="s">
        <v>1469</v>
      </c>
      <c r="G24" s="208" t="s">
        <v>1297</v>
      </c>
      <c r="H24" s="208" t="s">
        <v>1469</v>
      </c>
      <c r="I24" s="208" t="s">
        <v>2051</v>
      </c>
      <c r="J24" s="206"/>
      <c r="K24" s="206"/>
      <c r="L24" s="206"/>
      <c r="M24" s="206"/>
      <c r="N24" s="206"/>
      <c r="P24" s="205">
        <f t="shared" si="0"/>
        <v>1</v>
      </c>
    </row>
    <row r="25" spans="1:16" ht="92.4" customHeight="1" x14ac:dyDescent="0.45">
      <c r="A25" s="234" t="s">
        <v>1204</v>
      </c>
      <c r="B25" s="232"/>
      <c r="C25" s="232"/>
      <c r="D25" s="232"/>
      <c r="E25" s="233"/>
      <c r="F25" s="233"/>
      <c r="G25" s="233"/>
      <c r="H25" s="232"/>
      <c r="I25" s="232"/>
      <c r="J25" s="232"/>
      <c r="K25" s="232"/>
      <c r="L25" s="232"/>
      <c r="M25" s="232"/>
      <c r="N25" s="231" t="s">
        <v>1979</v>
      </c>
    </row>
    <row r="26" spans="1:16" s="185" customFormat="1" ht="92.4" customHeight="1" x14ac:dyDescent="0.45">
      <c r="A26" s="280" t="s">
        <v>2306</v>
      </c>
      <c r="B26" s="280" t="s">
        <v>2305</v>
      </c>
      <c r="C26" s="280" t="s">
        <v>2441</v>
      </c>
      <c r="D26" s="280" t="s">
        <v>2440</v>
      </c>
      <c r="E26" s="282" t="s">
        <v>2304</v>
      </c>
      <c r="F26" s="283"/>
      <c r="G26" s="284"/>
      <c r="H26" s="285" t="s">
        <v>2995</v>
      </c>
      <c r="I26" s="280" t="s">
        <v>2302</v>
      </c>
      <c r="J26" s="280" t="s">
        <v>2301</v>
      </c>
      <c r="K26" s="280" t="s">
        <v>2300</v>
      </c>
      <c r="L26" s="280" t="s">
        <v>2299</v>
      </c>
      <c r="M26" s="280" t="s">
        <v>2298</v>
      </c>
      <c r="N26" s="280" t="s">
        <v>2297</v>
      </c>
    </row>
    <row r="27" spans="1:16" s="185" customFormat="1" ht="92.4" customHeight="1" x14ac:dyDescent="0.45">
      <c r="A27" s="281"/>
      <c r="B27" s="281"/>
      <c r="C27" s="281"/>
      <c r="D27" s="281"/>
      <c r="E27" s="212" t="s">
        <v>232</v>
      </c>
      <c r="F27" s="211" t="s">
        <v>2296</v>
      </c>
      <c r="G27" s="211" t="s">
        <v>2295</v>
      </c>
      <c r="H27" s="281"/>
      <c r="I27" s="281"/>
      <c r="J27" s="281"/>
      <c r="K27" s="281"/>
      <c r="L27" s="281"/>
      <c r="M27" s="281"/>
      <c r="N27" s="281"/>
    </row>
    <row r="28" spans="1:16" ht="92.4" customHeight="1" x14ac:dyDescent="0.45">
      <c r="A28" s="287" t="s">
        <v>2394</v>
      </c>
      <c r="B28" s="289" t="s">
        <v>2946</v>
      </c>
      <c r="C28" s="278" t="s">
        <v>1469</v>
      </c>
      <c r="D28" s="289" t="s">
        <v>2945</v>
      </c>
      <c r="E28" s="278" t="s">
        <v>1469</v>
      </c>
      <c r="F28" s="278" t="s">
        <v>1469</v>
      </c>
      <c r="G28" s="278" t="s">
        <v>1297</v>
      </c>
      <c r="H28" s="278" t="s">
        <v>1469</v>
      </c>
      <c r="I28" s="278" t="s">
        <v>2053</v>
      </c>
      <c r="J28" s="209" t="s">
        <v>2242</v>
      </c>
      <c r="K28" s="209" t="s">
        <v>2243</v>
      </c>
      <c r="L28" s="206"/>
      <c r="M28" s="206"/>
      <c r="N28" s="206"/>
      <c r="P28" s="205">
        <f t="shared" ref="P28:P48" si="1">MOD($A28,2)</f>
        <v>0</v>
      </c>
    </row>
    <row r="29" spans="1:16" ht="92.4" customHeight="1" x14ac:dyDescent="0.45">
      <c r="A29" s="288"/>
      <c r="B29" s="289"/>
      <c r="C29" s="278"/>
      <c r="D29" s="289"/>
      <c r="E29" s="278"/>
      <c r="F29" s="278"/>
      <c r="G29" s="278"/>
      <c r="H29" s="278"/>
      <c r="I29" s="278"/>
      <c r="J29" s="209" t="s">
        <v>2944</v>
      </c>
      <c r="K29" s="206"/>
      <c r="L29" s="206"/>
      <c r="M29" s="206"/>
      <c r="N29" s="206"/>
      <c r="P29" s="205">
        <f t="shared" si="1"/>
        <v>0</v>
      </c>
    </row>
    <row r="30" spans="1:16" ht="92.4" customHeight="1" x14ac:dyDescent="0.45">
      <c r="A30" s="210" t="s">
        <v>2392</v>
      </c>
      <c r="B30" s="235" t="s">
        <v>127</v>
      </c>
      <c r="C30" s="208" t="s">
        <v>1469</v>
      </c>
      <c r="D30" s="235" t="s">
        <v>2453</v>
      </c>
      <c r="E30" s="208" t="s">
        <v>1297</v>
      </c>
      <c r="F30" s="208" t="s">
        <v>1469</v>
      </c>
      <c r="G30" s="208" t="s">
        <v>1469</v>
      </c>
      <c r="H30" s="208" t="s">
        <v>3001</v>
      </c>
      <c r="I30" s="208" t="s">
        <v>1469</v>
      </c>
      <c r="J30" s="206"/>
      <c r="K30" s="206"/>
      <c r="L30" s="206"/>
      <c r="M30" s="206"/>
      <c r="N30" s="206"/>
      <c r="P30" s="205">
        <f t="shared" si="1"/>
        <v>1</v>
      </c>
    </row>
    <row r="31" spans="1:16" ht="92.4" customHeight="1" x14ac:dyDescent="0.45">
      <c r="A31" s="210" t="s">
        <v>2391</v>
      </c>
      <c r="B31" s="235" t="s">
        <v>81</v>
      </c>
      <c r="C31" s="208" t="s">
        <v>1469</v>
      </c>
      <c r="D31" s="235" t="s">
        <v>2453</v>
      </c>
      <c r="E31" s="208" t="s">
        <v>1469</v>
      </c>
      <c r="F31" s="208" t="s">
        <v>1297</v>
      </c>
      <c r="G31" s="208" t="s">
        <v>1469</v>
      </c>
      <c r="H31" s="208" t="s">
        <v>1469</v>
      </c>
      <c r="I31" s="208" t="s">
        <v>1469</v>
      </c>
      <c r="J31" s="206"/>
      <c r="K31" s="206"/>
      <c r="L31" s="206"/>
      <c r="M31" s="206"/>
      <c r="N31" s="206"/>
      <c r="P31" s="205">
        <f t="shared" si="1"/>
        <v>0</v>
      </c>
    </row>
    <row r="32" spans="1:16" ht="92.4" customHeight="1" x14ac:dyDescent="0.45">
      <c r="A32" s="210" t="s">
        <v>2389</v>
      </c>
      <c r="B32" s="235" t="s">
        <v>2943</v>
      </c>
      <c r="C32" s="208" t="s">
        <v>1297</v>
      </c>
      <c r="D32" s="235" t="s">
        <v>2453</v>
      </c>
      <c r="E32" s="208" t="s">
        <v>1297</v>
      </c>
      <c r="F32" s="208" t="s">
        <v>1469</v>
      </c>
      <c r="G32" s="208" t="s">
        <v>1469</v>
      </c>
      <c r="H32" s="243" t="s">
        <v>2978</v>
      </c>
      <c r="I32" s="208" t="s">
        <v>1469</v>
      </c>
      <c r="J32" s="209" t="s">
        <v>2103</v>
      </c>
      <c r="K32" s="206"/>
      <c r="L32" s="206"/>
      <c r="M32" s="206"/>
      <c r="N32" s="206"/>
      <c r="P32" s="205">
        <f t="shared" si="1"/>
        <v>1</v>
      </c>
    </row>
    <row r="33" spans="1:16" ht="92.4" customHeight="1" x14ac:dyDescent="0.45">
      <c r="A33" s="210" t="s">
        <v>2387</v>
      </c>
      <c r="B33" s="235" t="s">
        <v>136</v>
      </c>
      <c r="C33" s="208" t="s">
        <v>1469</v>
      </c>
      <c r="D33" s="235" t="s">
        <v>2575</v>
      </c>
      <c r="E33" s="208" t="s">
        <v>1469</v>
      </c>
      <c r="F33" s="208" t="s">
        <v>1469</v>
      </c>
      <c r="G33" s="208" t="s">
        <v>1297</v>
      </c>
      <c r="H33" s="208" t="s">
        <v>1469</v>
      </c>
      <c r="I33" s="208" t="s">
        <v>2942</v>
      </c>
      <c r="J33" s="206"/>
      <c r="K33" s="206"/>
      <c r="L33" s="206"/>
      <c r="M33" s="206"/>
      <c r="N33" s="206"/>
      <c r="P33" s="205">
        <f t="shared" si="1"/>
        <v>0</v>
      </c>
    </row>
    <row r="34" spans="1:16" ht="92.4" customHeight="1" x14ac:dyDescent="0.45">
      <c r="A34" s="210" t="s">
        <v>2385</v>
      </c>
      <c r="B34" s="235" t="s">
        <v>1855</v>
      </c>
      <c r="C34" s="208" t="s">
        <v>1297</v>
      </c>
      <c r="D34" s="235" t="s">
        <v>2941</v>
      </c>
      <c r="E34" s="208" t="s">
        <v>1469</v>
      </c>
      <c r="F34" s="208" t="s">
        <v>1297</v>
      </c>
      <c r="G34" s="208" t="s">
        <v>1469</v>
      </c>
      <c r="H34" s="208" t="s">
        <v>1469</v>
      </c>
      <c r="I34" s="208" t="s">
        <v>1469</v>
      </c>
      <c r="J34" s="206"/>
      <c r="K34" s="206"/>
      <c r="L34" s="206"/>
      <c r="M34" s="206"/>
      <c r="N34" s="206"/>
      <c r="P34" s="205">
        <f t="shared" si="1"/>
        <v>1</v>
      </c>
    </row>
    <row r="35" spans="1:16" ht="92.4" customHeight="1" x14ac:dyDescent="0.45">
      <c r="A35" s="210" t="s">
        <v>2383</v>
      </c>
      <c r="B35" s="235" t="s">
        <v>154</v>
      </c>
      <c r="C35" s="208" t="s">
        <v>1297</v>
      </c>
      <c r="D35" s="235" t="s">
        <v>2940</v>
      </c>
      <c r="E35" s="208" t="s">
        <v>1469</v>
      </c>
      <c r="F35" s="208" t="s">
        <v>1469</v>
      </c>
      <c r="G35" s="208" t="s">
        <v>1297</v>
      </c>
      <c r="H35" s="208" t="s">
        <v>1469</v>
      </c>
      <c r="I35" s="208" t="s">
        <v>2339</v>
      </c>
      <c r="J35" s="209" t="s">
        <v>2105</v>
      </c>
      <c r="K35" s="209" t="s">
        <v>2106</v>
      </c>
      <c r="L35" s="206"/>
      <c r="M35" s="209" t="s">
        <v>2204</v>
      </c>
      <c r="N35" s="206"/>
      <c r="P35" s="205">
        <f t="shared" si="1"/>
        <v>0</v>
      </c>
    </row>
    <row r="36" spans="1:16" ht="92.4" customHeight="1" x14ac:dyDescent="0.45">
      <c r="A36" s="210" t="s">
        <v>2380</v>
      </c>
      <c r="B36" s="235" t="s">
        <v>93</v>
      </c>
      <c r="C36" s="208" t="s">
        <v>1469</v>
      </c>
      <c r="D36" s="235" t="s">
        <v>2939</v>
      </c>
      <c r="E36" s="208" t="s">
        <v>1297</v>
      </c>
      <c r="F36" s="208" t="s">
        <v>1469</v>
      </c>
      <c r="G36" s="208" t="s">
        <v>1469</v>
      </c>
      <c r="H36" s="208" t="s">
        <v>2978</v>
      </c>
      <c r="I36" s="208" t="s">
        <v>1469</v>
      </c>
      <c r="J36" s="209" t="s">
        <v>2067</v>
      </c>
      <c r="K36" s="206"/>
      <c r="L36" s="206"/>
      <c r="M36" s="206"/>
      <c r="N36" s="206"/>
      <c r="P36" s="205">
        <f t="shared" si="1"/>
        <v>1</v>
      </c>
    </row>
    <row r="37" spans="1:16" ht="92.4" customHeight="1" x14ac:dyDescent="0.45">
      <c r="A37" s="210" t="s">
        <v>2379</v>
      </c>
      <c r="B37" s="235" t="s">
        <v>1856</v>
      </c>
      <c r="C37" s="208" t="s">
        <v>1297</v>
      </c>
      <c r="D37" s="235" t="s">
        <v>2453</v>
      </c>
      <c r="E37" s="208" t="s">
        <v>1469</v>
      </c>
      <c r="F37" s="208" t="s">
        <v>1297</v>
      </c>
      <c r="G37" s="208" t="s">
        <v>1469</v>
      </c>
      <c r="H37" s="208" t="s">
        <v>1469</v>
      </c>
      <c r="I37" s="208" t="s">
        <v>1469</v>
      </c>
      <c r="J37" s="206"/>
      <c r="K37" s="206"/>
      <c r="L37" s="206"/>
      <c r="M37" s="206"/>
      <c r="N37" s="206"/>
      <c r="P37" s="205">
        <f t="shared" si="1"/>
        <v>0</v>
      </c>
    </row>
    <row r="38" spans="1:16" ht="92.4" customHeight="1" x14ac:dyDescent="0.45">
      <c r="A38" s="210" t="s">
        <v>2376</v>
      </c>
      <c r="B38" s="235" t="s">
        <v>2938</v>
      </c>
      <c r="C38" s="208" t="s">
        <v>1469</v>
      </c>
      <c r="D38" s="235" t="s">
        <v>2486</v>
      </c>
      <c r="E38" s="208" t="s">
        <v>1297</v>
      </c>
      <c r="F38" s="208" t="s">
        <v>1469</v>
      </c>
      <c r="G38" s="208" t="s">
        <v>1469</v>
      </c>
      <c r="H38" s="208" t="s">
        <v>3001</v>
      </c>
      <c r="I38" s="208" t="s">
        <v>1469</v>
      </c>
      <c r="J38" s="209" t="s">
        <v>2133</v>
      </c>
      <c r="K38" s="209" t="s">
        <v>2134</v>
      </c>
      <c r="L38" s="206"/>
      <c r="M38" s="206"/>
      <c r="N38" s="206"/>
      <c r="P38" s="205">
        <f t="shared" si="1"/>
        <v>1</v>
      </c>
    </row>
    <row r="39" spans="1:16" ht="92.4" customHeight="1" x14ac:dyDescent="0.45">
      <c r="A39" s="210" t="s">
        <v>2375</v>
      </c>
      <c r="B39" s="235" t="s">
        <v>791</v>
      </c>
      <c r="C39" s="208" t="s">
        <v>1469</v>
      </c>
      <c r="D39" s="235" t="s">
        <v>2697</v>
      </c>
      <c r="E39" s="208" t="s">
        <v>1297</v>
      </c>
      <c r="F39" s="208" t="s">
        <v>1469</v>
      </c>
      <c r="G39" s="208" t="s">
        <v>1469</v>
      </c>
      <c r="H39" s="208" t="s">
        <v>2981</v>
      </c>
      <c r="I39" s="208" t="s">
        <v>1469</v>
      </c>
      <c r="J39" s="206"/>
      <c r="K39" s="206"/>
      <c r="L39" s="206"/>
      <c r="M39" s="206"/>
      <c r="N39" s="206"/>
      <c r="P39" s="205">
        <f t="shared" si="1"/>
        <v>0</v>
      </c>
    </row>
    <row r="40" spans="1:16" ht="92.4" customHeight="1" x14ac:dyDescent="0.45">
      <c r="A40" s="210" t="s">
        <v>2374</v>
      </c>
      <c r="B40" s="235" t="s">
        <v>23</v>
      </c>
      <c r="C40" s="208" t="s">
        <v>1469</v>
      </c>
      <c r="D40" s="235" t="s">
        <v>2453</v>
      </c>
      <c r="E40" s="208" t="s">
        <v>1469</v>
      </c>
      <c r="F40" s="208" t="s">
        <v>1469</v>
      </c>
      <c r="G40" s="208" t="s">
        <v>1297</v>
      </c>
      <c r="H40" s="208" t="s">
        <v>1469</v>
      </c>
      <c r="I40" s="208" t="s">
        <v>2346</v>
      </c>
      <c r="J40" s="209" t="s">
        <v>2236</v>
      </c>
      <c r="K40" s="206"/>
      <c r="L40" s="206"/>
      <c r="M40" s="206"/>
      <c r="N40" s="206"/>
      <c r="P40" s="205">
        <f t="shared" si="1"/>
        <v>1</v>
      </c>
    </row>
    <row r="41" spans="1:16" ht="92.4" customHeight="1" x14ac:dyDescent="0.45">
      <c r="A41" s="287" t="s">
        <v>2369</v>
      </c>
      <c r="B41" s="289" t="s">
        <v>2937</v>
      </c>
      <c r="C41" s="278" t="s">
        <v>1469</v>
      </c>
      <c r="D41" s="289" t="s">
        <v>2453</v>
      </c>
      <c r="E41" s="278" t="s">
        <v>1469</v>
      </c>
      <c r="F41" s="278" t="s">
        <v>1469</v>
      </c>
      <c r="G41" s="278" t="s">
        <v>1297</v>
      </c>
      <c r="H41" s="278" t="s">
        <v>1469</v>
      </c>
      <c r="I41" s="278" t="s">
        <v>2452</v>
      </c>
      <c r="J41" s="209" t="s">
        <v>2210</v>
      </c>
      <c r="K41" s="209" t="s">
        <v>2211</v>
      </c>
      <c r="L41" s="206"/>
      <c r="M41" s="206"/>
      <c r="N41" s="206"/>
      <c r="P41" s="205">
        <f t="shared" si="1"/>
        <v>0</v>
      </c>
    </row>
    <row r="42" spans="1:16" ht="92.4" customHeight="1" x14ac:dyDescent="0.45">
      <c r="A42" s="288"/>
      <c r="B42" s="289"/>
      <c r="C42" s="278"/>
      <c r="D42" s="289"/>
      <c r="E42" s="278"/>
      <c r="F42" s="278"/>
      <c r="G42" s="278"/>
      <c r="H42" s="278"/>
      <c r="I42" s="278"/>
      <c r="J42" s="209" t="s">
        <v>2936</v>
      </c>
      <c r="K42" s="209" t="s">
        <v>2935</v>
      </c>
      <c r="L42" s="206"/>
      <c r="M42" s="206"/>
      <c r="N42" s="206"/>
      <c r="P42" s="205">
        <f t="shared" si="1"/>
        <v>0</v>
      </c>
    </row>
    <row r="43" spans="1:16" ht="92.4" customHeight="1" x14ac:dyDescent="0.45">
      <c r="A43" s="210" t="s">
        <v>2367</v>
      </c>
      <c r="B43" s="235" t="s">
        <v>2934</v>
      </c>
      <c r="C43" s="208" t="s">
        <v>1469</v>
      </c>
      <c r="D43" s="235" t="s">
        <v>2506</v>
      </c>
      <c r="E43" s="208" t="s">
        <v>1469</v>
      </c>
      <c r="F43" s="208" t="s">
        <v>1469</v>
      </c>
      <c r="G43" s="208" t="s">
        <v>1297</v>
      </c>
      <c r="H43" s="208" t="s">
        <v>1469</v>
      </c>
      <c r="I43" s="208" t="s">
        <v>2282</v>
      </c>
      <c r="J43" s="209" t="s">
        <v>2072</v>
      </c>
      <c r="K43" s="209" t="s">
        <v>2237</v>
      </c>
      <c r="L43" s="206"/>
      <c r="M43" s="206"/>
      <c r="N43" s="209" t="s">
        <v>2238</v>
      </c>
      <c r="P43" s="205">
        <f t="shared" si="1"/>
        <v>1</v>
      </c>
    </row>
    <row r="44" spans="1:16" ht="92.4" customHeight="1" x14ac:dyDescent="0.45">
      <c r="A44" s="210" t="s">
        <v>2366</v>
      </c>
      <c r="B44" s="235" t="s">
        <v>1220</v>
      </c>
      <c r="C44" s="208" t="s">
        <v>1469</v>
      </c>
      <c r="D44" s="235" t="s">
        <v>2883</v>
      </c>
      <c r="E44" s="208" t="s">
        <v>1297</v>
      </c>
      <c r="F44" s="208" t="s">
        <v>1469</v>
      </c>
      <c r="G44" s="208" t="s">
        <v>1469</v>
      </c>
      <c r="H44" s="208" t="s">
        <v>2972</v>
      </c>
      <c r="I44" s="208" t="s">
        <v>1469</v>
      </c>
      <c r="J44" s="206"/>
      <c r="K44" s="206"/>
      <c r="L44" s="206"/>
      <c r="M44" s="206"/>
      <c r="N44" s="206"/>
      <c r="P44" s="205">
        <f t="shared" si="1"/>
        <v>0</v>
      </c>
    </row>
    <row r="45" spans="1:16" ht="92.4" customHeight="1" x14ac:dyDescent="0.45">
      <c r="A45" s="210" t="s">
        <v>2364</v>
      </c>
      <c r="B45" s="235" t="s">
        <v>1308</v>
      </c>
      <c r="C45" s="208" t="s">
        <v>1469</v>
      </c>
      <c r="D45" s="235" t="s">
        <v>2933</v>
      </c>
      <c r="E45" s="208" t="s">
        <v>1297</v>
      </c>
      <c r="F45" s="208" t="s">
        <v>1469</v>
      </c>
      <c r="G45" s="208" t="s">
        <v>1297</v>
      </c>
      <c r="H45" s="208" t="s">
        <v>2978</v>
      </c>
      <c r="I45" s="208" t="s">
        <v>2452</v>
      </c>
      <c r="J45" s="209" t="s">
        <v>2099</v>
      </c>
      <c r="K45" s="206"/>
      <c r="L45" s="209" t="s">
        <v>2098</v>
      </c>
      <c r="M45" s="209" t="s">
        <v>2097</v>
      </c>
      <c r="N45" s="206"/>
      <c r="P45" s="205">
        <f t="shared" si="1"/>
        <v>1</v>
      </c>
    </row>
    <row r="46" spans="1:16" ht="92.4" customHeight="1" x14ac:dyDescent="0.45">
      <c r="A46" s="210" t="s">
        <v>2361</v>
      </c>
      <c r="B46" s="235" t="s">
        <v>2932</v>
      </c>
      <c r="C46" s="208" t="s">
        <v>1297</v>
      </c>
      <c r="D46" s="235" t="s">
        <v>2931</v>
      </c>
      <c r="E46" s="208" t="s">
        <v>1297</v>
      </c>
      <c r="F46" s="208" t="s">
        <v>1469</v>
      </c>
      <c r="G46" s="208" t="s">
        <v>1469</v>
      </c>
      <c r="H46" s="208" t="s">
        <v>2978</v>
      </c>
      <c r="I46" s="208" t="s">
        <v>1469</v>
      </c>
      <c r="J46" s="206"/>
      <c r="K46" s="206"/>
      <c r="L46" s="206"/>
      <c r="M46" s="206"/>
      <c r="N46" s="206"/>
      <c r="P46" s="205">
        <f t="shared" si="1"/>
        <v>0</v>
      </c>
    </row>
    <row r="47" spans="1:16" ht="92.4" customHeight="1" x14ac:dyDescent="0.45">
      <c r="A47" s="210" t="s">
        <v>2358</v>
      </c>
      <c r="B47" s="235" t="s">
        <v>1222</v>
      </c>
      <c r="C47" s="208" t="s">
        <v>1469</v>
      </c>
      <c r="D47" s="235" t="s">
        <v>2930</v>
      </c>
      <c r="E47" s="208" t="s">
        <v>1469</v>
      </c>
      <c r="F47" s="208" t="s">
        <v>1469</v>
      </c>
      <c r="G47" s="208" t="s">
        <v>1297</v>
      </c>
      <c r="H47" s="208" t="s">
        <v>1469</v>
      </c>
      <c r="I47" s="208" t="s">
        <v>2929</v>
      </c>
      <c r="J47" s="206"/>
      <c r="K47" s="206"/>
      <c r="L47" s="206"/>
      <c r="M47" s="206"/>
      <c r="N47" s="206"/>
      <c r="P47" s="205">
        <f t="shared" si="1"/>
        <v>1</v>
      </c>
    </row>
    <row r="48" spans="1:16" ht="92.4" customHeight="1" x14ac:dyDescent="0.45">
      <c r="A48" s="210" t="s">
        <v>2356</v>
      </c>
      <c r="B48" s="235" t="s">
        <v>174</v>
      </c>
      <c r="C48" s="208" t="s">
        <v>1469</v>
      </c>
      <c r="D48" s="235" t="s">
        <v>2928</v>
      </c>
      <c r="E48" s="208" t="s">
        <v>1469</v>
      </c>
      <c r="F48" s="208" t="s">
        <v>1297</v>
      </c>
      <c r="G48" s="208" t="s">
        <v>1469</v>
      </c>
      <c r="H48" s="208"/>
      <c r="I48" s="208" t="s">
        <v>1469</v>
      </c>
      <c r="J48" s="206"/>
      <c r="K48" s="206"/>
      <c r="L48" s="206"/>
      <c r="M48" s="206"/>
      <c r="N48" s="206"/>
      <c r="P48" s="205">
        <f t="shared" si="1"/>
        <v>0</v>
      </c>
    </row>
    <row r="49" spans="1:16" ht="92.4" customHeight="1" x14ac:dyDescent="0.45">
      <c r="A49" s="234" t="s">
        <v>1204</v>
      </c>
      <c r="B49" s="232"/>
      <c r="C49" s="232"/>
      <c r="D49" s="232"/>
      <c r="E49" s="233"/>
      <c r="F49" s="233"/>
      <c r="G49" s="233"/>
      <c r="H49" s="232"/>
      <c r="I49" s="232"/>
      <c r="J49" s="232"/>
      <c r="K49" s="232"/>
      <c r="L49" s="232"/>
      <c r="M49" s="232"/>
      <c r="N49" s="231" t="s">
        <v>1979</v>
      </c>
    </row>
    <row r="50" spans="1:16" s="185" customFormat="1" ht="92.4" customHeight="1" x14ac:dyDescent="0.45">
      <c r="A50" s="280" t="s">
        <v>2306</v>
      </c>
      <c r="B50" s="280" t="s">
        <v>2305</v>
      </c>
      <c r="C50" s="280" t="s">
        <v>2441</v>
      </c>
      <c r="D50" s="280" t="s">
        <v>2440</v>
      </c>
      <c r="E50" s="282" t="s">
        <v>2304</v>
      </c>
      <c r="F50" s="283"/>
      <c r="G50" s="284"/>
      <c r="H50" s="285" t="s">
        <v>2995</v>
      </c>
      <c r="I50" s="280" t="s">
        <v>2302</v>
      </c>
      <c r="J50" s="280" t="s">
        <v>2301</v>
      </c>
      <c r="K50" s="280" t="s">
        <v>2300</v>
      </c>
      <c r="L50" s="280" t="s">
        <v>2299</v>
      </c>
      <c r="M50" s="280" t="s">
        <v>2298</v>
      </c>
      <c r="N50" s="280" t="s">
        <v>2297</v>
      </c>
    </row>
    <row r="51" spans="1:16" s="185" customFormat="1" ht="92.4" customHeight="1" x14ac:dyDescent="0.45">
      <c r="A51" s="281"/>
      <c r="B51" s="281"/>
      <c r="C51" s="281"/>
      <c r="D51" s="281"/>
      <c r="E51" s="212" t="s">
        <v>232</v>
      </c>
      <c r="F51" s="211" t="s">
        <v>2296</v>
      </c>
      <c r="G51" s="211" t="s">
        <v>2295</v>
      </c>
      <c r="H51" s="281"/>
      <c r="I51" s="281"/>
      <c r="J51" s="281"/>
      <c r="K51" s="281"/>
      <c r="L51" s="281"/>
      <c r="M51" s="281"/>
      <c r="N51" s="281"/>
    </row>
    <row r="52" spans="1:16" ht="92.4" customHeight="1" x14ac:dyDescent="0.45">
      <c r="A52" s="210" t="s">
        <v>2354</v>
      </c>
      <c r="B52" s="235" t="s">
        <v>6</v>
      </c>
      <c r="C52" s="208" t="s">
        <v>1469</v>
      </c>
      <c r="D52" s="235" t="s">
        <v>2927</v>
      </c>
      <c r="E52" s="208" t="s">
        <v>1469</v>
      </c>
      <c r="F52" s="208" t="s">
        <v>1469</v>
      </c>
      <c r="G52" s="208" t="s">
        <v>1297</v>
      </c>
      <c r="H52" s="208" t="s">
        <v>1469</v>
      </c>
      <c r="I52" s="208" t="s">
        <v>2276</v>
      </c>
      <c r="J52" s="209" t="s">
        <v>2064</v>
      </c>
      <c r="K52" s="209" t="s">
        <v>2066</v>
      </c>
      <c r="L52" s="206"/>
      <c r="M52" s="209" t="s">
        <v>2065</v>
      </c>
      <c r="N52" s="206"/>
      <c r="P52" s="205">
        <f t="shared" ref="P52:P60" si="2">MOD($A52,2)</f>
        <v>1</v>
      </c>
    </row>
    <row r="53" spans="1:16" ht="92.4" customHeight="1" x14ac:dyDescent="0.45">
      <c r="A53" s="210" t="s">
        <v>2351</v>
      </c>
      <c r="B53" s="235" t="s">
        <v>768</v>
      </c>
      <c r="C53" s="208" t="s">
        <v>1469</v>
      </c>
      <c r="D53" s="235" t="s">
        <v>2553</v>
      </c>
      <c r="E53" s="208" t="s">
        <v>1297</v>
      </c>
      <c r="F53" s="208" t="s">
        <v>1469</v>
      </c>
      <c r="G53" s="208" t="s">
        <v>1469</v>
      </c>
      <c r="H53" s="208" t="s">
        <v>2974</v>
      </c>
      <c r="I53" s="208" t="s">
        <v>1469</v>
      </c>
      <c r="J53" s="209" t="s">
        <v>2926</v>
      </c>
      <c r="K53" s="209" t="s">
        <v>2925</v>
      </c>
      <c r="L53" s="206"/>
      <c r="M53" s="206"/>
      <c r="N53" s="206"/>
      <c r="P53" s="205">
        <f t="shared" si="2"/>
        <v>0</v>
      </c>
    </row>
    <row r="54" spans="1:16" ht="92.4" customHeight="1" x14ac:dyDescent="0.45">
      <c r="A54" s="210" t="s">
        <v>2350</v>
      </c>
      <c r="B54" s="235" t="s">
        <v>1312</v>
      </c>
      <c r="C54" s="208" t="s">
        <v>1469</v>
      </c>
      <c r="D54" s="235" t="s">
        <v>2453</v>
      </c>
      <c r="E54" s="208" t="s">
        <v>1469</v>
      </c>
      <c r="F54" s="208" t="s">
        <v>1469</v>
      </c>
      <c r="G54" s="208" t="s">
        <v>1297</v>
      </c>
      <c r="H54" s="208" t="s">
        <v>1469</v>
      </c>
      <c r="I54" s="208" t="s">
        <v>2359</v>
      </c>
      <c r="J54" s="206"/>
      <c r="K54" s="206"/>
      <c r="L54" s="206"/>
      <c r="M54" s="206"/>
      <c r="N54" s="206"/>
      <c r="P54" s="205">
        <f t="shared" si="2"/>
        <v>1</v>
      </c>
    </row>
    <row r="55" spans="1:16" ht="92.4" customHeight="1" x14ac:dyDescent="0.45">
      <c r="A55" s="210" t="s">
        <v>2348</v>
      </c>
      <c r="B55" s="235" t="s">
        <v>1314</v>
      </c>
      <c r="C55" s="208" t="s">
        <v>1469</v>
      </c>
      <c r="D55" s="235" t="s">
        <v>2448</v>
      </c>
      <c r="E55" s="208" t="s">
        <v>1469</v>
      </c>
      <c r="F55" s="208" t="s">
        <v>1469</v>
      </c>
      <c r="G55" s="208" t="s">
        <v>1297</v>
      </c>
      <c r="H55" s="208" t="s">
        <v>1469</v>
      </c>
      <c r="I55" s="208" t="s">
        <v>2588</v>
      </c>
      <c r="J55" s="206"/>
      <c r="K55" s="206"/>
      <c r="L55" s="206"/>
      <c r="M55" s="206"/>
      <c r="N55" s="206"/>
      <c r="P55" s="205">
        <f t="shared" si="2"/>
        <v>0</v>
      </c>
    </row>
    <row r="56" spans="1:16" ht="92.4" customHeight="1" x14ac:dyDescent="0.45">
      <c r="A56" s="210" t="s">
        <v>2345</v>
      </c>
      <c r="B56" s="235" t="s">
        <v>9</v>
      </c>
      <c r="C56" s="208" t="s">
        <v>1469</v>
      </c>
      <c r="D56" s="235" t="s">
        <v>2915</v>
      </c>
      <c r="E56" s="208" t="s">
        <v>1297</v>
      </c>
      <c r="F56" s="208" t="s">
        <v>1469</v>
      </c>
      <c r="G56" s="208" t="s">
        <v>1469</v>
      </c>
      <c r="H56" s="208" t="s">
        <v>2978</v>
      </c>
      <c r="I56" s="208" t="s">
        <v>1469</v>
      </c>
      <c r="J56" s="206"/>
      <c r="K56" s="206"/>
      <c r="L56" s="206"/>
      <c r="M56" s="206"/>
      <c r="N56" s="206"/>
      <c r="P56" s="205">
        <f t="shared" si="2"/>
        <v>1</v>
      </c>
    </row>
    <row r="57" spans="1:16" ht="92.4" customHeight="1" x14ac:dyDescent="0.45">
      <c r="A57" s="210" t="s">
        <v>2343</v>
      </c>
      <c r="B57" s="235" t="s">
        <v>130</v>
      </c>
      <c r="C57" s="208" t="s">
        <v>1469</v>
      </c>
      <c r="D57" s="235" t="s">
        <v>2857</v>
      </c>
      <c r="E57" s="208" t="s">
        <v>1469</v>
      </c>
      <c r="F57" s="208" t="s">
        <v>1469</v>
      </c>
      <c r="G57" s="208" t="s">
        <v>1297</v>
      </c>
      <c r="H57" s="208" t="s">
        <v>1469</v>
      </c>
      <c r="I57" s="208" t="s">
        <v>2346</v>
      </c>
      <c r="J57" s="206"/>
      <c r="K57" s="206"/>
      <c r="L57" s="206"/>
      <c r="M57" s="206"/>
      <c r="N57" s="206"/>
      <c r="P57" s="205">
        <f t="shared" si="2"/>
        <v>0</v>
      </c>
    </row>
    <row r="58" spans="1:16" ht="92.4" customHeight="1" x14ac:dyDescent="0.45">
      <c r="A58" s="210" t="s">
        <v>2341</v>
      </c>
      <c r="B58" s="235" t="s">
        <v>1316</v>
      </c>
      <c r="C58" s="208" t="s">
        <v>1469</v>
      </c>
      <c r="D58" s="235" t="s">
        <v>2553</v>
      </c>
      <c r="E58" s="208" t="s">
        <v>1469</v>
      </c>
      <c r="F58" s="208" t="s">
        <v>1469</v>
      </c>
      <c r="G58" s="208" t="s">
        <v>1297</v>
      </c>
      <c r="H58" s="208" t="s">
        <v>1469</v>
      </c>
      <c r="I58" s="208" t="s">
        <v>2187</v>
      </c>
      <c r="J58" s="206"/>
      <c r="K58" s="206"/>
      <c r="L58" s="206"/>
      <c r="M58" s="206"/>
      <c r="N58" s="206"/>
      <c r="P58" s="205">
        <f t="shared" si="2"/>
        <v>1</v>
      </c>
    </row>
    <row r="59" spans="1:16" ht="92.4" customHeight="1" x14ac:dyDescent="0.45">
      <c r="A59" s="210" t="s">
        <v>2338</v>
      </c>
      <c r="B59" s="235" t="s">
        <v>103</v>
      </c>
      <c r="C59" s="208" t="s">
        <v>1469</v>
      </c>
      <c r="D59" s="235" t="s">
        <v>2697</v>
      </c>
      <c r="E59" s="208" t="s">
        <v>1297</v>
      </c>
      <c r="F59" s="208" t="s">
        <v>1469</v>
      </c>
      <c r="G59" s="208" t="s">
        <v>1469</v>
      </c>
      <c r="H59" s="208" t="s">
        <v>3001</v>
      </c>
      <c r="I59" s="208" t="s">
        <v>1469</v>
      </c>
      <c r="J59" s="206"/>
      <c r="K59" s="206"/>
      <c r="L59" s="206"/>
      <c r="M59" s="206"/>
      <c r="N59" s="206"/>
      <c r="P59" s="205">
        <f t="shared" si="2"/>
        <v>0</v>
      </c>
    </row>
    <row r="60" spans="1:16" ht="92.4" customHeight="1" x14ac:dyDescent="0.45">
      <c r="A60" s="287" t="s">
        <v>2337</v>
      </c>
      <c r="B60" s="289" t="s">
        <v>155</v>
      </c>
      <c r="C60" s="278" t="s">
        <v>1469</v>
      </c>
      <c r="D60" s="289" t="s">
        <v>2506</v>
      </c>
      <c r="E60" s="278" t="s">
        <v>1469</v>
      </c>
      <c r="F60" s="278" t="s">
        <v>1469</v>
      </c>
      <c r="G60" s="278" t="s">
        <v>1297</v>
      </c>
      <c r="H60" s="278" t="s">
        <v>1469</v>
      </c>
      <c r="I60" s="278" t="s">
        <v>2396</v>
      </c>
      <c r="J60" s="209" t="s">
        <v>2073</v>
      </c>
      <c r="K60" s="209" t="s">
        <v>2239</v>
      </c>
      <c r="L60" s="206"/>
      <c r="M60" s="206"/>
      <c r="N60" s="209" t="s">
        <v>2240</v>
      </c>
      <c r="P60" s="205">
        <f t="shared" si="2"/>
        <v>1</v>
      </c>
    </row>
    <row r="61" spans="1:16" ht="92.4" customHeight="1" x14ac:dyDescent="0.45">
      <c r="A61" s="288"/>
      <c r="B61" s="289"/>
      <c r="C61" s="278"/>
      <c r="D61" s="289"/>
      <c r="E61" s="278"/>
      <c r="F61" s="278"/>
      <c r="G61" s="278"/>
      <c r="H61" s="278"/>
      <c r="I61" s="278"/>
      <c r="J61" s="209" t="s">
        <v>2924</v>
      </c>
      <c r="K61" s="206"/>
      <c r="L61" s="206"/>
      <c r="M61" s="206"/>
      <c r="N61" s="206"/>
      <c r="P61" s="205">
        <v>1</v>
      </c>
    </row>
    <row r="62" spans="1:16" ht="92.4" customHeight="1" x14ac:dyDescent="0.45">
      <c r="A62" s="210" t="s">
        <v>2335</v>
      </c>
      <c r="B62" s="235" t="s">
        <v>1858</v>
      </c>
      <c r="C62" s="208" t="s">
        <v>1297</v>
      </c>
      <c r="D62" s="235" t="s">
        <v>2589</v>
      </c>
      <c r="E62" s="208" t="s">
        <v>1469</v>
      </c>
      <c r="F62" s="208" t="s">
        <v>1469</v>
      </c>
      <c r="G62" s="208" t="s">
        <v>1297</v>
      </c>
      <c r="H62" s="208" t="s">
        <v>1469</v>
      </c>
      <c r="I62" s="208" t="s">
        <v>2569</v>
      </c>
      <c r="J62" s="206"/>
      <c r="K62" s="206"/>
      <c r="L62" s="206"/>
      <c r="M62" s="206"/>
      <c r="N62" s="206"/>
      <c r="P62" s="205">
        <f t="shared" ref="P62:P70" si="3">MOD($A62,2)</f>
        <v>0</v>
      </c>
    </row>
    <row r="63" spans="1:16" ht="92.4" customHeight="1" x14ac:dyDescent="0.45">
      <c r="A63" s="210" t="s">
        <v>2333</v>
      </c>
      <c r="B63" s="235" t="s">
        <v>138</v>
      </c>
      <c r="C63" s="208" t="s">
        <v>1469</v>
      </c>
      <c r="D63" s="235" t="s">
        <v>2453</v>
      </c>
      <c r="E63" s="208" t="s">
        <v>1469</v>
      </c>
      <c r="F63" s="208" t="s">
        <v>1469</v>
      </c>
      <c r="G63" s="208" t="s">
        <v>1297</v>
      </c>
      <c r="H63" s="208" t="s">
        <v>1469</v>
      </c>
      <c r="I63" s="208" t="s">
        <v>2228</v>
      </c>
      <c r="J63" s="206"/>
      <c r="K63" s="206"/>
      <c r="L63" s="206"/>
      <c r="M63" s="206"/>
      <c r="N63" s="206"/>
      <c r="P63" s="205">
        <f t="shared" si="3"/>
        <v>1</v>
      </c>
    </row>
    <row r="64" spans="1:16" ht="92.4" customHeight="1" x14ac:dyDescent="0.45">
      <c r="A64" s="287" t="s">
        <v>2331</v>
      </c>
      <c r="B64" s="289" t="s">
        <v>2923</v>
      </c>
      <c r="C64" s="278" t="s">
        <v>1469</v>
      </c>
      <c r="D64" s="289" t="s">
        <v>2922</v>
      </c>
      <c r="E64" s="278" t="s">
        <v>1297</v>
      </c>
      <c r="F64" s="278" t="s">
        <v>1469</v>
      </c>
      <c r="G64" s="278" t="s">
        <v>1469</v>
      </c>
      <c r="H64" s="278" t="s">
        <v>2984</v>
      </c>
      <c r="I64" s="278" t="s">
        <v>1469</v>
      </c>
      <c r="J64" s="209" t="s">
        <v>2921</v>
      </c>
      <c r="K64" s="206"/>
      <c r="L64" s="206"/>
      <c r="M64" s="206"/>
      <c r="N64" s="206"/>
      <c r="P64" s="205">
        <f t="shared" si="3"/>
        <v>0</v>
      </c>
    </row>
    <row r="65" spans="1:16" ht="92.4" customHeight="1" x14ac:dyDescent="0.45">
      <c r="A65" s="288"/>
      <c r="B65" s="289"/>
      <c r="C65" s="278"/>
      <c r="D65" s="289"/>
      <c r="E65" s="278"/>
      <c r="F65" s="278"/>
      <c r="G65" s="278"/>
      <c r="H65" s="278"/>
      <c r="I65" s="278"/>
      <c r="J65" s="209" t="s">
        <v>2101</v>
      </c>
      <c r="K65" s="206"/>
      <c r="L65" s="206"/>
      <c r="M65" s="206"/>
      <c r="N65" s="206"/>
      <c r="P65" s="205">
        <f t="shared" si="3"/>
        <v>0</v>
      </c>
    </row>
    <row r="66" spans="1:16" ht="92.4" customHeight="1" x14ac:dyDescent="0.45">
      <c r="A66" s="210" t="s">
        <v>2329</v>
      </c>
      <c r="B66" s="235" t="s">
        <v>2920</v>
      </c>
      <c r="C66" s="208" t="s">
        <v>1469</v>
      </c>
      <c r="D66" s="235" t="s">
        <v>2553</v>
      </c>
      <c r="E66" s="208" t="s">
        <v>1469</v>
      </c>
      <c r="F66" s="208" t="s">
        <v>1469</v>
      </c>
      <c r="G66" s="208" t="s">
        <v>1297</v>
      </c>
      <c r="H66" s="208" t="s">
        <v>1469</v>
      </c>
      <c r="I66" s="208" t="s">
        <v>2452</v>
      </c>
      <c r="J66" s="206"/>
      <c r="K66" s="206"/>
      <c r="L66" s="206"/>
      <c r="M66" s="206"/>
      <c r="N66" s="206"/>
      <c r="P66" s="205">
        <f t="shared" si="3"/>
        <v>1</v>
      </c>
    </row>
    <row r="67" spans="1:16" ht="92.4" customHeight="1" x14ac:dyDescent="0.45">
      <c r="A67" s="210" t="s">
        <v>2327</v>
      </c>
      <c r="B67" s="235" t="s">
        <v>1229</v>
      </c>
      <c r="C67" s="208" t="s">
        <v>1469</v>
      </c>
      <c r="D67" s="235" t="s">
        <v>2453</v>
      </c>
      <c r="E67" s="208" t="s">
        <v>1469</v>
      </c>
      <c r="F67" s="208" t="s">
        <v>1469</v>
      </c>
      <c r="G67" s="208" t="s">
        <v>1297</v>
      </c>
      <c r="H67" s="208" t="s">
        <v>1469</v>
      </c>
      <c r="I67" s="208" t="s">
        <v>2228</v>
      </c>
      <c r="J67" s="206"/>
      <c r="K67" s="206"/>
      <c r="L67" s="206"/>
      <c r="M67" s="206"/>
      <c r="N67" s="206"/>
      <c r="P67" s="205">
        <f t="shared" si="3"/>
        <v>0</v>
      </c>
    </row>
    <row r="68" spans="1:16" ht="92.4" customHeight="1" x14ac:dyDescent="0.45">
      <c r="A68" s="210" t="s">
        <v>2323</v>
      </c>
      <c r="B68" s="235" t="s">
        <v>1318</v>
      </c>
      <c r="C68" s="208" t="s">
        <v>1469</v>
      </c>
      <c r="D68" s="235" t="s">
        <v>2592</v>
      </c>
      <c r="E68" s="208" t="s">
        <v>1469</v>
      </c>
      <c r="F68" s="208" t="s">
        <v>1469</v>
      </c>
      <c r="G68" s="208" t="s">
        <v>1297</v>
      </c>
      <c r="H68" s="208" t="s">
        <v>1469</v>
      </c>
      <c r="I68" s="208" t="s">
        <v>2187</v>
      </c>
      <c r="J68" s="209" t="s">
        <v>2063</v>
      </c>
      <c r="K68" s="206"/>
      <c r="L68" s="206"/>
      <c r="M68" s="206"/>
      <c r="N68" s="206"/>
      <c r="P68" s="205">
        <f t="shared" si="3"/>
        <v>1</v>
      </c>
    </row>
    <row r="69" spans="1:16" ht="92.4" customHeight="1" x14ac:dyDescent="0.45">
      <c r="A69" s="210" t="s">
        <v>2321</v>
      </c>
      <c r="B69" s="235" t="s">
        <v>1231</v>
      </c>
      <c r="C69" s="208" t="s">
        <v>1469</v>
      </c>
      <c r="D69" s="235" t="s">
        <v>2697</v>
      </c>
      <c r="E69" s="208" t="s">
        <v>1469</v>
      </c>
      <c r="F69" s="208" t="s">
        <v>1469</v>
      </c>
      <c r="G69" s="208" t="s">
        <v>1297</v>
      </c>
      <c r="H69" s="208" t="s">
        <v>1469</v>
      </c>
      <c r="I69" s="208" t="s">
        <v>2049</v>
      </c>
      <c r="J69" s="209" t="s">
        <v>2919</v>
      </c>
      <c r="K69" s="206"/>
      <c r="L69" s="206"/>
      <c r="M69" s="206"/>
      <c r="N69" s="206"/>
      <c r="P69" s="205">
        <f t="shared" si="3"/>
        <v>0</v>
      </c>
    </row>
    <row r="70" spans="1:16" ht="92.4" customHeight="1" x14ac:dyDescent="0.45">
      <c r="A70" s="287" t="s">
        <v>2319</v>
      </c>
      <c r="B70" s="289" t="s">
        <v>1320</v>
      </c>
      <c r="C70" s="278" t="s">
        <v>1469</v>
      </c>
      <c r="D70" s="289" t="s">
        <v>2918</v>
      </c>
      <c r="E70" s="278" t="s">
        <v>1469</v>
      </c>
      <c r="F70" s="278" t="s">
        <v>1469</v>
      </c>
      <c r="G70" s="278" t="s">
        <v>1297</v>
      </c>
      <c r="H70" s="278" t="s">
        <v>1469</v>
      </c>
      <c r="I70" s="278" t="s">
        <v>2971</v>
      </c>
      <c r="J70" s="209" t="s">
        <v>2917</v>
      </c>
      <c r="K70" s="206"/>
      <c r="L70" s="206"/>
      <c r="M70" s="206"/>
      <c r="N70" s="206"/>
      <c r="P70" s="205">
        <f t="shared" si="3"/>
        <v>1</v>
      </c>
    </row>
    <row r="71" spans="1:16" ht="92.4" customHeight="1" x14ac:dyDescent="0.45">
      <c r="A71" s="288"/>
      <c r="B71" s="289"/>
      <c r="C71" s="278"/>
      <c r="D71" s="289"/>
      <c r="E71" s="278"/>
      <c r="F71" s="278"/>
      <c r="G71" s="278"/>
      <c r="H71" s="278"/>
      <c r="I71" s="278"/>
      <c r="J71" s="209" t="s">
        <v>2916</v>
      </c>
      <c r="K71" s="206"/>
      <c r="L71" s="206"/>
      <c r="M71" s="206"/>
      <c r="N71" s="206"/>
      <c r="P71" s="205">
        <v>1</v>
      </c>
    </row>
    <row r="72" spans="1:16" ht="92.4" customHeight="1" x14ac:dyDescent="0.45">
      <c r="A72" s="210" t="s">
        <v>2316</v>
      </c>
      <c r="B72" s="235" t="s">
        <v>2028</v>
      </c>
      <c r="C72" s="208" t="s">
        <v>1469</v>
      </c>
      <c r="D72" s="235" t="s">
        <v>2536</v>
      </c>
      <c r="E72" s="208" t="s">
        <v>1297</v>
      </c>
      <c r="F72" s="208" t="s">
        <v>1469</v>
      </c>
      <c r="G72" s="208" t="s">
        <v>1469</v>
      </c>
      <c r="H72" s="208" t="s">
        <v>3000</v>
      </c>
      <c r="I72" s="208" t="s">
        <v>1469</v>
      </c>
      <c r="J72" s="209" t="s">
        <v>2135</v>
      </c>
      <c r="K72" s="206"/>
      <c r="L72" s="206"/>
      <c r="M72" s="206"/>
      <c r="N72" s="206"/>
      <c r="P72" s="205">
        <f>MOD($A72,2)</f>
        <v>0</v>
      </c>
    </row>
    <row r="73" spans="1:16" ht="92.4" customHeight="1" x14ac:dyDescent="0.45">
      <c r="A73" s="234" t="s">
        <v>1204</v>
      </c>
      <c r="B73" s="232"/>
      <c r="C73" s="232"/>
      <c r="D73" s="232"/>
      <c r="E73" s="233"/>
      <c r="F73" s="233"/>
      <c r="G73" s="233"/>
      <c r="H73" s="232"/>
      <c r="I73" s="232"/>
      <c r="J73" s="232"/>
      <c r="K73" s="232"/>
      <c r="L73" s="232"/>
      <c r="M73" s="232"/>
      <c r="N73" s="231" t="s">
        <v>1979</v>
      </c>
    </row>
    <row r="74" spans="1:16" s="185" customFormat="1" ht="92.4" customHeight="1" x14ac:dyDescent="0.45">
      <c r="A74" s="280" t="s">
        <v>2306</v>
      </c>
      <c r="B74" s="280" t="s">
        <v>2305</v>
      </c>
      <c r="C74" s="280" t="s">
        <v>2441</v>
      </c>
      <c r="D74" s="280" t="s">
        <v>2440</v>
      </c>
      <c r="E74" s="282" t="s">
        <v>2304</v>
      </c>
      <c r="F74" s="283"/>
      <c r="G74" s="284"/>
      <c r="H74" s="285" t="s">
        <v>2995</v>
      </c>
      <c r="I74" s="280" t="s">
        <v>2302</v>
      </c>
      <c r="J74" s="280" t="s">
        <v>2301</v>
      </c>
      <c r="K74" s="280" t="s">
        <v>2300</v>
      </c>
      <c r="L74" s="280" t="s">
        <v>2299</v>
      </c>
      <c r="M74" s="280" t="s">
        <v>2298</v>
      </c>
      <c r="N74" s="280" t="s">
        <v>2297</v>
      </c>
    </row>
    <row r="75" spans="1:16" s="185" customFormat="1" ht="92.4" customHeight="1" x14ac:dyDescent="0.45">
      <c r="A75" s="281"/>
      <c r="B75" s="281"/>
      <c r="C75" s="281"/>
      <c r="D75" s="281"/>
      <c r="E75" s="212" t="s">
        <v>232</v>
      </c>
      <c r="F75" s="211" t="s">
        <v>2296</v>
      </c>
      <c r="G75" s="211" t="s">
        <v>2295</v>
      </c>
      <c r="H75" s="281"/>
      <c r="I75" s="281"/>
      <c r="J75" s="281"/>
      <c r="K75" s="281"/>
      <c r="L75" s="281"/>
      <c r="M75" s="281"/>
      <c r="N75" s="281"/>
    </row>
    <row r="76" spans="1:16" ht="92.4" customHeight="1" x14ac:dyDescent="0.45">
      <c r="A76" s="287" t="s">
        <v>2315</v>
      </c>
      <c r="B76" s="289" t="s">
        <v>2027</v>
      </c>
      <c r="C76" s="278" t="s">
        <v>1469</v>
      </c>
      <c r="D76" s="289" t="s">
        <v>2915</v>
      </c>
      <c r="E76" s="278" t="s">
        <v>1297</v>
      </c>
      <c r="F76" s="278" t="s">
        <v>1469</v>
      </c>
      <c r="G76" s="278" t="s">
        <v>1469</v>
      </c>
      <c r="H76" s="278" t="s">
        <v>3000</v>
      </c>
      <c r="I76" s="278" t="s">
        <v>1469</v>
      </c>
      <c r="J76" s="209" t="s">
        <v>2132</v>
      </c>
      <c r="K76" s="209" t="s">
        <v>2131</v>
      </c>
      <c r="L76" s="209" t="s">
        <v>2130</v>
      </c>
      <c r="M76" s="206"/>
      <c r="N76" s="206"/>
      <c r="P76" s="205">
        <f>MOD($A76,2)</f>
        <v>1</v>
      </c>
    </row>
    <row r="77" spans="1:16" ht="92.4" customHeight="1" x14ac:dyDescent="0.45">
      <c r="A77" s="288"/>
      <c r="B77" s="289"/>
      <c r="C77" s="278"/>
      <c r="D77" s="289"/>
      <c r="E77" s="278"/>
      <c r="F77" s="278"/>
      <c r="G77" s="278"/>
      <c r="H77" s="278"/>
      <c r="I77" s="278"/>
      <c r="J77" s="209" t="s">
        <v>2914</v>
      </c>
      <c r="K77" s="206"/>
      <c r="L77" s="206"/>
      <c r="M77" s="206"/>
      <c r="N77" s="206"/>
      <c r="P77" s="205">
        <v>1</v>
      </c>
    </row>
    <row r="78" spans="1:16" ht="92.4" customHeight="1" x14ac:dyDescent="0.45">
      <c r="A78" s="210" t="s">
        <v>2314</v>
      </c>
      <c r="B78" s="235" t="s">
        <v>40</v>
      </c>
      <c r="C78" s="208" t="s">
        <v>1297</v>
      </c>
      <c r="D78" s="235" t="s">
        <v>2543</v>
      </c>
      <c r="E78" s="208" t="s">
        <v>1469</v>
      </c>
      <c r="F78" s="208" t="s">
        <v>1469</v>
      </c>
      <c r="G78" s="208" t="s">
        <v>1297</v>
      </c>
      <c r="H78" s="208" t="s">
        <v>1469</v>
      </c>
      <c r="I78" s="208" t="s">
        <v>2913</v>
      </c>
      <c r="J78" s="206"/>
      <c r="K78" s="206"/>
      <c r="L78" s="206"/>
      <c r="M78" s="206"/>
      <c r="N78" s="206"/>
      <c r="P78" s="205">
        <f>MOD($A78,2)</f>
        <v>0</v>
      </c>
    </row>
    <row r="79" spans="1:16" ht="92.4" customHeight="1" x14ac:dyDescent="0.45">
      <c r="A79" s="287" t="s">
        <v>2312</v>
      </c>
      <c r="B79" s="289" t="s">
        <v>95</v>
      </c>
      <c r="C79" s="278" t="s">
        <v>1469</v>
      </c>
      <c r="D79" s="289" t="s">
        <v>2453</v>
      </c>
      <c r="E79" s="278" t="s">
        <v>1297</v>
      </c>
      <c r="F79" s="278" t="s">
        <v>1469</v>
      </c>
      <c r="G79" s="278" t="s">
        <v>1469</v>
      </c>
      <c r="H79" s="278" t="s">
        <v>2974</v>
      </c>
      <c r="I79" s="278" t="s">
        <v>1469</v>
      </c>
      <c r="J79" s="209" t="s">
        <v>2912</v>
      </c>
      <c r="K79" s="206"/>
      <c r="L79" s="206"/>
      <c r="M79" s="206"/>
      <c r="N79" s="206"/>
      <c r="P79" s="205">
        <f>MOD($A79,2)</f>
        <v>1</v>
      </c>
    </row>
    <row r="80" spans="1:16" ht="92.4" customHeight="1" x14ac:dyDescent="0.45">
      <c r="A80" s="288"/>
      <c r="B80" s="289"/>
      <c r="C80" s="278"/>
      <c r="D80" s="289"/>
      <c r="E80" s="278"/>
      <c r="F80" s="278"/>
      <c r="G80" s="278"/>
      <c r="H80" s="278"/>
      <c r="I80" s="278"/>
      <c r="J80" s="209" t="s">
        <v>2019</v>
      </c>
      <c r="K80" s="206"/>
      <c r="L80" s="206"/>
      <c r="M80" s="206"/>
      <c r="N80" s="206"/>
      <c r="P80" s="205">
        <v>1</v>
      </c>
    </row>
    <row r="81" spans="1:16" ht="92.4" customHeight="1" x14ac:dyDescent="0.45">
      <c r="A81" s="210" t="s">
        <v>2310</v>
      </c>
      <c r="B81" s="235" t="s">
        <v>2040</v>
      </c>
      <c r="C81" s="208" t="s">
        <v>1469</v>
      </c>
      <c r="D81" s="235" t="s">
        <v>2608</v>
      </c>
      <c r="E81" s="208" t="s">
        <v>1469</v>
      </c>
      <c r="F81" s="208" t="s">
        <v>1469</v>
      </c>
      <c r="G81" s="208" t="s">
        <v>1297</v>
      </c>
      <c r="H81" s="208" t="s">
        <v>1469</v>
      </c>
      <c r="I81" s="208" t="s">
        <v>2187</v>
      </c>
      <c r="J81" s="209" t="s">
        <v>2158</v>
      </c>
      <c r="K81" s="206"/>
      <c r="L81" s="206"/>
      <c r="M81" s="206"/>
      <c r="N81" s="206"/>
      <c r="P81" s="205">
        <f t="shared" ref="P81:P96" si="4">MOD($A81,2)</f>
        <v>0</v>
      </c>
    </row>
    <row r="82" spans="1:16" ht="92.4" customHeight="1" x14ac:dyDescent="0.45">
      <c r="A82" s="210" t="s">
        <v>2294</v>
      </c>
      <c r="B82" s="235" t="s">
        <v>1322</v>
      </c>
      <c r="C82" s="208" t="s">
        <v>1469</v>
      </c>
      <c r="D82" s="235" t="s">
        <v>2453</v>
      </c>
      <c r="E82" s="208" t="s">
        <v>1469</v>
      </c>
      <c r="F82" s="208" t="s">
        <v>1469</v>
      </c>
      <c r="G82" s="208" t="s">
        <v>1297</v>
      </c>
      <c r="H82" s="208" t="s">
        <v>1469</v>
      </c>
      <c r="I82" s="208" t="s">
        <v>2473</v>
      </c>
      <c r="J82" s="206"/>
      <c r="K82" s="206"/>
      <c r="L82" s="206"/>
      <c r="M82" s="206"/>
      <c r="N82" s="206"/>
      <c r="P82" s="205">
        <f t="shared" si="4"/>
        <v>1</v>
      </c>
    </row>
    <row r="83" spans="1:16" ht="92.4" customHeight="1" x14ac:dyDescent="0.45">
      <c r="A83" s="210" t="s">
        <v>2292</v>
      </c>
      <c r="B83" s="235" t="s">
        <v>1324</v>
      </c>
      <c r="C83" s="208" t="s">
        <v>1469</v>
      </c>
      <c r="D83" s="235" t="s">
        <v>2453</v>
      </c>
      <c r="E83" s="208" t="s">
        <v>1469</v>
      </c>
      <c r="F83" s="208" t="s">
        <v>1469</v>
      </c>
      <c r="G83" s="208" t="s">
        <v>1297</v>
      </c>
      <c r="H83" s="208" t="s">
        <v>1469</v>
      </c>
      <c r="I83" s="208" t="s">
        <v>2377</v>
      </c>
      <c r="J83" s="206"/>
      <c r="K83" s="206"/>
      <c r="L83" s="206"/>
      <c r="M83" s="206"/>
      <c r="N83" s="206"/>
      <c r="P83" s="205">
        <f t="shared" si="4"/>
        <v>0</v>
      </c>
    </row>
    <row r="84" spans="1:16" ht="92.4" customHeight="1" x14ac:dyDescent="0.45">
      <c r="A84" s="210" t="s">
        <v>2290</v>
      </c>
      <c r="B84" s="235" t="s">
        <v>1232</v>
      </c>
      <c r="C84" s="208" t="s">
        <v>1469</v>
      </c>
      <c r="D84" s="235" t="s">
        <v>2453</v>
      </c>
      <c r="E84" s="208" t="s">
        <v>1297</v>
      </c>
      <c r="F84" s="208" t="s">
        <v>1469</v>
      </c>
      <c r="G84" s="208" t="s">
        <v>1469</v>
      </c>
      <c r="H84" s="208" t="s">
        <v>2982</v>
      </c>
      <c r="I84" s="208" t="s">
        <v>1469</v>
      </c>
      <c r="J84" s="206"/>
      <c r="K84" s="206"/>
      <c r="L84" s="206"/>
      <c r="M84" s="206"/>
      <c r="N84" s="206"/>
      <c r="P84" s="205">
        <f t="shared" si="4"/>
        <v>1</v>
      </c>
    </row>
    <row r="85" spans="1:16" ht="92.4" customHeight="1" x14ac:dyDescent="0.45">
      <c r="A85" s="210" t="s">
        <v>2287</v>
      </c>
      <c r="B85" s="235" t="s">
        <v>1326</v>
      </c>
      <c r="C85" s="208" t="s">
        <v>1469</v>
      </c>
      <c r="D85" s="235" t="s">
        <v>2453</v>
      </c>
      <c r="E85" s="208" t="s">
        <v>1469</v>
      </c>
      <c r="F85" s="208" t="s">
        <v>1469</v>
      </c>
      <c r="G85" s="208" t="s">
        <v>1297</v>
      </c>
      <c r="H85" s="208" t="s">
        <v>1469</v>
      </c>
      <c r="I85" s="208" t="s">
        <v>2396</v>
      </c>
      <c r="J85" s="206"/>
      <c r="K85" s="206"/>
      <c r="L85" s="206"/>
      <c r="M85" s="206"/>
      <c r="N85" s="206"/>
      <c r="P85" s="205">
        <f t="shared" si="4"/>
        <v>0</v>
      </c>
    </row>
    <row r="86" spans="1:16" ht="92.4" customHeight="1" x14ac:dyDescent="0.45">
      <c r="A86" s="210" t="s">
        <v>2283</v>
      </c>
      <c r="B86" s="235" t="s">
        <v>2911</v>
      </c>
      <c r="C86" s="208" t="s">
        <v>1469</v>
      </c>
      <c r="D86" s="235" t="s">
        <v>2910</v>
      </c>
      <c r="E86" s="208" t="s">
        <v>1297</v>
      </c>
      <c r="F86" s="208" t="s">
        <v>1469</v>
      </c>
      <c r="G86" s="208" t="s">
        <v>1469</v>
      </c>
      <c r="H86" s="208" t="s">
        <v>2981</v>
      </c>
      <c r="I86" s="208" t="s">
        <v>1469</v>
      </c>
      <c r="J86" s="206"/>
      <c r="K86" s="206"/>
      <c r="L86" s="206"/>
      <c r="M86" s="206"/>
      <c r="N86" s="206"/>
      <c r="P86" s="205">
        <f t="shared" si="4"/>
        <v>1</v>
      </c>
    </row>
    <row r="87" spans="1:16" ht="92.4" customHeight="1" x14ac:dyDescent="0.45">
      <c r="A87" s="287" t="s">
        <v>2281</v>
      </c>
      <c r="B87" s="289" t="s">
        <v>2045</v>
      </c>
      <c r="C87" s="278" t="s">
        <v>1469</v>
      </c>
      <c r="D87" s="289" t="s">
        <v>2642</v>
      </c>
      <c r="E87" s="278" t="s">
        <v>1469</v>
      </c>
      <c r="F87" s="278" t="s">
        <v>1469</v>
      </c>
      <c r="G87" s="278" t="s">
        <v>1297</v>
      </c>
      <c r="H87" s="278" t="s">
        <v>1469</v>
      </c>
      <c r="I87" s="278" t="s">
        <v>2187</v>
      </c>
      <c r="J87" s="209" t="s">
        <v>2166</v>
      </c>
      <c r="K87" s="209" t="s">
        <v>2165</v>
      </c>
      <c r="L87" s="209" t="s">
        <v>2252</v>
      </c>
      <c r="M87" s="206"/>
      <c r="N87" s="209" t="s">
        <v>2253</v>
      </c>
      <c r="P87" s="205">
        <f t="shared" si="4"/>
        <v>0</v>
      </c>
    </row>
    <row r="88" spans="1:16" ht="92.4" customHeight="1" x14ac:dyDescent="0.45">
      <c r="A88" s="288"/>
      <c r="B88" s="289"/>
      <c r="C88" s="278"/>
      <c r="D88" s="289"/>
      <c r="E88" s="278"/>
      <c r="F88" s="278"/>
      <c r="G88" s="278"/>
      <c r="H88" s="278"/>
      <c r="I88" s="278"/>
      <c r="J88" s="206"/>
      <c r="K88" s="209" t="s">
        <v>2909</v>
      </c>
      <c r="L88" s="206"/>
      <c r="M88" s="206"/>
      <c r="N88" s="206"/>
      <c r="P88" s="205">
        <f t="shared" si="4"/>
        <v>0</v>
      </c>
    </row>
    <row r="89" spans="1:16" ht="92.4" customHeight="1" x14ac:dyDescent="0.45">
      <c r="A89" s="210" t="s">
        <v>2278</v>
      </c>
      <c r="B89" s="235" t="s">
        <v>1234</v>
      </c>
      <c r="C89" s="208" t="s">
        <v>1469</v>
      </c>
      <c r="D89" s="235" t="s">
        <v>2707</v>
      </c>
      <c r="E89" s="208" t="s">
        <v>1469</v>
      </c>
      <c r="F89" s="208" t="s">
        <v>1297</v>
      </c>
      <c r="G89" s="208" t="s">
        <v>1469</v>
      </c>
      <c r="H89" s="208" t="s">
        <v>1469</v>
      </c>
      <c r="I89" s="208" t="s">
        <v>1469</v>
      </c>
      <c r="J89" s="209" t="s">
        <v>2908</v>
      </c>
      <c r="K89" s="209" t="s">
        <v>2907</v>
      </c>
      <c r="L89" s="206"/>
      <c r="M89" s="206"/>
      <c r="N89" s="206"/>
      <c r="P89" s="205">
        <f t="shared" si="4"/>
        <v>1</v>
      </c>
    </row>
    <row r="90" spans="1:16" ht="92.4" customHeight="1" x14ac:dyDescent="0.45">
      <c r="A90" s="210" t="s">
        <v>2275</v>
      </c>
      <c r="B90" s="235" t="s">
        <v>1235</v>
      </c>
      <c r="C90" s="208" t="s">
        <v>1469</v>
      </c>
      <c r="D90" s="235" t="s">
        <v>2606</v>
      </c>
      <c r="E90" s="208" t="s">
        <v>1297</v>
      </c>
      <c r="F90" s="208" t="s">
        <v>1469</v>
      </c>
      <c r="G90" s="208" t="s">
        <v>1469</v>
      </c>
      <c r="H90" s="208" t="s">
        <v>3001</v>
      </c>
      <c r="I90" s="208" t="s">
        <v>1469</v>
      </c>
      <c r="J90" s="206"/>
      <c r="K90" s="206"/>
      <c r="L90" s="206"/>
      <c r="M90" s="206"/>
      <c r="N90" s="206"/>
      <c r="P90" s="205">
        <f t="shared" si="4"/>
        <v>0</v>
      </c>
    </row>
    <row r="91" spans="1:16" ht="92.4" customHeight="1" x14ac:dyDescent="0.45">
      <c r="A91" s="210" t="s">
        <v>2273</v>
      </c>
      <c r="B91" s="235" t="s">
        <v>1237</v>
      </c>
      <c r="C91" s="208" t="s">
        <v>1469</v>
      </c>
      <c r="D91" s="235" t="s">
        <v>2883</v>
      </c>
      <c r="E91" s="208" t="s">
        <v>1297</v>
      </c>
      <c r="F91" s="208" t="s">
        <v>1469</v>
      </c>
      <c r="G91" s="208" t="s">
        <v>1297</v>
      </c>
      <c r="H91" s="208" t="s">
        <v>3001</v>
      </c>
      <c r="I91" s="208" t="s">
        <v>2276</v>
      </c>
      <c r="J91" s="206"/>
      <c r="K91" s="206"/>
      <c r="L91" s="206"/>
      <c r="M91" s="206"/>
      <c r="N91" s="206"/>
      <c r="P91" s="205">
        <f t="shared" si="4"/>
        <v>1</v>
      </c>
    </row>
    <row r="92" spans="1:16" ht="92.4" customHeight="1" x14ac:dyDescent="0.45">
      <c r="A92" s="210" t="s">
        <v>2906</v>
      </c>
      <c r="B92" s="235" t="s">
        <v>1238</v>
      </c>
      <c r="C92" s="208" t="s">
        <v>1469</v>
      </c>
      <c r="D92" s="235" t="s">
        <v>2905</v>
      </c>
      <c r="E92" s="208" t="s">
        <v>1297</v>
      </c>
      <c r="F92" s="208" t="s">
        <v>1469</v>
      </c>
      <c r="G92" s="208" t="s">
        <v>1469</v>
      </c>
      <c r="H92" s="208" t="s">
        <v>3001</v>
      </c>
      <c r="I92" s="208" t="s">
        <v>1469</v>
      </c>
      <c r="J92" s="206"/>
      <c r="K92" s="206"/>
      <c r="L92" s="206"/>
      <c r="M92" s="206"/>
      <c r="N92" s="206"/>
      <c r="P92" s="205">
        <f t="shared" si="4"/>
        <v>0</v>
      </c>
    </row>
    <row r="93" spans="1:16" ht="92.4" customHeight="1" x14ac:dyDescent="0.45">
      <c r="A93" s="210" t="s">
        <v>2904</v>
      </c>
      <c r="B93" s="235" t="s">
        <v>2041</v>
      </c>
      <c r="C93" s="208" t="s">
        <v>1469</v>
      </c>
      <c r="D93" s="235" t="s">
        <v>2448</v>
      </c>
      <c r="E93" s="208" t="s">
        <v>1469</v>
      </c>
      <c r="F93" s="208" t="s">
        <v>1469</v>
      </c>
      <c r="G93" s="208" t="s">
        <v>1297</v>
      </c>
      <c r="H93" s="208" t="s">
        <v>1469</v>
      </c>
      <c r="I93" s="208" t="s">
        <v>2187</v>
      </c>
      <c r="J93" s="209" t="s">
        <v>2159</v>
      </c>
      <c r="K93" s="206"/>
      <c r="L93" s="206"/>
      <c r="M93" s="206"/>
      <c r="N93" s="206"/>
      <c r="P93" s="205">
        <f t="shared" si="4"/>
        <v>1</v>
      </c>
    </row>
    <row r="94" spans="1:16" ht="92.4" customHeight="1" x14ac:dyDescent="0.45">
      <c r="A94" s="210" t="s">
        <v>2903</v>
      </c>
      <c r="B94" s="235" t="s">
        <v>1859</v>
      </c>
      <c r="C94" s="208" t="s">
        <v>1297</v>
      </c>
      <c r="D94" s="235" t="s">
        <v>2448</v>
      </c>
      <c r="E94" s="208" t="s">
        <v>1469</v>
      </c>
      <c r="F94" s="208" t="s">
        <v>1469</v>
      </c>
      <c r="G94" s="208" t="s">
        <v>1297</v>
      </c>
      <c r="H94" s="208" t="s">
        <v>1469</v>
      </c>
      <c r="I94" s="208" t="s">
        <v>2228</v>
      </c>
      <c r="J94" s="206"/>
      <c r="K94" s="206"/>
      <c r="L94" s="206"/>
      <c r="M94" s="206"/>
      <c r="N94" s="206"/>
      <c r="P94" s="205">
        <f t="shared" si="4"/>
        <v>0</v>
      </c>
    </row>
    <row r="95" spans="1:16" ht="92.4" customHeight="1" x14ac:dyDescent="0.45">
      <c r="A95" s="210" t="s">
        <v>2902</v>
      </c>
      <c r="B95" s="235" t="s">
        <v>2901</v>
      </c>
      <c r="C95" s="208" t="s">
        <v>1469</v>
      </c>
      <c r="D95" s="235" t="s">
        <v>2458</v>
      </c>
      <c r="E95" s="208" t="s">
        <v>1469</v>
      </c>
      <c r="F95" s="208" t="s">
        <v>1469</v>
      </c>
      <c r="G95" s="208" t="s">
        <v>1297</v>
      </c>
      <c r="H95" s="208" t="s">
        <v>1469</v>
      </c>
      <c r="I95" s="208" t="s">
        <v>2271</v>
      </c>
      <c r="J95" s="209" t="s">
        <v>2256</v>
      </c>
      <c r="K95" s="209" t="s">
        <v>2257</v>
      </c>
      <c r="L95" s="206"/>
      <c r="M95" s="209" t="s">
        <v>2258</v>
      </c>
      <c r="N95" s="206"/>
      <c r="P95" s="205">
        <f t="shared" si="4"/>
        <v>1</v>
      </c>
    </row>
    <row r="96" spans="1:16" ht="92.4" customHeight="1" x14ac:dyDescent="0.45">
      <c r="A96" s="210" t="s">
        <v>2900</v>
      </c>
      <c r="B96" s="235" t="s">
        <v>1239</v>
      </c>
      <c r="C96" s="208" t="s">
        <v>1469</v>
      </c>
      <c r="D96" s="235" t="s">
        <v>2899</v>
      </c>
      <c r="E96" s="208" t="s">
        <v>1469</v>
      </c>
      <c r="F96" s="208" t="s">
        <v>1297</v>
      </c>
      <c r="G96" s="208" t="s">
        <v>1469</v>
      </c>
      <c r="H96" s="208" t="s">
        <v>1469</v>
      </c>
      <c r="I96" s="208" t="s">
        <v>1469</v>
      </c>
      <c r="J96" s="209" t="s">
        <v>2898</v>
      </c>
      <c r="K96" s="206"/>
      <c r="L96" s="206"/>
      <c r="M96" s="206"/>
      <c r="N96" s="206"/>
      <c r="P96" s="205">
        <f t="shared" si="4"/>
        <v>0</v>
      </c>
    </row>
    <row r="97" spans="1:16" ht="92.4" customHeight="1" x14ac:dyDescent="0.45">
      <c r="A97" s="234" t="s">
        <v>1204</v>
      </c>
      <c r="B97" s="232"/>
      <c r="C97" s="232"/>
      <c r="D97" s="232"/>
      <c r="E97" s="233"/>
      <c r="F97" s="233"/>
      <c r="G97" s="233"/>
      <c r="H97" s="232"/>
      <c r="I97" s="232"/>
      <c r="J97" s="232"/>
      <c r="K97" s="232"/>
      <c r="L97" s="232"/>
      <c r="M97" s="232"/>
      <c r="N97" s="231" t="s">
        <v>1979</v>
      </c>
    </row>
    <row r="98" spans="1:16" s="185" customFormat="1" ht="92.4" customHeight="1" x14ac:dyDescent="0.45">
      <c r="A98" s="280" t="s">
        <v>2306</v>
      </c>
      <c r="B98" s="280" t="s">
        <v>2305</v>
      </c>
      <c r="C98" s="280" t="s">
        <v>2441</v>
      </c>
      <c r="D98" s="280" t="s">
        <v>2440</v>
      </c>
      <c r="E98" s="282" t="s">
        <v>2304</v>
      </c>
      <c r="F98" s="283"/>
      <c r="G98" s="284"/>
      <c r="H98" s="285" t="s">
        <v>2995</v>
      </c>
      <c r="I98" s="280" t="s">
        <v>2302</v>
      </c>
      <c r="J98" s="280" t="s">
        <v>2301</v>
      </c>
      <c r="K98" s="280" t="s">
        <v>2300</v>
      </c>
      <c r="L98" s="280" t="s">
        <v>2299</v>
      </c>
      <c r="M98" s="280" t="s">
        <v>2298</v>
      </c>
      <c r="N98" s="280" t="s">
        <v>2297</v>
      </c>
    </row>
    <row r="99" spans="1:16" s="185" customFormat="1" ht="92.4" customHeight="1" x14ac:dyDescent="0.45">
      <c r="A99" s="281"/>
      <c r="B99" s="281"/>
      <c r="C99" s="281"/>
      <c r="D99" s="281"/>
      <c r="E99" s="212" t="s">
        <v>232</v>
      </c>
      <c r="F99" s="211" t="s">
        <v>2296</v>
      </c>
      <c r="G99" s="211" t="s">
        <v>2295</v>
      </c>
      <c r="H99" s="281"/>
      <c r="I99" s="281"/>
      <c r="J99" s="281"/>
      <c r="K99" s="281"/>
      <c r="L99" s="281"/>
      <c r="M99" s="281"/>
      <c r="N99" s="281"/>
    </row>
    <row r="100" spans="1:16" ht="92.4" customHeight="1" x14ac:dyDescent="0.45">
      <c r="A100" s="210" t="s">
        <v>2897</v>
      </c>
      <c r="B100" s="235" t="s">
        <v>2033</v>
      </c>
      <c r="C100" s="208" t="s">
        <v>1469</v>
      </c>
      <c r="D100" s="235" t="s">
        <v>2575</v>
      </c>
      <c r="E100" s="208" t="s">
        <v>1469</v>
      </c>
      <c r="F100" s="208" t="s">
        <v>1469</v>
      </c>
      <c r="G100" s="208" t="s">
        <v>1297</v>
      </c>
      <c r="H100" s="208" t="s">
        <v>1469</v>
      </c>
      <c r="I100" s="208" t="s">
        <v>2228</v>
      </c>
      <c r="J100" s="209" t="s">
        <v>2148</v>
      </c>
      <c r="K100" s="209" t="s">
        <v>2149</v>
      </c>
      <c r="L100" s="206"/>
      <c r="M100" s="206"/>
      <c r="N100" s="206"/>
      <c r="P100" s="205">
        <f t="shared" ref="P100:P112" si="5">MOD($A100,2)</f>
        <v>1</v>
      </c>
    </row>
    <row r="101" spans="1:16" ht="92.4" customHeight="1" x14ac:dyDescent="0.45">
      <c r="A101" s="287" t="s">
        <v>2896</v>
      </c>
      <c r="B101" s="289" t="s">
        <v>2020</v>
      </c>
      <c r="C101" s="278" t="s">
        <v>1297</v>
      </c>
      <c r="D101" s="289" t="s">
        <v>2458</v>
      </c>
      <c r="E101" s="278" t="s">
        <v>1297</v>
      </c>
      <c r="F101" s="278" t="s">
        <v>1469</v>
      </c>
      <c r="G101" s="278" t="s">
        <v>1469</v>
      </c>
      <c r="H101" s="278" t="s">
        <v>2975</v>
      </c>
      <c r="I101" s="278" t="s">
        <v>1469</v>
      </c>
      <c r="J101" s="209" t="s">
        <v>2112</v>
      </c>
      <c r="K101" s="206"/>
      <c r="L101" s="206"/>
      <c r="M101" s="206"/>
      <c r="N101" s="206"/>
      <c r="P101" s="205">
        <f t="shared" si="5"/>
        <v>0</v>
      </c>
    </row>
    <row r="102" spans="1:16" ht="92.4" customHeight="1" x14ac:dyDescent="0.45">
      <c r="A102" s="288"/>
      <c r="B102" s="289"/>
      <c r="C102" s="278"/>
      <c r="D102" s="289"/>
      <c r="E102" s="278"/>
      <c r="F102" s="278"/>
      <c r="G102" s="278"/>
      <c r="H102" s="278"/>
      <c r="I102" s="278"/>
      <c r="J102" s="209" t="s">
        <v>2895</v>
      </c>
      <c r="K102" s="206"/>
      <c r="L102" s="206"/>
      <c r="M102" s="206"/>
      <c r="N102" s="206"/>
      <c r="P102" s="205">
        <f t="shared" si="5"/>
        <v>0</v>
      </c>
    </row>
    <row r="103" spans="1:16" ht="92.4" customHeight="1" x14ac:dyDescent="0.45">
      <c r="A103" s="288"/>
      <c r="B103" s="289"/>
      <c r="C103" s="278"/>
      <c r="D103" s="289"/>
      <c r="E103" s="278"/>
      <c r="F103" s="278"/>
      <c r="G103" s="278"/>
      <c r="H103" s="278"/>
      <c r="I103" s="278"/>
      <c r="J103" s="209" t="s">
        <v>2894</v>
      </c>
      <c r="K103" s="206"/>
      <c r="L103" s="206"/>
      <c r="M103" s="206"/>
      <c r="N103" s="206"/>
      <c r="P103" s="205">
        <f t="shared" si="5"/>
        <v>0</v>
      </c>
    </row>
    <row r="104" spans="1:16" ht="92.4" customHeight="1" x14ac:dyDescent="0.45">
      <c r="A104" s="210" t="s">
        <v>2893</v>
      </c>
      <c r="B104" s="235" t="s">
        <v>1242</v>
      </c>
      <c r="C104" s="208" t="s">
        <v>1469</v>
      </c>
      <c r="D104" s="235" t="s">
        <v>2892</v>
      </c>
      <c r="E104" s="208" t="s">
        <v>1297</v>
      </c>
      <c r="F104" s="208" t="s">
        <v>1469</v>
      </c>
      <c r="G104" s="208" t="s">
        <v>1469</v>
      </c>
      <c r="H104" s="208" t="s">
        <v>3001</v>
      </c>
      <c r="I104" s="208" t="s">
        <v>1469</v>
      </c>
      <c r="J104" s="209" t="s">
        <v>2266</v>
      </c>
      <c r="K104" s="206"/>
      <c r="L104" s="206"/>
      <c r="M104" s="206"/>
      <c r="N104" s="206"/>
      <c r="P104" s="205">
        <f t="shared" si="5"/>
        <v>1</v>
      </c>
    </row>
    <row r="105" spans="1:16" ht="92.4" customHeight="1" x14ac:dyDescent="0.45">
      <c r="A105" s="210" t="s">
        <v>2891</v>
      </c>
      <c r="B105" s="235" t="s">
        <v>2890</v>
      </c>
      <c r="C105" s="208" t="s">
        <v>1297</v>
      </c>
      <c r="D105" s="235" t="s">
        <v>2642</v>
      </c>
      <c r="E105" s="208" t="s">
        <v>1469</v>
      </c>
      <c r="F105" s="208" t="s">
        <v>1469</v>
      </c>
      <c r="G105" s="208" t="s">
        <v>1297</v>
      </c>
      <c r="H105" s="208" t="s">
        <v>1469</v>
      </c>
      <c r="I105" s="208" t="s">
        <v>2889</v>
      </c>
      <c r="J105" s="206"/>
      <c r="K105" s="206"/>
      <c r="L105" s="206"/>
      <c r="M105" s="206"/>
      <c r="N105" s="206"/>
      <c r="P105" s="205">
        <f t="shared" si="5"/>
        <v>0</v>
      </c>
    </row>
    <row r="106" spans="1:16" ht="92.4" customHeight="1" x14ac:dyDescent="0.45">
      <c r="A106" s="210" t="s">
        <v>2888</v>
      </c>
      <c r="B106" s="235" t="s">
        <v>2035</v>
      </c>
      <c r="C106" s="208" t="s">
        <v>1469</v>
      </c>
      <c r="D106" s="235" t="s">
        <v>2887</v>
      </c>
      <c r="E106" s="208" t="s">
        <v>1469</v>
      </c>
      <c r="F106" s="208" t="s">
        <v>1469</v>
      </c>
      <c r="G106" s="208" t="s">
        <v>1297</v>
      </c>
      <c r="H106" s="208" t="s">
        <v>1469</v>
      </c>
      <c r="I106" s="208" t="s">
        <v>2276</v>
      </c>
      <c r="J106" s="209" t="s">
        <v>2151</v>
      </c>
      <c r="K106" s="206"/>
      <c r="L106" s="206"/>
      <c r="M106" s="206"/>
      <c r="N106" s="206"/>
      <c r="P106" s="205">
        <f t="shared" si="5"/>
        <v>1</v>
      </c>
    </row>
    <row r="107" spans="1:16" ht="92.4" customHeight="1" x14ac:dyDescent="0.45">
      <c r="A107" s="210" t="s">
        <v>2886</v>
      </c>
      <c r="B107" s="235" t="s">
        <v>1244</v>
      </c>
      <c r="C107" s="208" t="s">
        <v>1469</v>
      </c>
      <c r="D107" s="235" t="s">
        <v>2453</v>
      </c>
      <c r="E107" s="208" t="s">
        <v>1469</v>
      </c>
      <c r="F107" s="208" t="s">
        <v>1469</v>
      </c>
      <c r="G107" s="208" t="s">
        <v>1297</v>
      </c>
      <c r="H107" s="208" t="s">
        <v>1469</v>
      </c>
      <c r="I107" s="208" t="s">
        <v>2049</v>
      </c>
      <c r="J107" s="209" t="s">
        <v>2885</v>
      </c>
      <c r="K107" s="206"/>
      <c r="L107" s="206"/>
      <c r="M107" s="206"/>
      <c r="N107" s="206"/>
      <c r="P107" s="205">
        <f t="shared" si="5"/>
        <v>0</v>
      </c>
    </row>
    <row r="108" spans="1:16" ht="92.4" customHeight="1" x14ac:dyDescent="0.45">
      <c r="A108" s="210" t="s">
        <v>2884</v>
      </c>
      <c r="B108" s="235" t="s">
        <v>1332</v>
      </c>
      <c r="C108" s="208" t="s">
        <v>1469</v>
      </c>
      <c r="D108" s="235" t="s">
        <v>2883</v>
      </c>
      <c r="E108" s="208" t="s">
        <v>1469</v>
      </c>
      <c r="F108" s="208" t="s">
        <v>1469</v>
      </c>
      <c r="G108" s="208" t="s">
        <v>1297</v>
      </c>
      <c r="H108" s="208" t="s">
        <v>1469</v>
      </c>
      <c r="I108" s="208" t="s">
        <v>2588</v>
      </c>
      <c r="J108" s="206"/>
      <c r="K108" s="206"/>
      <c r="L108" s="206"/>
      <c r="M108" s="206"/>
      <c r="N108" s="206"/>
      <c r="P108" s="205">
        <f t="shared" si="5"/>
        <v>1</v>
      </c>
    </row>
    <row r="109" spans="1:16" ht="92.4" customHeight="1" x14ac:dyDescent="0.45">
      <c r="A109" s="210" t="s">
        <v>2882</v>
      </c>
      <c r="B109" s="235" t="s">
        <v>1334</v>
      </c>
      <c r="C109" s="208" t="s">
        <v>1469</v>
      </c>
      <c r="D109" s="235" t="s">
        <v>2881</v>
      </c>
      <c r="E109" s="208" t="s">
        <v>1469</v>
      </c>
      <c r="F109" s="208" t="s">
        <v>1469</v>
      </c>
      <c r="G109" s="208" t="s">
        <v>1297</v>
      </c>
      <c r="H109" s="208" t="s">
        <v>1469</v>
      </c>
      <c r="I109" s="208" t="s">
        <v>2452</v>
      </c>
      <c r="J109" s="206"/>
      <c r="K109" s="206"/>
      <c r="L109" s="206"/>
      <c r="M109" s="206"/>
      <c r="N109" s="206"/>
      <c r="P109" s="205">
        <f t="shared" si="5"/>
        <v>0</v>
      </c>
    </row>
    <row r="110" spans="1:16" ht="92.4" customHeight="1" x14ac:dyDescent="0.45">
      <c r="A110" s="210" t="s">
        <v>2880</v>
      </c>
      <c r="B110" s="235" t="s">
        <v>1336</v>
      </c>
      <c r="C110" s="208" t="s">
        <v>1469</v>
      </c>
      <c r="D110" s="235" t="s">
        <v>2879</v>
      </c>
      <c r="E110" s="208" t="s">
        <v>1469</v>
      </c>
      <c r="F110" s="208" t="s">
        <v>1469</v>
      </c>
      <c r="G110" s="208" t="s">
        <v>1297</v>
      </c>
      <c r="H110" s="208" t="s">
        <v>1469</v>
      </c>
      <c r="I110" s="208" t="s">
        <v>2359</v>
      </c>
      <c r="J110" s="206"/>
      <c r="K110" s="206"/>
      <c r="L110" s="206"/>
      <c r="M110" s="206"/>
      <c r="N110" s="206"/>
      <c r="P110" s="205">
        <f t="shared" si="5"/>
        <v>1</v>
      </c>
    </row>
    <row r="111" spans="1:16" ht="92.4" customHeight="1" x14ac:dyDescent="0.45">
      <c r="A111" s="210" t="s">
        <v>2878</v>
      </c>
      <c r="B111" s="235" t="s">
        <v>1338</v>
      </c>
      <c r="C111" s="208" t="s">
        <v>1469</v>
      </c>
      <c r="D111" s="235" t="s">
        <v>2877</v>
      </c>
      <c r="E111" s="208" t="s">
        <v>1469</v>
      </c>
      <c r="F111" s="208" t="s">
        <v>1469</v>
      </c>
      <c r="G111" s="208" t="s">
        <v>1297</v>
      </c>
      <c r="H111" s="208" t="s">
        <v>1469</v>
      </c>
      <c r="I111" s="208" t="s">
        <v>2588</v>
      </c>
      <c r="J111" s="206"/>
      <c r="K111" s="206"/>
      <c r="L111" s="206"/>
      <c r="M111" s="206"/>
      <c r="N111" s="206"/>
      <c r="P111" s="205">
        <f t="shared" si="5"/>
        <v>0</v>
      </c>
    </row>
    <row r="112" spans="1:16" ht="92.4" customHeight="1" x14ac:dyDescent="0.45">
      <c r="A112" s="287" t="s">
        <v>2876</v>
      </c>
      <c r="B112" s="289" t="s">
        <v>2875</v>
      </c>
      <c r="C112" s="278" t="s">
        <v>1469</v>
      </c>
      <c r="D112" s="289" t="s">
        <v>2874</v>
      </c>
      <c r="E112" s="278" t="s">
        <v>1297</v>
      </c>
      <c r="F112" s="278" t="s">
        <v>1469</v>
      </c>
      <c r="G112" s="278" t="s">
        <v>1469</v>
      </c>
      <c r="H112" s="278" t="s">
        <v>2975</v>
      </c>
      <c r="I112" s="278" t="s">
        <v>1469</v>
      </c>
      <c r="J112" s="209" t="s">
        <v>2873</v>
      </c>
      <c r="K112" s="206"/>
      <c r="L112" s="206"/>
      <c r="M112" s="206"/>
      <c r="N112" s="206"/>
      <c r="P112" s="205">
        <f t="shared" si="5"/>
        <v>1</v>
      </c>
    </row>
    <row r="113" spans="1:16" ht="92.4" customHeight="1" x14ac:dyDescent="0.45">
      <c r="A113" s="288"/>
      <c r="B113" s="289"/>
      <c r="C113" s="278"/>
      <c r="D113" s="289"/>
      <c r="E113" s="278"/>
      <c r="F113" s="278"/>
      <c r="G113" s="278"/>
      <c r="H113" s="278"/>
      <c r="I113" s="278"/>
      <c r="J113" s="209" t="s">
        <v>2107</v>
      </c>
      <c r="K113" s="206"/>
      <c r="L113" s="206"/>
      <c r="M113" s="206"/>
      <c r="N113" s="206"/>
      <c r="P113" s="205">
        <v>1</v>
      </c>
    </row>
    <row r="114" spans="1:16" ht="92.4" customHeight="1" x14ac:dyDescent="0.45">
      <c r="A114" s="210" t="s">
        <v>2872</v>
      </c>
      <c r="B114" s="235" t="s">
        <v>197</v>
      </c>
      <c r="C114" s="208" t="s">
        <v>1469</v>
      </c>
      <c r="D114" s="235" t="s">
        <v>2646</v>
      </c>
      <c r="E114" s="208" t="s">
        <v>1469</v>
      </c>
      <c r="F114" s="208" t="s">
        <v>1469</v>
      </c>
      <c r="G114" s="208" t="s">
        <v>1297</v>
      </c>
      <c r="H114" s="208" t="s">
        <v>1469</v>
      </c>
      <c r="I114" s="208" t="s">
        <v>2271</v>
      </c>
      <c r="J114" s="206"/>
      <c r="K114" s="206"/>
      <c r="L114" s="206"/>
      <c r="M114" s="206"/>
      <c r="N114" s="206"/>
      <c r="P114" s="205">
        <f t="shared" ref="P114:P120" si="6">MOD($A114,2)</f>
        <v>0</v>
      </c>
    </row>
    <row r="115" spans="1:16" ht="92.4" customHeight="1" x14ac:dyDescent="0.45">
      <c r="A115" s="210" t="s">
        <v>2871</v>
      </c>
      <c r="B115" s="235" t="s">
        <v>829</v>
      </c>
      <c r="C115" s="208" t="s">
        <v>1469</v>
      </c>
      <c r="D115" s="235" t="s">
        <v>2616</v>
      </c>
      <c r="E115" s="208" t="s">
        <v>1469</v>
      </c>
      <c r="F115" s="208" t="s">
        <v>1469</v>
      </c>
      <c r="G115" s="208" t="s">
        <v>1297</v>
      </c>
      <c r="H115" s="208" t="s">
        <v>1469</v>
      </c>
      <c r="I115" s="208" t="s">
        <v>2473</v>
      </c>
      <c r="J115" s="206"/>
      <c r="K115" s="206"/>
      <c r="L115" s="206"/>
      <c r="M115" s="206"/>
      <c r="N115" s="206"/>
      <c r="P115" s="205">
        <f t="shared" si="6"/>
        <v>1</v>
      </c>
    </row>
    <row r="116" spans="1:16" ht="92.4" customHeight="1" x14ac:dyDescent="0.45">
      <c r="A116" s="210" t="s">
        <v>2870</v>
      </c>
      <c r="B116" s="235" t="s">
        <v>118</v>
      </c>
      <c r="C116" s="208" t="s">
        <v>1469</v>
      </c>
      <c r="D116" s="235" t="s">
        <v>2453</v>
      </c>
      <c r="E116" s="208" t="s">
        <v>1297</v>
      </c>
      <c r="F116" s="208" t="s">
        <v>1469</v>
      </c>
      <c r="G116" s="208" t="s">
        <v>1469</v>
      </c>
      <c r="H116" s="208" t="s">
        <v>2974</v>
      </c>
      <c r="I116" s="208" t="s">
        <v>1469</v>
      </c>
      <c r="J116" s="206"/>
      <c r="K116" s="206"/>
      <c r="L116" s="206"/>
      <c r="M116" s="206"/>
      <c r="N116" s="206"/>
      <c r="P116" s="205">
        <f t="shared" si="6"/>
        <v>0</v>
      </c>
    </row>
    <row r="117" spans="1:16" ht="92.4" customHeight="1" x14ac:dyDescent="0.45">
      <c r="A117" s="210" t="s">
        <v>2869</v>
      </c>
      <c r="B117" s="235" t="s">
        <v>1862</v>
      </c>
      <c r="C117" s="208" t="s">
        <v>1297</v>
      </c>
      <c r="D117" s="235" t="s">
        <v>2453</v>
      </c>
      <c r="E117" s="208" t="s">
        <v>1297</v>
      </c>
      <c r="F117" s="208" t="s">
        <v>1469</v>
      </c>
      <c r="G117" s="208" t="s">
        <v>1469</v>
      </c>
      <c r="H117" s="208" t="s">
        <v>2982</v>
      </c>
      <c r="I117" s="208" t="s">
        <v>1469</v>
      </c>
      <c r="J117" s="206"/>
      <c r="K117" s="206"/>
      <c r="L117" s="206"/>
      <c r="M117" s="206"/>
      <c r="N117" s="206"/>
      <c r="P117" s="205">
        <f t="shared" si="6"/>
        <v>1</v>
      </c>
    </row>
    <row r="118" spans="1:16" ht="92.4" customHeight="1" x14ac:dyDescent="0.45">
      <c r="A118" s="210" t="s">
        <v>2868</v>
      </c>
      <c r="B118" s="235" t="s">
        <v>2046</v>
      </c>
      <c r="C118" s="208" t="s">
        <v>1469</v>
      </c>
      <c r="D118" s="235" t="s">
        <v>2453</v>
      </c>
      <c r="E118" s="208" t="s">
        <v>1469</v>
      </c>
      <c r="F118" s="208" t="s">
        <v>1469</v>
      </c>
      <c r="G118" s="208" t="s">
        <v>1297</v>
      </c>
      <c r="H118" s="208" t="s">
        <v>1469</v>
      </c>
      <c r="I118" s="208" t="s">
        <v>2187</v>
      </c>
      <c r="J118" s="209" t="s">
        <v>2167</v>
      </c>
      <c r="K118" s="206"/>
      <c r="L118" s="209" t="s">
        <v>2168</v>
      </c>
      <c r="M118" s="206"/>
      <c r="N118" s="206"/>
      <c r="P118" s="205">
        <f t="shared" si="6"/>
        <v>0</v>
      </c>
    </row>
    <row r="119" spans="1:16" ht="92.4" customHeight="1" x14ac:dyDescent="0.45">
      <c r="A119" s="210" t="s">
        <v>2867</v>
      </c>
      <c r="B119" s="235" t="s">
        <v>109</v>
      </c>
      <c r="C119" s="208" t="s">
        <v>1469</v>
      </c>
      <c r="D119" s="235" t="s">
        <v>2553</v>
      </c>
      <c r="E119" s="208" t="s">
        <v>1469</v>
      </c>
      <c r="F119" s="208" t="s">
        <v>1469</v>
      </c>
      <c r="G119" s="208" t="s">
        <v>1297</v>
      </c>
      <c r="H119" s="208" t="s">
        <v>1469</v>
      </c>
      <c r="I119" s="208" t="s">
        <v>2359</v>
      </c>
      <c r="J119" s="206"/>
      <c r="K119" s="206"/>
      <c r="L119" s="206"/>
      <c r="M119" s="206"/>
      <c r="N119" s="206"/>
      <c r="P119" s="205">
        <f t="shared" si="6"/>
        <v>1</v>
      </c>
    </row>
    <row r="120" spans="1:16" ht="92.4" customHeight="1" x14ac:dyDescent="0.45">
      <c r="A120" s="210" t="s">
        <v>2866</v>
      </c>
      <c r="B120" s="235" t="s">
        <v>111</v>
      </c>
      <c r="C120" s="208" t="s">
        <v>1469</v>
      </c>
      <c r="D120" s="235" t="s">
        <v>2865</v>
      </c>
      <c r="E120" s="208" t="s">
        <v>1469</v>
      </c>
      <c r="F120" s="208" t="s">
        <v>1469</v>
      </c>
      <c r="G120" s="208" t="s">
        <v>1297</v>
      </c>
      <c r="H120" s="208" t="s">
        <v>1469</v>
      </c>
      <c r="I120" s="208" t="s">
        <v>1591</v>
      </c>
      <c r="J120" s="209" t="s">
        <v>2074</v>
      </c>
      <c r="K120" s="206"/>
      <c r="L120" s="206"/>
      <c r="M120" s="206"/>
      <c r="N120" s="206"/>
      <c r="P120" s="205">
        <f t="shared" si="6"/>
        <v>0</v>
      </c>
    </row>
    <row r="121" spans="1:16" ht="92.4" customHeight="1" x14ac:dyDescent="0.45">
      <c r="A121" s="234" t="s">
        <v>1204</v>
      </c>
      <c r="B121" s="232"/>
      <c r="C121" s="232"/>
      <c r="D121" s="232"/>
      <c r="E121" s="233"/>
      <c r="F121" s="233"/>
      <c r="G121" s="233"/>
      <c r="H121" s="232"/>
      <c r="I121" s="232"/>
      <c r="J121" s="232"/>
      <c r="K121" s="232"/>
      <c r="L121" s="232"/>
      <c r="M121" s="232"/>
      <c r="N121" s="231" t="s">
        <v>1979</v>
      </c>
    </row>
    <row r="122" spans="1:16" s="185" customFormat="1" ht="92.4" customHeight="1" x14ac:dyDescent="0.45">
      <c r="A122" s="280" t="s">
        <v>2306</v>
      </c>
      <c r="B122" s="280" t="s">
        <v>2305</v>
      </c>
      <c r="C122" s="280" t="s">
        <v>2441</v>
      </c>
      <c r="D122" s="280" t="s">
        <v>2440</v>
      </c>
      <c r="E122" s="282" t="s">
        <v>2304</v>
      </c>
      <c r="F122" s="283"/>
      <c r="G122" s="284"/>
      <c r="H122" s="285" t="s">
        <v>2995</v>
      </c>
      <c r="I122" s="280" t="s">
        <v>2302</v>
      </c>
      <c r="J122" s="280" t="s">
        <v>2301</v>
      </c>
      <c r="K122" s="280" t="s">
        <v>2300</v>
      </c>
      <c r="L122" s="280" t="s">
        <v>2299</v>
      </c>
      <c r="M122" s="280" t="s">
        <v>2298</v>
      </c>
      <c r="N122" s="280" t="s">
        <v>2297</v>
      </c>
    </row>
    <row r="123" spans="1:16" s="185" customFormat="1" ht="92.4" customHeight="1" x14ac:dyDescent="0.45">
      <c r="A123" s="281"/>
      <c r="B123" s="281"/>
      <c r="C123" s="281"/>
      <c r="D123" s="281"/>
      <c r="E123" s="212" t="s">
        <v>232</v>
      </c>
      <c r="F123" s="211" t="s">
        <v>2296</v>
      </c>
      <c r="G123" s="211" t="s">
        <v>2295</v>
      </c>
      <c r="H123" s="281"/>
      <c r="I123" s="281"/>
      <c r="J123" s="281"/>
      <c r="K123" s="281"/>
      <c r="L123" s="281"/>
      <c r="M123" s="281"/>
      <c r="N123" s="281"/>
    </row>
    <row r="124" spans="1:16" ht="92.4" customHeight="1" x14ac:dyDescent="0.45">
      <c r="A124" s="210" t="s">
        <v>2864</v>
      </c>
      <c r="B124" s="235" t="s">
        <v>2863</v>
      </c>
      <c r="C124" s="208" t="s">
        <v>1297</v>
      </c>
      <c r="D124" s="235" t="s">
        <v>2486</v>
      </c>
      <c r="E124" s="208" t="s">
        <v>1469</v>
      </c>
      <c r="F124" s="208" t="s">
        <v>1297</v>
      </c>
      <c r="G124" s="208" t="s">
        <v>1469</v>
      </c>
      <c r="H124" s="208" t="s">
        <v>1469</v>
      </c>
      <c r="I124" s="208" t="s">
        <v>1469</v>
      </c>
      <c r="J124" s="206"/>
      <c r="K124" s="206"/>
      <c r="L124" s="206"/>
      <c r="M124" s="206"/>
      <c r="N124" s="206"/>
      <c r="P124" s="205">
        <f t="shared" ref="P124:P138" si="7">MOD($A124,2)</f>
        <v>1</v>
      </c>
    </row>
    <row r="125" spans="1:16" ht="92.4" customHeight="1" x14ac:dyDescent="0.45">
      <c r="A125" s="210" t="s">
        <v>2862</v>
      </c>
      <c r="B125" s="235" t="s">
        <v>2025</v>
      </c>
      <c r="C125" s="208" t="s">
        <v>1469</v>
      </c>
      <c r="D125" s="235" t="s">
        <v>2448</v>
      </c>
      <c r="E125" s="208" t="s">
        <v>1297</v>
      </c>
      <c r="F125" s="208" t="s">
        <v>1469</v>
      </c>
      <c r="G125" s="208" t="s">
        <v>1469</v>
      </c>
      <c r="H125" s="208" t="s">
        <v>2972</v>
      </c>
      <c r="I125" s="208" t="s">
        <v>1469</v>
      </c>
      <c r="J125" s="209" t="s">
        <v>2124</v>
      </c>
      <c r="K125" s="209" t="s">
        <v>2125</v>
      </c>
      <c r="L125" s="206"/>
      <c r="M125" s="206"/>
      <c r="N125" s="206"/>
      <c r="P125" s="205">
        <f t="shared" si="7"/>
        <v>0</v>
      </c>
    </row>
    <row r="126" spans="1:16" ht="92.4" customHeight="1" x14ac:dyDescent="0.45">
      <c r="A126" s="210" t="s">
        <v>2861</v>
      </c>
      <c r="B126" s="235" t="s">
        <v>131</v>
      </c>
      <c r="C126" s="208" t="s">
        <v>1469</v>
      </c>
      <c r="D126" s="235" t="s">
        <v>2496</v>
      </c>
      <c r="E126" s="208" t="s">
        <v>1297</v>
      </c>
      <c r="F126" s="208" t="s">
        <v>1469</v>
      </c>
      <c r="G126" s="208" t="s">
        <v>1469</v>
      </c>
      <c r="H126" s="208" t="s">
        <v>2974</v>
      </c>
      <c r="I126" s="208" t="s">
        <v>1469</v>
      </c>
      <c r="J126" s="206"/>
      <c r="K126" s="206"/>
      <c r="L126" s="206"/>
      <c r="M126" s="206"/>
      <c r="N126" s="206"/>
      <c r="P126" s="205">
        <f t="shared" si="7"/>
        <v>1</v>
      </c>
    </row>
    <row r="127" spans="1:16" ht="92.4" customHeight="1" x14ac:dyDescent="0.45">
      <c r="A127" s="210" t="s">
        <v>2860</v>
      </c>
      <c r="B127" s="235" t="s">
        <v>2042</v>
      </c>
      <c r="C127" s="208" t="s">
        <v>1469</v>
      </c>
      <c r="D127" s="235" t="s">
        <v>2575</v>
      </c>
      <c r="E127" s="208" t="s">
        <v>1469</v>
      </c>
      <c r="F127" s="208" t="s">
        <v>1469</v>
      </c>
      <c r="G127" s="208" t="s">
        <v>1297</v>
      </c>
      <c r="H127" s="208" t="s">
        <v>1469</v>
      </c>
      <c r="I127" s="208" t="s">
        <v>2187</v>
      </c>
      <c r="J127" s="209" t="s">
        <v>2161</v>
      </c>
      <c r="K127" s="206"/>
      <c r="L127" s="206"/>
      <c r="M127" s="209" t="s">
        <v>2162</v>
      </c>
      <c r="N127" s="206"/>
      <c r="P127" s="205">
        <f t="shared" si="7"/>
        <v>0</v>
      </c>
    </row>
    <row r="128" spans="1:16" ht="92.4" customHeight="1" x14ac:dyDescent="0.45">
      <c r="A128" s="210" t="s">
        <v>2859</v>
      </c>
      <c r="B128" s="235" t="s">
        <v>121</v>
      </c>
      <c r="C128" s="208" t="s">
        <v>1469</v>
      </c>
      <c r="D128" s="235" t="s">
        <v>2453</v>
      </c>
      <c r="E128" s="208" t="s">
        <v>1297</v>
      </c>
      <c r="F128" s="208" t="s">
        <v>1469</v>
      </c>
      <c r="G128" s="208" t="s">
        <v>1469</v>
      </c>
      <c r="H128" s="208" t="s">
        <v>3001</v>
      </c>
      <c r="I128" s="208" t="s">
        <v>1469</v>
      </c>
      <c r="J128" s="206"/>
      <c r="K128" s="206"/>
      <c r="L128" s="206"/>
      <c r="M128" s="206"/>
      <c r="N128" s="206"/>
      <c r="P128" s="205">
        <f t="shared" si="7"/>
        <v>1</v>
      </c>
    </row>
    <row r="129" spans="1:16" ht="92.4" customHeight="1" x14ac:dyDescent="0.45">
      <c r="A129" s="210" t="s">
        <v>2858</v>
      </c>
      <c r="B129" s="235" t="s">
        <v>1340</v>
      </c>
      <c r="C129" s="208" t="s">
        <v>1469</v>
      </c>
      <c r="D129" s="235" t="s">
        <v>2857</v>
      </c>
      <c r="E129" s="208" t="s">
        <v>1297</v>
      </c>
      <c r="F129" s="208" t="s">
        <v>1469</v>
      </c>
      <c r="G129" s="208" t="s">
        <v>1469</v>
      </c>
      <c r="H129" s="208" t="s">
        <v>2978</v>
      </c>
      <c r="I129" s="208" t="s">
        <v>1469</v>
      </c>
      <c r="J129" s="206"/>
      <c r="K129" s="206"/>
      <c r="L129" s="206"/>
      <c r="M129" s="206"/>
      <c r="N129" s="206"/>
      <c r="P129" s="205">
        <f t="shared" si="7"/>
        <v>0</v>
      </c>
    </row>
    <row r="130" spans="1:16" ht="92.4" customHeight="1" x14ac:dyDescent="0.45">
      <c r="A130" s="210" t="s">
        <v>2856</v>
      </c>
      <c r="B130" s="235" t="s">
        <v>39</v>
      </c>
      <c r="C130" s="208" t="s">
        <v>1469</v>
      </c>
      <c r="D130" s="235" t="s">
        <v>2498</v>
      </c>
      <c r="E130" s="208" t="s">
        <v>1469</v>
      </c>
      <c r="F130" s="208" t="s">
        <v>1469</v>
      </c>
      <c r="G130" s="208" t="s">
        <v>1297</v>
      </c>
      <c r="H130" s="208" t="s">
        <v>1469</v>
      </c>
      <c r="I130" s="208" t="s">
        <v>2855</v>
      </c>
      <c r="J130" s="206"/>
      <c r="K130" s="209" t="s">
        <v>2186</v>
      </c>
      <c r="L130" s="206"/>
      <c r="M130" s="206"/>
      <c r="N130" s="206"/>
      <c r="P130" s="205">
        <f t="shared" si="7"/>
        <v>1</v>
      </c>
    </row>
    <row r="131" spans="1:16" ht="92.4" customHeight="1" x14ac:dyDescent="0.45">
      <c r="A131" s="210" t="s">
        <v>2854</v>
      </c>
      <c r="B131" s="235" t="s">
        <v>44</v>
      </c>
      <c r="C131" s="208" t="s">
        <v>1469</v>
      </c>
      <c r="D131" s="235" t="s">
        <v>2453</v>
      </c>
      <c r="E131" s="208" t="s">
        <v>1297</v>
      </c>
      <c r="F131" s="208" t="s">
        <v>1469</v>
      </c>
      <c r="G131" s="208" t="s">
        <v>1297</v>
      </c>
      <c r="H131" s="238" t="s">
        <v>2980</v>
      </c>
      <c r="I131" s="208" t="s">
        <v>2853</v>
      </c>
      <c r="J131" s="209" t="s">
        <v>2260</v>
      </c>
      <c r="K131" s="209" t="s">
        <v>2262</v>
      </c>
      <c r="L131" s="209" t="s">
        <v>2261</v>
      </c>
      <c r="M131" s="206"/>
      <c r="N131" s="206"/>
      <c r="P131" s="205">
        <f t="shared" si="7"/>
        <v>0</v>
      </c>
    </row>
    <row r="132" spans="1:16" ht="92.4" customHeight="1" x14ac:dyDescent="0.45">
      <c r="A132" s="210" t="s">
        <v>2852</v>
      </c>
      <c r="B132" s="235" t="s">
        <v>1215</v>
      </c>
      <c r="C132" s="208" t="s">
        <v>1469</v>
      </c>
      <c r="D132" s="235" t="s">
        <v>2453</v>
      </c>
      <c r="E132" s="208" t="s">
        <v>1297</v>
      </c>
      <c r="F132" s="208" t="s">
        <v>1469</v>
      </c>
      <c r="G132" s="208" t="s">
        <v>1469</v>
      </c>
      <c r="H132" s="208" t="s">
        <v>2978</v>
      </c>
      <c r="I132" s="208" t="s">
        <v>1469</v>
      </c>
      <c r="J132" s="209" t="s">
        <v>2095</v>
      </c>
      <c r="K132" s="206"/>
      <c r="L132" s="206"/>
      <c r="M132" s="206"/>
      <c r="N132" s="206"/>
      <c r="P132" s="205">
        <f t="shared" si="7"/>
        <v>1</v>
      </c>
    </row>
    <row r="133" spans="1:16" ht="92.4" customHeight="1" x14ac:dyDescent="0.45">
      <c r="A133" s="210" t="s">
        <v>2851</v>
      </c>
      <c r="B133" s="235" t="s">
        <v>1342</v>
      </c>
      <c r="C133" s="208" t="s">
        <v>1469</v>
      </c>
      <c r="D133" s="235" t="s">
        <v>2646</v>
      </c>
      <c r="E133" s="208" t="s">
        <v>1297</v>
      </c>
      <c r="F133" s="208" t="s">
        <v>1469</v>
      </c>
      <c r="G133" s="208" t="s">
        <v>1469</v>
      </c>
      <c r="H133" s="208" t="s">
        <v>3000</v>
      </c>
      <c r="I133" s="208" t="s">
        <v>1469</v>
      </c>
      <c r="J133" s="206"/>
      <c r="K133" s="206"/>
      <c r="L133" s="206"/>
      <c r="M133" s="206"/>
      <c r="N133" s="206"/>
      <c r="P133" s="205">
        <f t="shared" si="7"/>
        <v>0</v>
      </c>
    </row>
    <row r="134" spans="1:16" ht="92.4" customHeight="1" x14ac:dyDescent="0.45">
      <c r="A134" s="210" t="s">
        <v>2850</v>
      </c>
      <c r="B134" s="235" t="s">
        <v>158</v>
      </c>
      <c r="C134" s="208" t="s">
        <v>1469</v>
      </c>
      <c r="D134" s="235" t="s">
        <v>2849</v>
      </c>
      <c r="E134" s="208" t="s">
        <v>1297</v>
      </c>
      <c r="F134" s="208" t="s">
        <v>1469</v>
      </c>
      <c r="G134" s="208" t="s">
        <v>1469</v>
      </c>
      <c r="H134" s="208" t="s">
        <v>3001</v>
      </c>
      <c r="I134" s="208" t="s">
        <v>1469</v>
      </c>
      <c r="J134" s="206"/>
      <c r="K134" s="206"/>
      <c r="L134" s="206"/>
      <c r="M134" s="206"/>
      <c r="N134" s="206"/>
      <c r="P134" s="205">
        <f t="shared" si="7"/>
        <v>1</v>
      </c>
    </row>
    <row r="135" spans="1:16" ht="92.4" customHeight="1" x14ac:dyDescent="0.45">
      <c r="A135" s="210" t="s">
        <v>2848</v>
      </c>
      <c r="B135" s="235" t="s">
        <v>1344</v>
      </c>
      <c r="C135" s="208" t="s">
        <v>1469</v>
      </c>
      <c r="D135" s="235" t="s">
        <v>2847</v>
      </c>
      <c r="E135" s="208" t="s">
        <v>1469</v>
      </c>
      <c r="F135" s="208" t="s">
        <v>1469</v>
      </c>
      <c r="G135" s="208" t="s">
        <v>1297</v>
      </c>
      <c r="H135" s="208" t="s">
        <v>1469</v>
      </c>
      <c r="I135" s="208" t="s">
        <v>2187</v>
      </c>
      <c r="J135" s="206"/>
      <c r="K135" s="206"/>
      <c r="L135" s="206"/>
      <c r="M135" s="206"/>
      <c r="N135" s="206"/>
      <c r="P135" s="205">
        <f t="shared" si="7"/>
        <v>0</v>
      </c>
    </row>
    <row r="136" spans="1:16" ht="92.4" customHeight="1" x14ac:dyDescent="0.45">
      <c r="A136" s="210" t="s">
        <v>2846</v>
      </c>
      <c r="B136" s="235" t="s">
        <v>1217</v>
      </c>
      <c r="C136" s="208" t="s">
        <v>1469</v>
      </c>
      <c r="D136" s="235" t="s">
        <v>2845</v>
      </c>
      <c r="E136" s="208" t="s">
        <v>1469</v>
      </c>
      <c r="F136" s="208" t="s">
        <v>1297</v>
      </c>
      <c r="G136" s="208" t="s">
        <v>1469</v>
      </c>
      <c r="H136" s="208" t="s">
        <v>1469</v>
      </c>
      <c r="I136" s="208" t="s">
        <v>1469</v>
      </c>
      <c r="J136" s="206"/>
      <c r="K136" s="206"/>
      <c r="L136" s="206"/>
      <c r="M136" s="206"/>
      <c r="N136" s="206"/>
      <c r="P136" s="205">
        <f t="shared" si="7"/>
        <v>1</v>
      </c>
    </row>
    <row r="137" spans="1:16" ht="92.4" customHeight="1" x14ac:dyDescent="0.45">
      <c r="A137" s="210" t="s">
        <v>2844</v>
      </c>
      <c r="B137" s="235" t="s">
        <v>66</v>
      </c>
      <c r="C137" s="208" t="s">
        <v>1469</v>
      </c>
      <c r="D137" s="235" t="s">
        <v>2843</v>
      </c>
      <c r="E137" s="208" t="s">
        <v>1469</v>
      </c>
      <c r="F137" s="208" t="s">
        <v>1469</v>
      </c>
      <c r="G137" s="208" t="s">
        <v>1297</v>
      </c>
      <c r="H137" s="208" t="s">
        <v>1469</v>
      </c>
      <c r="I137" s="208" t="s">
        <v>2049</v>
      </c>
      <c r="J137" s="206"/>
      <c r="K137" s="206"/>
      <c r="L137" s="206"/>
      <c r="M137" s="206"/>
      <c r="N137" s="206"/>
      <c r="P137" s="205">
        <f t="shared" si="7"/>
        <v>0</v>
      </c>
    </row>
    <row r="138" spans="1:16" ht="92.4" customHeight="1" x14ac:dyDescent="0.45">
      <c r="A138" s="287" t="s">
        <v>2842</v>
      </c>
      <c r="B138" s="289" t="s">
        <v>798</v>
      </c>
      <c r="C138" s="278" t="s">
        <v>1469</v>
      </c>
      <c r="D138" s="289" t="s">
        <v>2536</v>
      </c>
      <c r="E138" s="278" t="s">
        <v>1297</v>
      </c>
      <c r="F138" s="278" t="s">
        <v>1469</v>
      </c>
      <c r="G138" s="278" t="s">
        <v>1297</v>
      </c>
      <c r="H138" s="278" t="s">
        <v>2975</v>
      </c>
      <c r="I138" s="278" t="s">
        <v>2339</v>
      </c>
      <c r="J138" s="209" t="s">
        <v>2096</v>
      </c>
      <c r="K138" s="206"/>
      <c r="L138" s="206"/>
      <c r="M138" s="206"/>
      <c r="N138" s="206"/>
      <c r="P138" s="205">
        <f t="shared" si="7"/>
        <v>1</v>
      </c>
    </row>
    <row r="139" spans="1:16" ht="92.4" customHeight="1" x14ac:dyDescent="0.45">
      <c r="A139" s="288"/>
      <c r="B139" s="289"/>
      <c r="C139" s="278"/>
      <c r="D139" s="289"/>
      <c r="E139" s="278"/>
      <c r="F139" s="278"/>
      <c r="G139" s="278"/>
      <c r="H139" s="278"/>
      <c r="I139" s="278"/>
      <c r="J139" s="209" t="s">
        <v>2841</v>
      </c>
      <c r="K139" s="206"/>
      <c r="L139" s="206"/>
      <c r="M139" s="206"/>
      <c r="N139" s="206"/>
      <c r="P139" s="205">
        <v>1</v>
      </c>
    </row>
    <row r="140" spans="1:16" ht="92.4" customHeight="1" x14ac:dyDescent="0.45">
      <c r="A140" s="210" t="s">
        <v>2840</v>
      </c>
      <c r="B140" s="235" t="s">
        <v>1284</v>
      </c>
      <c r="C140" s="208" t="s">
        <v>1297</v>
      </c>
      <c r="D140" s="235" t="s">
        <v>2453</v>
      </c>
      <c r="E140" s="208" t="s">
        <v>1297</v>
      </c>
      <c r="F140" s="208" t="s">
        <v>1469</v>
      </c>
      <c r="G140" s="208" t="s">
        <v>1469</v>
      </c>
      <c r="H140" s="208" t="s">
        <v>2982</v>
      </c>
      <c r="I140" s="208" t="s">
        <v>1469</v>
      </c>
      <c r="J140" s="206"/>
      <c r="K140" s="206"/>
      <c r="L140" s="206"/>
      <c r="M140" s="206"/>
      <c r="N140" s="206"/>
      <c r="P140" s="205">
        <f>MOD($A140,2)</f>
        <v>0</v>
      </c>
    </row>
    <row r="141" spans="1:16" ht="92.4" customHeight="1" x14ac:dyDescent="0.45">
      <c r="A141" s="287" t="s">
        <v>2839</v>
      </c>
      <c r="B141" s="289" t="s">
        <v>2838</v>
      </c>
      <c r="C141" s="278" t="s">
        <v>1297</v>
      </c>
      <c r="D141" s="289" t="s">
        <v>2512</v>
      </c>
      <c r="E141" s="278" t="s">
        <v>1469</v>
      </c>
      <c r="F141" s="278" t="s">
        <v>1469</v>
      </c>
      <c r="G141" s="278" t="s">
        <v>1297</v>
      </c>
      <c r="H141" s="278" t="s">
        <v>1469</v>
      </c>
      <c r="I141" s="278" t="s">
        <v>2228</v>
      </c>
      <c r="J141" s="209" t="s">
        <v>2147</v>
      </c>
      <c r="K141" s="209" t="s">
        <v>2146</v>
      </c>
      <c r="L141" s="206"/>
      <c r="M141" s="206"/>
      <c r="N141" s="206"/>
      <c r="P141" s="205">
        <f>MOD($A141,2)</f>
        <v>1</v>
      </c>
    </row>
    <row r="142" spans="1:16" ht="92.4" customHeight="1" x14ac:dyDescent="0.45">
      <c r="A142" s="288"/>
      <c r="B142" s="289"/>
      <c r="C142" s="278"/>
      <c r="D142" s="289"/>
      <c r="E142" s="278"/>
      <c r="F142" s="278"/>
      <c r="G142" s="278"/>
      <c r="H142" s="278"/>
      <c r="I142" s="278"/>
      <c r="J142" s="209" t="s">
        <v>2837</v>
      </c>
      <c r="K142" s="206"/>
      <c r="L142" s="206"/>
      <c r="M142" s="206"/>
      <c r="N142" s="206"/>
      <c r="P142" s="205">
        <v>1</v>
      </c>
    </row>
    <row r="143" spans="1:16" ht="92.4" customHeight="1" x14ac:dyDescent="0.45">
      <c r="A143" s="210" t="s">
        <v>2836</v>
      </c>
      <c r="B143" s="235" t="s">
        <v>18</v>
      </c>
      <c r="C143" s="208" t="s">
        <v>1469</v>
      </c>
      <c r="D143" s="235" t="s">
        <v>2835</v>
      </c>
      <c r="E143" s="208" t="s">
        <v>1297</v>
      </c>
      <c r="F143" s="208" t="s">
        <v>1469</v>
      </c>
      <c r="G143" s="208" t="s">
        <v>1297</v>
      </c>
      <c r="H143" s="208" t="s">
        <v>2978</v>
      </c>
      <c r="I143" s="208" t="s">
        <v>2834</v>
      </c>
      <c r="J143" s="209" t="s">
        <v>2833</v>
      </c>
      <c r="K143" s="206"/>
      <c r="L143" s="206"/>
      <c r="M143" s="206"/>
      <c r="N143" s="206"/>
      <c r="P143" s="205">
        <f>MOD($A143,2)</f>
        <v>0</v>
      </c>
    </row>
    <row r="144" spans="1:16" ht="92.4" customHeight="1" x14ac:dyDescent="0.45">
      <c r="A144" s="210" t="s">
        <v>2832</v>
      </c>
      <c r="B144" s="235" t="s">
        <v>2831</v>
      </c>
      <c r="C144" s="208" t="s">
        <v>1469</v>
      </c>
      <c r="D144" s="235" t="s">
        <v>2500</v>
      </c>
      <c r="E144" s="208" t="s">
        <v>1469</v>
      </c>
      <c r="F144" s="208" t="s">
        <v>1469</v>
      </c>
      <c r="G144" s="208" t="s">
        <v>1297</v>
      </c>
      <c r="H144" s="208" t="s">
        <v>1469</v>
      </c>
      <c r="I144" s="208" t="s">
        <v>2478</v>
      </c>
      <c r="J144" s="206"/>
      <c r="K144" s="206"/>
      <c r="L144" s="206"/>
      <c r="M144" s="206"/>
      <c r="N144" s="206"/>
      <c r="P144" s="205">
        <f>MOD($A144,2)</f>
        <v>1</v>
      </c>
    </row>
    <row r="145" spans="1:16" ht="92.4" customHeight="1" x14ac:dyDescent="0.45">
      <c r="A145" s="234" t="s">
        <v>1204</v>
      </c>
      <c r="B145" s="232"/>
      <c r="C145" s="232"/>
      <c r="D145" s="232"/>
      <c r="E145" s="233"/>
      <c r="F145" s="233"/>
      <c r="G145" s="233"/>
      <c r="H145" s="232"/>
      <c r="I145" s="232"/>
      <c r="J145" s="232"/>
      <c r="K145" s="232"/>
      <c r="L145" s="232"/>
      <c r="M145" s="232"/>
      <c r="N145" s="231" t="s">
        <v>1979</v>
      </c>
    </row>
    <row r="146" spans="1:16" s="185" customFormat="1" ht="92.4" customHeight="1" x14ac:dyDescent="0.45">
      <c r="A146" s="280" t="s">
        <v>2306</v>
      </c>
      <c r="B146" s="280" t="s">
        <v>2305</v>
      </c>
      <c r="C146" s="280" t="s">
        <v>2441</v>
      </c>
      <c r="D146" s="280" t="s">
        <v>2440</v>
      </c>
      <c r="E146" s="282" t="s">
        <v>2304</v>
      </c>
      <c r="F146" s="283"/>
      <c r="G146" s="284"/>
      <c r="H146" s="285" t="s">
        <v>2995</v>
      </c>
      <c r="I146" s="280" t="s">
        <v>2302</v>
      </c>
      <c r="J146" s="280" t="s">
        <v>2301</v>
      </c>
      <c r="K146" s="280" t="s">
        <v>2300</v>
      </c>
      <c r="L146" s="280" t="s">
        <v>2299</v>
      </c>
      <c r="M146" s="280" t="s">
        <v>2298</v>
      </c>
      <c r="N146" s="280" t="s">
        <v>2297</v>
      </c>
    </row>
    <row r="147" spans="1:16" s="185" customFormat="1" ht="92.4" customHeight="1" x14ac:dyDescent="0.45">
      <c r="A147" s="281"/>
      <c r="B147" s="281"/>
      <c r="C147" s="281"/>
      <c r="D147" s="281"/>
      <c r="E147" s="212" t="s">
        <v>232</v>
      </c>
      <c r="F147" s="211" t="s">
        <v>2296</v>
      </c>
      <c r="G147" s="211" t="s">
        <v>2295</v>
      </c>
      <c r="H147" s="281"/>
      <c r="I147" s="281"/>
      <c r="J147" s="281"/>
      <c r="K147" s="281"/>
      <c r="L147" s="281"/>
      <c r="M147" s="281"/>
      <c r="N147" s="281"/>
    </row>
    <row r="148" spans="1:16" ht="92.4" customHeight="1" x14ac:dyDescent="0.45">
      <c r="A148" s="287" t="s">
        <v>2830</v>
      </c>
      <c r="B148" s="289" t="s">
        <v>2829</v>
      </c>
      <c r="C148" s="278" t="s">
        <v>1469</v>
      </c>
      <c r="D148" s="289" t="s">
        <v>2526</v>
      </c>
      <c r="E148" s="278" t="s">
        <v>1469</v>
      </c>
      <c r="F148" s="278" t="s">
        <v>1469</v>
      </c>
      <c r="G148" s="278" t="s">
        <v>1297</v>
      </c>
      <c r="H148" s="278" t="s">
        <v>1469</v>
      </c>
      <c r="I148" s="278" t="s">
        <v>2828</v>
      </c>
      <c r="J148" s="209" t="s">
        <v>2062</v>
      </c>
      <c r="K148" s="206"/>
      <c r="L148" s="206"/>
      <c r="M148" s="206"/>
      <c r="N148" s="206"/>
      <c r="P148" s="205">
        <f t="shared" ref="P148:P154" si="8">MOD($A148,2)</f>
        <v>0</v>
      </c>
    </row>
    <row r="149" spans="1:16" ht="92.4" customHeight="1" x14ac:dyDescent="0.45">
      <c r="A149" s="288"/>
      <c r="B149" s="289"/>
      <c r="C149" s="278"/>
      <c r="D149" s="289"/>
      <c r="E149" s="278"/>
      <c r="F149" s="278"/>
      <c r="G149" s="278"/>
      <c r="H149" s="278"/>
      <c r="I149" s="278"/>
      <c r="J149" s="209" t="s">
        <v>2827</v>
      </c>
      <c r="K149" s="206"/>
      <c r="L149" s="206"/>
      <c r="M149" s="206"/>
      <c r="N149" s="206"/>
      <c r="P149" s="205">
        <f t="shared" si="8"/>
        <v>0</v>
      </c>
    </row>
    <row r="150" spans="1:16" ht="92.4" customHeight="1" x14ac:dyDescent="0.45">
      <c r="A150" s="288"/>
      <c r="B150" s="289"/>
      <c r="C150" s="278"/>
      <c r="D150" s="289"/>
      <c r="E150" s="278"/>
      <c r="F150" s="278"/>
      <c r="G150" s="278"/>
      <c r="H150" s="278"/>
      <c r="I150" s="278"/>
      <c r="J150" s="209" t="s">
        <v>2826</v>
      </c>
      <c r="K150" s="206"/>
      <c r="L150" s="206"/>
      <c r="M150" s="206"/>
      <c r="N150" s="206"/>
      <c r="P150" s="205">
        <f t="shared" si="8"/>
        <v>0</v>
      </c>
    </row>
    <row r="151" spans="1:16" ht="92.4" customHeight="1" x14ac:dyDescent="0.45">
      <c r="A151" s="210" t="s">
        <v>2825</v>
      </c>
      <c r="B151" s="235" t="s">
        <v>4</v>
      </c>
      <c r="C151" s="208" t="s">
        <v>1469</v>
      </c>
      <c r="D151" s="235" t="s">
        <v>2453</v>
      </c>
      <c r="E151" s="208" t="s">
        <v>1469</v>
      </c>
      <c r="F151" s="208" t="s">
        <v>1469</v>
      </c>
      <c r="G151" s="208" t="s">
        <v>1297</v>
      </c>
      <c r="H151" s="208" t="s">
        <v>1469</v>
      </c>
      <c r="I151" s="208" t="s">
        <v>2473</v>
      </c>
      <c r="J151" s="209" t="s">
        <v>2198</v>
      </c>
      <c r="K151" s="209" t="s">
        <v>2199</v>
      </c>
      <c r="L151" s="209" t="s">
        <v>2200</v>
      </c>
      <c r="M151" s="206"/>
      <c r="N151" s="206"/>
      <c r="P151" s="205">
        <f t="shared" si="8"/>
        <v>1</v>
      </c>
    </row>
    <row r="152" spans="1:16" ht="92.4" customHeight="1" x14ac:dyDescent="0.45">
      <c r="A152" s="287" t="s">
        <v>2824</v>
      </c>
      <c r="B152" s="289" t="s">
        <v>2823</v>
      </c>
      <c r="C152" s="278" t="s">
        <v>1297</v>
      </c>
      <c r="D152" s="289" t="s">
        <v>2822</v>
      </c>
      <c r="E152" s="278" t="s">
        <v>1469</v>
      </c>
      <c r="F152" s="278" t="s">
        <v>1469</v>
      </c>
      <c r="G152" s="278" t="s">
        <v>1297</v>
      </c>
      <c r="H152" s="278" t="s">
        <v>1469</v>
      </c>
      <c r="I152" s="278" t="s">
        <v>2276</v>
      </c>
      <c r="J152" s="209" t="s">
        <v>2069</v>
      </c>
      <c r="K152" s="209" t="s">
        <v>2070</v>
      </c>
      <c r="L152" s="206"/>
      <c r="M152" s="206"/>
      <c r="N152" s="206"/>
      <c r="P152" s="205">
        <f t="shared" si="8"/>
        <v>0</v>
      </c>
    </row>
    <row r="153" spans="1:16" ht="92.4" customHeight="1" x14ac:dyDescent="0.45">
      <c r="A153" s="288"/>
      <c r="B153" s="289"/>
      <c r="C153" s="278"/>
      <c r="D153" s="289"/>
      <c r="E153" s="278"/>
      <c r="F153" s="278"/>
      <c r="G153" s="278"/>
      <c r="H153" s="278"/>
      <c r="I153" s="278"/>
      <c r="J153" s="209" t="s">
        <v>2821</v>
      </c>
      <c r="K153" s="206"/>
      <c r="L153" s="206"/>
      <c r="M153" s="206"/>
      <c r="N153" s="206"/>
      <c r="P153" s="205">
        <f t="shared" si="8"/>
        <v>0</v>
      </c>
    </row>
    <row r="154" spans="1:16" ht="92.4" customHeight="1" x14ac:dyDescent="0.45">
      <c r="A154" s="287" t="s">
        <v>2820</v>
      </c>
      <c r="B154" s="289" t="s">
        <v>2819</v>
      </c>
      <c r="C154" s="278" t="s">
        <v>1297</v>
      </c>
      <c r="D154" s="289" t="s">
        <v>2818</v>
      </c>
      <c r="E154" s="278" t="s">
        <v>1469</v>
      </c>
      <c r="F154" s="278" t="s">
        <v>1469</v>
      </c>
      <c r="G154" s="278" t="s">
        <v>1297</v>
      </c>
      <c r="H154" s="278" t="s">
        <v>1469</v>
      </c>
      <c r="I154" s="278" t="s">
        <v>2817</v>
      </c>
      <c r="J154" s="209" t="s">
        <v>2092</v>
      </c>
      <c r="K154" s="206"/>
      <c r="L154" s="206"/>
      <c r="M154" s="206"/>
      <c r="N154" s="206"/>
      <c r="P154" s="205">
        <f t="shared" si="8"/>
        <v>1</v>
      </c>
    </row>
    <row r="155" spans="1:16" ht="92.4" customHeight="1" x14ac:dyDescent="0.45">
      <c r="A155" s="288"/>
      <c r="B155" s="289"/>
      <c r="C155" s="278"/>
      <c r="D155" s="289"/>
      <c r="E155" s="278"/>
      <c r="F155" s="278"/>
      <c r="G155" s="278"/>
      <c r="H155" s="278"/>
      <c r="I155" s="278"/>
      <c r="J155" s="209" t="s">
        <v>2816</v>
      </c>
      <c r="K155" s="206"/>
      <c r="L155" s="206"/>
      <c r="M155" s="206"/>
      <c r="N155" s="206"/>
      <c r="P155" s="205">
        <v>1</v>
      </c>
    </row>
    <row r="156" spans="1:16" ht="92.4" customHeight="1" x14ac:dyDescent="0.45">
      <c r="A156" s="210" t="s">
        <v>2815</v>
      </c>
      <c r="B156" s="235" t="s">
        <v>1221</v>
      </c>
      <c r="C156" s="208" t="s">
        <v>1469</v>
      </c>
      <c r="D156" s="235" t="s">
        <v>2496</v>
      </c>
      <c r="E156" s="208" t="s">
        <v>1469</v>
      </c>
      <c r="F156" s="208" t="s">
        <v>1469</v>
      </c>
      <c r="G156" s="208" t="s">
        <v>1297</v>
      </c>
      <c r="H156" s="208" t="s">
        <v>1469</v>
      </c>
      <c r="I156" s="208" t="s">
        <v>2377</v>
      </c>
      <c r="J156" s="206"/>
      <c r="K156" s="206"/>
      <c r="L156" s="206"/>
      <c r="M156" s="206"/>
      <c r="N156" s="206"/>
      <c r="P156" s="205">
        <f t="shared" ref="P156:P168" si="9">MOD($A156,2)</f>
        <v>0</v>
      </c>
    </row>
    <row r="157" spans="1:16" ht="92.4" customHeight="1" x14ac:dyDescent="0.45">
      <c r="A157" s="210" t="s">
        <v>2814</v>
      </c>
      <c r="B157" s="235" t="s">
        <v>193</v>
      </c>
      <c r="C157" s="208" t="s">
        <v>1469</v>
      </c>
      <c r="D157" s="235" t="s">
        <v>2486</v>
      </c>
      <c r="E157" s="208" t="s">
        <v>1297</v>
      </c>
      <c r="F157" s="208" t="s">
        <v>1469</v>
      </c>
      <c r="G157" s="208" t="s">
        <v>1469</v>
      </c>
      <c r="H157" s="208" t="s">
        <v>2982</v>
      </c>
      <c r="I157" s="208" t="s">
        <v>1469</v>
      </c>
      <c r="J157" s="206"/>
      <c r="K157" s="206"/>
      <c r="L157" s="206"/>
      <c r="M157" s="206"/>
      <c r="N157" s="206"/>
      <c r="P157" s="205">
        <f t="shared" si="9"/>
        <v>1</v>
      </c>
    </row>
    <row r="158" spans="1:16" ht="92.4" customHeight="1" x14ac:dyDescent="0.45">
      <c r="A158" s="210" t="s">
        <v>2813</v>
      </c>
      <c r="B158" s="235" t="s">
        <v>156</v>
      </c>
      <c r="C158" s="208" t="s">
        <v>1469</v>
      </c>
      <c r="D158" s="235" t="s">
        <v>2453</v>
      </c>
      <c r="E158" s="208" t="s">
        <v>1469</v>
      </c>
      <c r="F158" s="208" t="s">
        <v>1469</v>
      </c>
      <c r="G158" s="208" t="s">
        <v>1297</v>
      </c>
      <c r="H158" s="208" t="s">
        <v>1469</v>
      </c>
      <c r="I158" s="208" t="s">
        <v>1591</v>
      </c>
      <c r="J158" s="209" t="s">
        <v>2076</v>
      </c>
      <c r="K158" s="209" t="s">
        <v>2205</v>
      </c>
      <c r="L158" s="206"/>
      <c r="M158" s="206"/>
      <c r="N158" s="209" t="s">
        <v>2077</v>
      </c>
      <c r="P158" s="205">
        <f t="shared" si="9"/>
        <v>0</v>
      </c>
    </row>
    <row r="159" spans="1:16" ht="92.4" customHeight="1" x14ac:dyDescent="0.45">
      <c r="A159" s="210" t="s">
        <v>2812</v>
      </c>
      <c r="B159" s="235" t="s">
        <v>1223</v>
      </c>
      <c r="C159" s="208" t="s">
        <v>1469</v>
      </c>
      <c r="D159" s="235" t="s">
        <v>2811</v>
      </c>
      <c r="E159" s="208" t="s">
        <v>1297</v>
      </c>
      <c r="F159" s="208" t="s">
        <v>1469</v>
      </c>
      <c r="G159" s="208" t="s">
        <v>1469</v>
      </c>
      <c r="H159" s="208" t="s">
        <v>2978</v>
      </c>
      <c r="I159" s="208" t="s">
        <v>1469</v>
      </c>
      <c r="J159" s="209" t="s">
        <v>2810</v>
      </c>
      <c r="K159" s="209" t="s">
        <v>2809</v>
      </c>
      <c r="L159" s="206"/>
      <c r="M159" s="206"/>
      <c r="N159" s="206"/>
      <c r="P159" s="205">
        <f t="shared" si="9"/>
        <v>1</v>
      </c>
    </row>
    <row r="160" spans="1:16" ht="92.4" customHeight="1" x14ac:dyDescent="0.45">
      <c r="A160" s="210" t="s">
        <v>2808</v>
      </c>
      <c r="B160" s="235" t="s">
        <v>1225</v>
      </c>
      <c r="C160" s="208" t="s">
        <v>1469</v>
      </c>
      <c r="D160" s="235" t="s">
        <v>2807</v>
      </c>
      <c r="E160" s="208" t="s">
        <v>1469</v>
      </c>
      <c r="F160" s="208" t="s">
        <v>1469</v>
      </c>
      <c r="G160" s="208" t="s">
        <v>1297</v>
      </c>
      <c r="H160" s="208" t="s">
        <v>1469</v>
      </c>
      <c r="I160" s="208" t="s">
        <v>2473</v>
      </c>
      <c r="J160" s="206"/>
      <c r="K160" s="206"/>
      <c r="L160" s="206"/>
      <c r="M160" s="206"/>
      <c r="N160" s="206"/>
      <c r="P160" s="205">
        <f t="shared" si="9"/>
        <v>0</v>
      </c>
    </row>
    <row r="161" spans="1:16" ht="92.4" customHeight="1" x14ac:dyDescent="0.45">
      <c r="A161" s="210" t="s">
        <v>2806</v>
      </c>
      <c r="B161" s="235" t="s">
        <v>1226</v>
      </c>
      <c r="C161" s="208" t="s">
        <v>1469</v>
      </c>
      <c r="D161" s="235" t="s">
        <v>2453</v>
      </c>
      <c r="E161" s="208" t="s">
        <v>1469</v>
      </c>
      <c r="F161" s="208" t="s">
        <v>1469</v>
      </c>
      <c r="G161" s="208" t="s">
        <v>1297</v>
      </c>
      <c r="H161" s="208" t="s">
        <v>1469</v>
      </c>
      <c r="I161" s="208" t="s">
        <v>2339</v>
      </c>
      <c r="J161" s="209" t="s">
        <v>2222</v>
      </c>
      <c r="K161" s="209" t="s">
        <v>2221</v>
      </c>
      <c r="L161" s="206"/>
      <c r="M161" s="206"/>
      <c r="N161" s="206"/>
      <c r="P161" s="205">
        <f t="shared" si="9"/>
        <v>1</v>
      </c>
    </row>
    <row r="162" spans="1:16" ht="92.4" customHeight="1" x14ac:dyDescent="0.45">
      <c r="A162" s="287" t="s">
        <v>2805</v>
      </c>
      <c r="B162" s="289" t="s">
        <v>2804</v>
      </c>
      <c r="C162" s="278" t="s">
        <v>1297</v>
      </c>
      <c r="D162" s="289" t="s">
        <v>2453</v>
      </c>
      <c r="E162" s="278" t="s">
        <v>1297</v>
      </c>
      <c r="F162" s="278" t="s">
        <v>1469</v>
      </c>
      <c r="G162" s="278" t="s">
        <v>1469</v>
      </c>
      <c r="H162" s="278" t="s">
        <v>2973</v>
      </c>
      <c r="I162" s="278" t="s">
        <v>1469</v>
      </c>
      <c r="J162" s="209" t="s">
        <v>2068</v>
      </c>
      <c r="K162" s="206"/>
      <c r="L162" s="206"/>
      <c r="M162" s="206"/>
      <c r="N162" s="206"/>
      <c r="P162" s="205">
        <f t="shared" si="9"/>
        <v>0</v>
      </c>
    </row>
    <row r="163" spans="1:16" ht="92.4" customHeight="1" x14ac:dyDescent="0.45">
      <c r="A163" s="288"/>
      <c r="B163" s="289"/>
      <c r="C163" s="278"/>
      <c r="D163" s="289"/>
      <c r="E163" s="278"/>
      <c r="F163" s="278"/>
      <c r="G163" s="278"/>
      <c r="H163" s="278"/>
      <c r="I163" s="278"/>
      <c r="J163" s="209" t="s">
        <v>2803</v>
      </c>
      <c r="K163" s="206"/>
      <c r="L163" s="206"/>
      <c r="M163" s="206"/>
      <c r="N163" s="206"/>
      <c r="P163" s="205">
        <f t="shared" si="9"/>
        <v>0</v>
      </c>
    </row>
    <row r="164" spans="1:16" ht="92.4" customHeight="1" x14ac:dyDescent="0.45">
      <c r="A164" s="210" t="s">
        <v>2802</v>
      </c>
      <c r="B164" s="235" t="s">
        <v>135</v>
      </c>
      <c r="C164" s="208" t="s">
        <v>1469</v>
      </c>
      <c r="D164" s="235" t="s">
        <v>2543</v>
      </c>
      <c r="E164" s="208" t="s">
        <v>1297</v>
      </c>
      <c r="F164" s="208" t="s">
        <v>1469</v>
      </c>
      <c r="G164" s="208" t="s">
        <v>1469</v>
      </c>
      <c r="H164" s="208" t="s">
        <v>2972</v>
      </c>
      <c r="I164" s="208" t="s">
        <v>1469</v>
      </c>
      <c r="J164" s="209" t="s">
        <v>2100</v>
      </c>
      <c r="K164" s="206"/>
      <c r="L164" s="206"/>
      <c r="M164" s="206"/>
      <c r="N164" s="206"/>
      <c r="P164" s="205">
        <f t="shared" si="9"/>
        <v>1</v>
      </c>
    </row>
    <row r="165" spans="1:16" ht="92.4" customHeight="1" x14ac:dyDescent="0.45">
      <c r="A165" s="210" t="s">
        <v>2801</v>
      </c>
      <c r="B165" s="235" t="s">
        <v>2800</v>
      </c>
      <c r="C165" s="208" t="s">
        <v>1469</v>
      </c>
      <c r="D165" s="235" t="s">
        <v>2799</v>
      </c>
      <c r="E165" s="208" t="s">
        <v>1297</v>
      </c>
      <c r="F165" s="208" t="s">
        <v>1469</v>
      </c>
      <c r="G165" s="208" t="s">
        <v>1469</v>
      </c>
      <c r="H165" s="208" t="s">
        <v>2974</v>
      </c>
      <c r="I165" s="208" t="s">
        <v>1469</v>
      </c>
      <c r="J165" s="206"/>
      <c r="K165" s="206"/>
      <c r="L165" s="206"/>
      <c r="M165" s="206"/>
      <c r="N165" s="206"/>
      <c r="P165" s="205">
        <f t="shared" si="9"/>
        <v>0</v>
      </c>
    </row>
    <row r="166" spans="1:16" ht="92.4" customHeight="1" x14ac:dyDescent="0.45">
      <c r="A166" s="210" t="s">
        <v>2798</v>
      </c>
      <c r="B166" s="235" t="s">
        <v>2797</v>
      </c>
      <c r="C166" s="208" t="s">
        <v>1469</v>
      </c>
      <c r="D166" s="235" t="s">
        <v>2538</v>
      </c>
      <c r="E166" s="208" t="s">
        <v>1469</v>
      </c>
      <c r="F166" s="208" t="s">
        <v>1469</v>
      </c>
      <c r="G166" s="208" t="s">
        <v>1297</v>
      </c>
      <c r="H166" s="208" t="s">
        <v>1469</v>
      </c>
      <c r="I166" s="208" t="s">
        <v>2796</v>
      </c>
      <c r="J166" s="209" t="s">
        <v>2795</v>
      </c>
      <c r="K166" s="209" t="s">
        <v>2263</v>
      </c>
      <c r="L166" s="209" t="s">
        <v>2265</v>
      </c>
      <c r="M166" s="206"/>
      <c r="N166" s="209" t="s">
        <v>2264</v>
      </c>
      <c r="P166" s="205">
        <f t="shared" si="9"/>
        <v>1</v>
      </c>
    </row>
    <row r="167" spans="1:16" ht="92.4" customHeight="1" x14ac:dyDescent="0.45">
      <c r="A167" s="287" t="s">
        <v>2794</v>
      </c>
      <c r="B167" s="289" t="s">
        <v>1228</v>
      </c>
      <c r="C167" s="278" t="s">
        <v>1469</v>
      </c>
      <c r="D167" s="289" t="s">
        <v>2486</v>
      </c>
      <c r="E167" s="278" t="s">
        <v>1469</v>
      </c>
      <c r="F167" s="278" t="s">
        <v>1469</v>
      </c>
      <c r="G167" s="278" t="s">
        <v>1297</v>
      </c>
      <c r="H167" s="278" t="s">
        <v>1469</v>
      </c>
      <c r="I167" s="278" t="s">
        <v>2377</v>
      </c>
      <c r="J167" s="209" t="s">
        <v>2793</v>
      </c>
      <c r="K167" s="209" t="s">
        <v>2792</v>
      </c>
      <c r="L167" s="206"/>
      <c r="M167" s="206"/>
      <c r="N167" s="206"/>
      <c r="P167" s="205">
        <f t="shared" si="9"/>
        <v>0</v>
      </c>
    </row>
    <row r="168" spans="1:16" ht="92.4" customHeight="1" x14ac:dyDescent="0.45">
      <c r="A168" s="288"/>
      <c r="B168" s="289"/>
      <c r="C168" s="278"/>
      <c r="D168" s="289"/>
      <c r="E168" s="278"/>
      <c r="F168" s="278"/>
      <c r="G168" s="278"/>
      <c r="H168" s="278"/>
      <c r="I168" s="278"/>
      <c r="J168" s="209" t="s">
        <v>2102</v>
      </c>
      <c r="K168" s="206"/>
      <c r="L168" s="206"/>
      <c r="M168" s="206"/>
      <c r="N168" s="206"/>
      <c r="P168" s="205">
        <f t="shared" si="9"/>
        <v>0</v>
      </c>
    </row>
    <row r="169" spans="1:16" ht="92.4" customHeight="1" x14ac:dyDescent="0.45">
      <c r="A169" s="234" t="s">
        <v>1204</v>
      </c>
      <c r="B169" s="232"/>
      <c r="C169" s="232"/>
      <c r="D169" s="232"/>
      <c r="E169" s="233"/>
      <c r="F169" s="233"/>
      <c r="G169" s="233"/>
      <c r="H169" s="232"/>
      <c r="I169" s="232"/>
      <c r="J169" s="232"/>
      <c r="K169" s="232"/>
      <c r="L169" s="232"/>
      <c r="M169" s="232"/>
      <c r="N169" s="231" t="s">
        <v>1979</v>
      </c>
    </row>
    <row r="170" spans="1:16" s="185" customFormat="1" ht="92.4" customHeight="1" x14ac:dyDescent="0.45">
      <c r="A170" s="280" t="s">
        <v>2306</v>
      </c>
      <c r="B170" s="280" t="s">
        <v>2305</v>
      </c>
      <c r="C170" s="280" t="s">
        <v>2441</v>
      </c>
      <c r="D170" s="280" t="s">
        <v>2440</v>
      </c>
      <c r="E170" s="282" t="s">
        <v>2304</v>
      </c>
      <c r="F170" s="283"/>
      <c r="G170" s="284"/>
      <c r="H170" s="285" t="s">
        <v>2995</v>
      </c>
      <c r="I170" s="280" t="s">
        <v>2302</v>
      </c>
      <c r="J170" s="280" t="s">
        <v>2301</v>
      </c>
      <c r="K170" s="280" t="s">
        <v>2300</v>
      </c>
      <c r="L170" s="280" t="s">
        <v>2299</v>
      </c>
      <c r="M170" s="280" t="s">
        <v>2298</v>
      </c>
      <c r="N170" s="280" t="s">
        <v>2297</v>
      </c>
    </row>
    <row r="171" spans="1:16" s="185" customFormat="1" ht="92.4" customHeight="1" x14ac:dyDescent="0.45">
      <c r="A171" s="281"/>
      <c r="B171" s="281"/>
      <c r="C171" s="281"/>
      <c r="D171" s="281"/>
      <c r="E171" s="212" t="s">
        <v>232</v>
      </c>
      <c r="F171" s="211" t="s">
        <v>2296</v>
      </c>
      <c r="G171" s="211" t="s">
        <v>2295</v>
      </c>
      <c r="H171" s="281"/>
      <c r="I171" s="281"/>
      <c r="J171" s="281"/>
      <c r="K171" s="281"/>
      <c r="L171" s="281"/>
      <c r="M171" s="281"/>
      <c r="N171" s="281"/>
    </row>
    <row r="172" spans="1:16" ht="92.4" customHeight="1" x14ac:dyDescent="0.45">
      <c r="A172" s="210" t="s">
        <v>2791</v>
      </c>
      <c r="B172" s="235" t="s">
        <v>1230</v>
      </c>
      <c r="C172" s="208" t="s">
        <v>1469</v>
      </c>
      <c r="D172" s="235" t="s">
        <v>2453</v>
      </c>
      <c r="E172" s="208" t="s">
        <v>1297</v>
      </c>
      <c r="F172" s="208" t="s">
        <v>1469</v>
      </c>
      <c r="G172" s="208" t="s">
        <v>1469</v>
      </c>
      <c r="H172" s="208" t="s">
        <v>2972</v>
      </c>
      <c r="I172" s="208" t="s">
        <v>1469</v>
      </c>
      <c r="J172" s="206"/>
      <c r="K172" s="206"/>
      <c r="L172" s="206"/>
      <c r="M172" s="206"/>
      <c r="N172" s="206"/>
      <c r="P172" s="205">
        <f t="shared" ref="P172:P188" si="10">MOD($A172,2)</f>
        <v>1</v>
      </c>
    </row>
    <row r="173" spans="1:16" ht="92.4" customHeight="1" x14ac:dyDescent="0.45">
      <c r="A173" s="210" t="s">
        <v>2790</v>
      </c>
      <c r="B173" s="235" t="s">
        <v>68</v>
      </c>
      <c r="C173" s="208" t="s">
        <v>1469</v>
      </c>
      <c r="D173" s="235" t="s">
        <v>2700</v>
      </c>
      <c r="E173" s="208" t="s">
        <v>1297</v>
      </c>
      <c r="F173" s="208" t="s">
        <v>1469</v>
      </c>
      <c r="G173" s="208" t="s">
        <v>1469</v>
      </c>
      <c r="H173" s="208" t="s">
        <v>3001</v>
      </c>
      <c r="I173" s="208" t="s">
        <v>1469</v>
      </c>
      <c r="J173" s="206"/>
      <c r="K173" s="206"/>
      <c r="L173" s="206"/>
      <c r="M173" s="206"/>
      <c r="N173" s="206"/>
      <c r="P173" s="205">
        <f t="shared" si="10"/>
        <v>0</v>
      </c>
    </row>
    <row r="174" spans="1:16" ht="92.4" customHeight="1" x14ac:dyDescent="0.45">
      <c r="A174" s="210" t="s">
        <v>2789</v>
      </c>
      <c r="B174" s="235" t="s">
        <v>2788</v>
      </c>
      <c r="C174" s="208" t="s">
        <v>1297</v>
      </c>
      <c r="D174" s="235" t="s">
        <v>2453</v>
      </c>
      <c r="E174" s="208" t="s">
        <v>1469</v>
      </c>
      <c r="F174" s="208" t="s">
        <v>1469</v>
      </c>
      <c r="G174" s="208" t="s">
        <v>1297</v>
      </c>
      <c r="H174" s="208" t="s">
        <v>1469</v>
      </c>
      <c r="I174" s="208" t="s">
        <v>2288</v>
      </c>
      <c r="J174" s="206"/>
      <c r="K174" s="206"/>
      <c r="L174" s="206"/>
      <c r="M174" s="206"/>
      <c r="N174" s="206"/>
      <c r="P174" s="205">
        <f t="shared" si="10"/>
        <v>1</v>
      </c>
    </row>
    <row r="175" spans="1:16" ht="92.4" customHeight="1" x14ac:dyDescent="0.45">
      <c r="A175" s="210" t="s">
        <v>2787</v>
      </c>
      <c r="B175" s="235" t="s">
        <v>1346</v>
      </c>
      <c r="C175" s="208" t="s">
        <v>1469</v>
      </c>
      <c r="D175" s="235" t="s">
        <v>2453</v>
      </c>
      <c r="E175" s="208" t="s">
        <v>1469</v>
      </c>
      <c r="F175" s="208" t="s">
        <v>1469</v>
      </c>
      <c r="G175" s="208" t="s">
        <v>1297</v>
      </c>
      <c r="H175" s="208" t="s">
        <v>1469</v>
      </c>
      <c r="I175" s="208" t="s">
        <v>2187</v>
      </c>
      <c r="J175" s="206"/>
      <c r="K175" s="206"/>
      <c r="L175" s="206"/>
      <c r="M175" s="206"/>
      <c r="N175" s="206"/>
      <c r="P175" s="205">
        <f t="shared" si="10"/>
        <v>0</v>
      </c>
    </row>
    <row r="176" spans="1:16" ht="92.4" customHeight="1" x14ac:dyDescent="0.45">
      <c r="A176" s="210" t="s">
        <v>2786</v>
      </c>
      <c r="B176" s="235" t="s">
        <v>50</v>
      </c>
      <c r="C176" s="208" t="s">
        <v>1469</v>
      </c>
      <c r="D176" s="235" t="s">
        <v>2785</v>
      </c>
      <c r="E176" s="208" t="s">
        <v>1297</v>
      </c>
      <c r="F176" s="208" t="s">
        <v>1469</v>
      </c>
      <c r="G176" s="208" t="s">
        <v>1297</v>
      </c>
      <c r="H176" s="208" t="s">
        <v>2978</v>
      </c>
      <c r="I176" s="208" t="s">
        <v>2049</v>
      </c>
      <c r="J176" s="209" t="s">
        <v>2082</v>
      </c>
      <c r="K176" s="209" t="s">
        <v>2083</v>
      </c>
      <c r="L176" s="206"/>
      <c r="M176" s="209" t="s">
        <v>2084</v>
      </c>
      <c r="N176" s="206"/>
      <c r="P176" s="205">
        <f t="shared" si="10"/>
        <v>1</v>
      </c>
    </row>
    <row r="177" spans="1:16" ht="92.4" customHeight="1" x14ac:dyDescent="0.45">
      <c r="A177" s="210" t="s">
        <v>2784</v>
      </c>
      <c r="B177" s="235" t="s">
        <v>166</v>
      </c>
      <c r="C177" s="208" t="s">
        <v>1469</v>
      </c>
      <c r="D177" s="235" t="s">
        <v>2783</v>
      </c>
      <c r="E177" s="208" t="s">
        <v>1297</v>
      </c>
      <c r="F177" s="208" t="s">
        <v>1469</v>
      </c>
      <c r="G177" s="208" t="s">
        <v>1469</v>
      </c>
      <c r="H177" s="208" t="s">
        <v>2974</v>
      </c>
      <c r="I177" s="208" t="s">
        <v>1469</v>
      </c>
      <c r="J177" s="206"/>
      <c r="K177" s="206"/>
      <c r="L177" s="206"/>
      <c r="M177" s="206"/>
      <c r="N177" s="206"/>
      <c r="P177" s="205">
        <f t="shared" si="10"/>
        <v>0</v>
      </c>
    </row>
    <row r="178" spans="1:16" ht="92.4" customHeight="1" x14ac:dyDescent="0.45">
      <c r="A178" s="210" t="s">
        <v>2782</v>
      </c>
      <c r="B178" s="235" t="s">
        <v>1348</v>
      </c>
      <c r="C178" s="208" t="s">
        <v>1469</v>
      </c>
      <c r="D178" s="235" t="s">
        <v>2453</v>
      </c>
      <c r="E178" s="208" t="s">
        <v>1469</v>
      </c>
      <c r="F178" s="208" t="s">
        <v>1469</v>
      </c>
      <c r="G178" s="208" t="s">
        <v>1297</v>
      </c>
      <c r="H178" s="208" t="s">
        <v>1469</v>
      </c>
      <c r="I178" s="208" t="s">
        <v>2473</v>
      </c>
      <c r="J178" s="206"/>
      <c r="K178" s="206"/>
      <c r="L178" s="206"/>
      <c r="M178" s="206"/>
      <c r="N178" s="206"/>
      <c r="P178" s="205">
        <f t="shared" si="10"/>
        <v>1</v>
      </c>
    </row>
    <row r="179" spans="1:16" ht="92.4" customHeight="1" x14ac:dyDescent="0.45">
      <c r="A179" s="210" t="s">
        <v>2781</v>
      </c>
      <c r="B179" s="235" t="s">
        <v>2780</v>
      </c>
      <c r="C179" s="208" t="s">
        <v>1469</v>
      </c>
      <c r="D179" s="235" t="s">
        <v>2779</v>
      </c>
      <c r="E179" s="208" t="s">
        <v>1469</v>
      </c>
      <c r="F179" s="208" t="s">
        <v>1469</v>
      </c>
      <c r="G179" s="208" t="s">
        <v>1297</v>
      </c>
      <c r="H179" s="208" t="s">
        <v>1469</v>
      </c>
      <c r="I179" s="208" t="s">
        <v>2377</v>
      </c>
      <c r="J179" s="206"/>
      <c r="K179" s="206"/>
      <c r="L179" s="206"/>
      <c r="M179" s="206"/>
      <c r="N179" s="206"/>
      <c r="P179" s="205">
        <f t="shared" si="10"/>
        <v>0</v>
      </c>
    </row>
    <row r="180" spans="1:16" ht="92.4" customHeight="1" x14ac:dyDescent="0.45">
      <c r="A180" s="210" t="s">
        <v>2778</v>
      </c>
      <c r="B180" s="235" t="s">
        <v>54</v>
      </c>
      <c r="C180" s="208" t="s">
        <v>1469</v>
      </c>
      <c r="D180" s="235" t="s">
        <v>2496</v>
      </c>
      <c r="E180" s="208" t="s">
        <v>1469</v>
      </c>
      <c r="F180" s="208" t="s">
        <v>1469</v>
      </c>
      <c r="G180" s="208" t="s">
        <v>1297</v>
      </c>
      <c r="H180" s="208" t="s">
        <v>1469</v>
      </c>
      <c r="I180" s="208" t="s">
        <v>2049</v>
      </c>
      <c r="J180" s="209" t="s">
        <v>2089</v>
      </c>
      <c r="K180" s="206"/>
      <c r="L180" s="206"/>
      <c r="M180" s="206"/>
      <c r="N180" s="206"/>
      <c r="P180" s="205">
        <f t="shared" si="10"/>
        <v>1</v>
      </c>
    </row>
    <row r="181" spans="1:16" ht="92.4" customHeight="1" x14ac:dyDescent="0.45">
      <c r="A181" s="210" t="s">
        <v>2777</v>
      </c>
      <c r="B181" s="235" t="s">
        <v>868</v>
      </c>
      <c r="C181" s="208" t="s">
        <v>1469</v>
      </c>
      <c r="D181" s="235" t="s">
        <v>2526</v>
      </c>
      <c r="E181" s="208" t="s">
        <v>1469</v>
      </c>
      <c r="F181" s="208" t="s">
        <v>1469</v>
      </c>
      <c r="G181" s="208" t="s">
        <v>1297</v>
      </c>
      <c r="H181" s="208" t="s">
        <v>1469</v>
      </c>
      <c r="I181" s="208" t="s">
        <v>2282</v>
      </c>
      <c r="J181" s="209" t="s">
        <v>2061</v>
      </c>
      <c r="K181" s="206"/>
      <c r="L181" s="206"/>
      <c r="M181" s="206"/>
      <c r="N181" s="206"/>
      <c r="P181" s="205">
        <f t="shared" si="10"/>
        <v>0</v>
      </c>
    </row>
    <row r="182" spans="1:16" ht="92.4" customHeight="1" x14ac:dyDescent="0.45">
      <c r="A182" s="210" t="s">
        <v>2776</v>
      </c>
      <c r="B182" s="235" t="s">
        <v>17</v>
      </c>
      <c r="C182" s="208" t="s">
        <v>1469</v>
      </c>
      <c r="D182" s="235" t="s">
        <v>2775</v>
      </c>
      <c r="E182" s="208" t="s">
        <v>1469</v>
      </c>
      <c r="F182" s="208" t="s">
        <v>1469</v>
      </c>
      <c r="G182" s="208" t="s">
        <v>1297</v>
      </c>
      <c r="H182" s="208" t="s">
        <v>1469</v>
      </c>
      <c r="I182" s="208" t="s">
        <v>2525</v>
      </c>
      <c r="J182" s="206"/>
      <c r="K182" s="206"/>
      <c r="L182" s="206"/>
      <c r="M182" s="206"/>
      <c r="N182" s="206"/>
      <c r="P182" s="205">
        <f t="shared" si="10"/>
        <v>1</v>
      </c>
    </row>
    <row r="183" spans="1:16" ht="92.4" customHeight="1" x14ac:dyDescent="0.45">
      <c r="A183" s="210" t="s">
        <v>2774</v>
      </c>
      <c r="B183" s="235" t="s">
        <v>2773</v>
      </c>
      <c r="C183" s="208" t="s">
        <v>1469</v>
      </c>
      <c r="D183" s="235" t="s">
        <v>2453</v>
      </c>
      <c r="E183" s="208" t="s">
        <v>1469</v>
      </c>
      <c r="F183" s="208" t="s">
        <v>1469</v>
      </c>
      <c r="G183" s="208" t="s">
        <v>1297</v>
      </c>
      <c r="H183" s="208" t="s">
        <v>1469</v>
      </c>
      <c r="I183" s="208" t="s">
        <v>2049</v>
      </c>
      <c r="J183" s="206"/>
      <c r="K183" s="206"/>
      <c r="L183" s="206"/>
      <c r="M183" s="206"/>
      <c r="N183" s="206"/>
      <c r="P183" s="205">
        <f t="shared" si="10"/>
        <v>0</v>
      </c>
    </row>
    <row r="184" spans="1:16" ht="92.4" customHeight="1" x14ac:dyDescent="0.45">
      <c r="A184" s="210" t="s">
        <v>2772</v>
      </c>
      <c r="B184" s="235" t="s">
        <v>1352</v>
      </c>
      <c r="C184" s="208" t="s">
        <v>1469</v>
      </c>
      <c r="D184" s="235" t="s">
        <v>2453</v>
      </c>
      <c r="E184" s="208" t="s">
        <v>1469</v>
      </c>
      <c r="F184" s="208" t="s">
        <v>1469</v>
      </c>
      <c r="G184" s="208" t="s">
        <v>1297</v>
      </c>
      <c r="H184" s="208" t="s">
        <v>1469</v>
      </c>
      <c r="I184" s="208" t="s">
        <v>2187</v>
      </c>
      <c r="J184" s="206"/>
      <c r="K184" s="206"/>
      <c r="L184" s="206"/>
      <c r="M184" s="206"/>
      <c r="N184" s="206"/>
      <c r="P184" s="205">
        <f t="shared" si="10"/>
        <v>1</v>
      </c>
    </row>
    <row r="185" spans="1:16" ht="92.4" customHeight="1" x14ac:dyDescent="0.45">
      <c r="A185" s="210" t="s">
        <v>2771</v>
      </c>
      <c r="B185" s="235" t="s">
        <v>1434</v>
      </c>
      <c r="C185" s="208" t="s">
        <v>1469</v>
      </c>
      <c r="D185" s="235" t="s">
        <v>2453</v>
      </c>
      <c r="E185" s="208" t="s">
        <v>1469</v>
      </c>
      <c r="F185" s="208" t="s">
        <v>1469</v>
      </c>
      <c r="G185" s="208" t="s">
        <v>1297</v>
      </c>
      <c r="H185" s="208" t="s">
        <v>1469</v>
      </c>
      <c r="I185" s="208" t="s">
        <v>2422</v>
      </c>
      <c r="J185" s="206"/>
      <c r="K185" s="206"/>
      <c r="L185" s="206"/>
      <c r="M185" s="206"/>
      <c r="N185" s="206"/>
      <c r="P185" s="205">
        <f t="shared" si="10"/>
        <v>0</v>
      </c>
    </row>
    <row r="186" spans="1:16" ht="92.4" customHeight="1" x14ac:dyDescent="0.45">
      <c r="A186" s="210" t="s">
        <v>2770</v>
      </c>
      <c r="B186" s="235" t="s">
        <v>1236</v>
      </c>
      <c r="C186" s="208" t="s">
        <v>1469</v>
      </c>
      <c r="D186" s="235" t="s">
        <v>2453</v>
      </c>
      <c r="E186" s="208" t="s">
        <v>1297</v>
      </c>
      <c r="F186" s="208" t="s">
        <v>1469</v>
      </c>
      <c r="G186" s="208" t="s">
        <v>1469</v>
      </c>
      <c r="H186" s="208" t="s">
        <v>3001</v>
      </c>
      <c r="I186" s="208" t="s">
        <v>1469</v>
      </c>
      <c r="J186" s="206"/>
      <c r="K186" s="206"/>
      <c r="L186" s="206"/>
      <c r="M186" s="206"/>
      <c r="N186" s="206"/>
      <c r="P186" s="205">
        <f t="shared" si="10"/>
        <v>1</v>
      </c>
    </row>
    <row r="187" spans="1:16" ht="92.4" customHeight="1" x14ac:dyDescent="0.45">
      <c r="A187" s="210" t="s">
        <v>2769</v>
      </c>
      <c r="B187" s="235" t="s">
        <v>1868</v>
      </c>
      <c r="C187" s="208" t="s">
        <v>1297</v>
      </c>
      <c r="D187" s="235" t="s">
        <v>2453</v>
      </c>
      <c r="E187" s="208" t="s">
        <v>1469</v>
      </c>
      <c r="F187" s="208" t="s">
        <v>1469</v>
      </c>
      <c r="G187" s="208" t="s">
        <v>1297</v>
      </c>
      <c r="H187" s="208" t="s">
        <v>1469</v>
      </c>
      <c r="I187" s="208" t="s">
        <v>2396</v>
      </c>
      <c r="J187" s="206"/>
      <c r="K187" s="206"/>
      <c r="L187" s="206"/>
      <c r="M187" s="206"/>
      <c r="N187" s="206"/>
      <c r="P187" s="205">
        <f t="shared" si="10"/>
        <v>0</v>
      </c>
    </row>
    <row r="188" spans="1:16" ht="92.4" customHeight="1" x14ac:dyDescent="0.45">
      <c r="A188" s="287" t="s">
        <v>2768</v>
      </c>
      <c r="B188" s="289" t="s">
        <v>2767</v>
      </c>
      <c r="C188" s="278" t="s">
        <v>1297</v>
      </c>
      <c r="D188" s="289" t="s">
        <v>2506</v>
      </c>
      <c r="E188" s="278" t="s">
        <v>1469</v>
      </c>
      <c r="F188" s="278" t="s">
        <v>1469</v>
      </c>
      <c r="G188" s="278" t="s">
        <v>1297</v>
      </c>
      <c r="H188" s="278" t="s">
        <v>1469</v>
      </c>
      <c r="I188" s="278" t="s">
        <v>2187</v>
      </c>
      <c r="J188" s="209" t="s">
        <v>2156</v>
      </c>
      <c r="K188" s="209" t="s">
        <v>2157</v>
      </c>
      <c r="L188" s="206"/>
      <c r="M188" s="206"/>
      <c r="N188" s="206"/>
      <c r="P188" s="205">
        <f t="shared" si="10"/>
        <v>1</v>
      </c>
    </row>
    <row r="189" spans="1:16" ht="92.4" customHeight="1" x14ac:dyDescent="0.45">
      <c r="A189" s="288"/>
      <c r="B189" s="289"/>
      <c r="C189" s="278"/>
      <c r="D189" s="289"/>
      <c r="E189" s="278"/>
      <c r="F189" s="278"/>
      <c r="G189" s="278"/>
      <c r="H189" s="278"/>
      <c r="I189" s="278"/>
      <c r="J189" s="209" t="s">
        <v>2766</v>
      </c>
      <c r="K189" s="206"/>
      <c r="L189" s="206"/>
      <c r="M189" s="206"/>
      <c r="N189" s="206"/>
      <c r="P189" s="205">
        <v>1</v>
      </c>
    </row>
    <row r="190" spans="1:16" ht="92.4" customHeight="1" x14ac:dyDescent="0.45">
      <c r="A190" s="210" t="s">
        <v>2765</v>
      </c>
      <c r="B190" s="235" t="s">
        <v>30</v>
      </c>
      <c r="C190" s="208" t="s">
        <v>1469</v>
      </c>
      <c r="D190" s="235" t="s">
        <v>2764</v>
      </c>
      <c r="E190" s="208" t="s">
        <v>1469</v>
      </c>
      <c r="F190" s="208" t="s">
        <v>1469</v>
      </c>
      <c r="G190" s="208" t="s">
        <v>1297</v>
      </c>
      <c r="H190" s="208" t="s">
        <v>1469</v>
      </c>
      <c r="I190" s="208" t="s">
        <v>2569</v>
      </c>
      <c r="J190" s="206"/>
      <c r="K190" s="206"/>
      <c r="L190" s="206"/>
      <c r="M190" s="206"/>
      <c r="N190" s="206"/>
      <c r="P190" s="205">
        <f>MOD($A190,2)</f>
        <v>0</v>
      </c>
    </row>
    <row r="191" spans="1:16" ht="92.4" customHeight="1" x14ac:dyDescent="0.45">
      <c r="A191" s="287" t="s">
        <v>2763</v>
      </c>
      <c r="B191" s="289" t="s">
        <v>2762</v>
      </c>
      <c r="C191" s="278" t="s">
        <v>1297</v>
      </c>
      <c r="D191" s="289" t="s">
        <v>2453</v>
      </c>
      <c r="E191" s="278" t="s">
        <v>1297</v>
      </c>
      <c r="F191" s="278" t="s">
        <v>1469</v>
      </c>
      <c r="G191" s="278" t="s">
        <v>1469</v>
      </c>
      <c r="H191" s="278" t="s">
        <v>2975</v>
      </c>
      <c r="I191" s="278" t="s">
        <v>1469</v>
      </c>
      <c r="J191" s="209" t="s">
        <v>2761</v>
      </c>
      <c r="K191" s="206"/>
      <c r="L191" s="206"/>
      <c r="M191" s="206"/>
      <c r="N191" s="206"/>
      <c r="P191" s="205">
        <f>MOD($A191,2)</f>
        <v>1</v>
      </c>
    </row>
    <row r="192" spans="1:16" ht="92.4" customHeight="1" x14ac:dyDescent="0.45">
      <c r="A192" s="288"/>
      <c r="B192" s="289"/>
      <c r="C192" s="278"/>
      <c r="D192" s="289"/>
      <c r="E192" s="278"/>
      <c r="F192" s="278"/>
      <c r="G192" s="278"/>
      <c r="H192" s="278"/>
      <c r="I192" s="278"/>
      <c r="J192" s="209" t="s">
        <v>2071</v>
      </c>
      <c r="K192" s="206"/>
      <c r="L192" s="206"/>
      <c r="M192" s="206"/>
      <c r="N192" s="206"/>
      <c r="P192" s="205">
        <v>1</v>
      </c>
    </row>
    <row r="193" spans="1:16" ht="92.4" customHeight="1" x14ac:dyDescent="0.45">
      <c r="A193" s="234" t="s">
        <v>1204</v>
      </c>
      <c r="B193" s="232"/>
      <c r="C193" s="232"/>
      <c r="D193" s="232"/>
      <c r="E193" s="233"/>
      <c r="F193" s="233"/>
      <c r="G193" s="233"/>
      <c r="H193" s="232"/>
      <c r="I193" s="232"/>
      <c r="J193" s="232"/>
      <c r="K193" s="232"/>
      <c r="L193" s="232"/>
      <c r="M193" s="232"/>
      <c r="N193" s="231" t="s">
        <v>1979</v>
      </c>
    </row>
    <row r="194" spans="1:16" s="185" customFormat="1" ht="92.4" customHeight="1" x14ac:dyDescent="0.45">
      <c r="A194" s="280" t="s">
        <v>2306</v>
      </c>
      <c r="B194" s="280" t="s">
        <v>2305</v>
      </c>
      <c r="C194" s="280" t="s">
        <v>2441</v>
      </c>
      <c r="D194" s="280" t="s">
        <v>2440</v>
      </c>
      <c r="E194" s="282" t="s">
        <v>2304</v>
      </c>
      <c r="F194" s="283"/>
      <c r="G194" s="284"/>
      <c r="H194" s="285" t="s">
        <v>2995</v>
      </c>
      <c r="I194" s="280" t="s">
        <v>2302</v>
      </c>
      <c r="J194" s="280" t="s">
        <v>2301</v>
      </c>
      <c r="K194" s="280" t="s">
        <v>2300</v>
      </c>
      <c r="L194" s="280" t="s">
        <v>2299</v>
      </c>
      <c r="M194" s="280" t="s">
        <v>2298</v>
      </c>
      <c r="N194" s="280" t="s">
        <v>2297</v>
      </c>
    </row>
    <row r="195" spans="1:16" s="185" customFormat="1" ht="92.4" customHeight="1" x14ac:dyDescent="0.45">
      <c r="A195" s="281"/>
      <c r="B195" s="281"/>
      <c r="C195" s="281"/>
      <c r="D195" s="281"/>
      <c r="E195" s="212" t="s">
        <v>232</v>
      </c>
      <c r="F195" s="211" t="s">
        <v>2296</v>
      </c>
      <c r="G195" s="211" t="s">
        <v>2295</v>
      </c>
      <c r="H195" s="281"/>
      <c r="I195" s="281"/>
      <c r="J195" s="281"/>
      <c r="K195" s="281"/>
      <c r="L195" s="281"/>
      <c r="M195" s="281"/>
      <c r="N195" s="281"/>
    </row>
    <row r="196" spans="1:16" ht="92.4" customHeight="1" x14ac:dyDescent="0.45">
      <c r="A196" s="210" t="s">
        <v>2760</v>
      </c>
      <c r="B196" s="235" t="s">
        <v>2038</v>
      </c>
      <c r="C196" s="208" t="s">
        <v>1469</v>
      </c>
      <c r="D196" s="235" t="s">
        <v>2453</v>
      </c>
      <c r="E196" s="208" t="s">
        <v>1469</v>
      </c>
      <c r="F196" s="208" t="s">
        <v>1469</v>
      </c>
      <c r="G196" s="208" t="s">
        <v>1297</v>
      </c>
      <c r="H196" s="208" t="s">
        <v>1469</v>
      </c>
      <c r="I196" s="208" t="s">
        <v>2473</v>
      </c>
      <c r="J196" s="209" t="s">
        <v>2154</v>
      </c>
      <c r="K196" s="206"/>
      <c r="L196" s="206"/>
      <c r="M196" s="206"/>
      <c r="N196" s="206"/>
      <c r="P196" s="205">
        <f t="shared" ref="P196:P210" si="11">MOD($A196,2)</f>
        <v>0</v>
      </c>
    </row>
    <row r="197" spans="1:16" ht="92.4" customHeight="1" x14ac:dyDescent="0.45">
      <c r="A197" s="210" t="s">
        <v>2759</v>
      </c>
      <c r="B197" s="235" t="s">
        <v>1241</v>
      </c>
      <c r="C197" s="208" t="s">
        <v>1469</v>
      </c>
      <c r="D197" s="235" t="s">
        <v>2758</v>
      </c>
      <c r="E197" s="208" t="s">
        <v>1297</v>
      </c>
      <c r="F197" s="208" t="s">
        <v>1469</v>
      </c>
      <c r="G197" s="208" t="s">
        <v>1469</v>
      </c>
      <c r="H197" s="208" t="s">
        <v>2978</v>
      </c>
      <c r="I197" s="208" t="s">
        <v>1469</v>
      </c>
      <c r="J197" s="209" t="s">
        <v>2060</v>
      </c>
      <c r="K197" s="206"/>
      <c r="L197" s="206"/>
      <c r="M197" s="206"/>
      <c r="N197" s="206"/>
      <c r="P197" s="205">
        <f t="shared" si="11"/>
        <v>1</v>
      </c>
    </row>
    <row r="198" spans="1:16" ht="92.4" customHeight="1" x14ac:dyDescent="0.45">
      <c r="A198" s="210" t="s">
        <v>2757</v>
      </c>
      <c r="B198" s="235" t="s">
        <v>2756</v>
      </c>
      <c r="C198" s="208" t="s">
        <v>1297</v>
      </c>
      <c r="D198" s="235" t="s">
        <v>2453</v>
      </c>
      <c r="E198" s="208" t="s">
        <v>1297</v>
      </c>
      <c r="F198" s="208" t="s">
        <v>1469</v>
      </c>
      <c r="G198" s="208" t="s">
        <v>1469</v>
      </c>
      <c r="H198" s="208" t="s">
        <v>2974</v>
      </c>
      <c r="I198" s="208" t="s">
        <v>1469</v>
      </c>
      <c r="J198" s="206"/>
      <c r="K198" s="206"/>
      <c r="L198" s="206"/>
      <c r="M198" s="206"/>
      <c r="N198" s="206"/>
      <c r="P198" s="205">
        <f t="shared" si="11"/>
        <v>0</v>
      </c>
    </row>
    <row r="199" spans="1:16" ht="92.4" customHeight="1" x14ac:dyDescent="0.45">
      <c r="A199" s="210" t="s">
        <v>2755</v>
      </c>
      <c r="B199" s="237" t="s">
        <v>2754</v>
      </c>
      <c r="C199" s="208" t="s">
        <v>1297</v>
      </c>
      <c r="D199" s="235" t="s">
        <v>2753</v>
      </c>
      <c r="E199" s="208" t="s">
        <v>1297</v>
      </c>
      <c r="F199" s="208" t="s">
        <v>1469</v>
      </c>
      <c r="G199" s="208" t="s">
        <v>1469</v>
      </c>
      <c r="H199" s="208" t="s">
        <v>3000</v>
      </c>
      <c r="I199" s="208" t="s">
        <v>1469</v>
      </c>
      <c r="J199" s="206"/>
      <c r="K199" s="206"/>
      <c r="L199" s="206"/>
      <c r="M199" s="206"/>
      <c r="N199" s="206"/>
      <c r="P199" s="205">
        <f t="shared" si="11"/>
        <v>1</v>
      </c>
    </row>
    <row r="200" spans="1:16" ht="92.4" customHeight="1" x14ac:dyDescent="0.45">
      <c r="A200" s="210" t="s">
        <v>2752</v>
      </c>
      <c r="B200" s="235" t="s">
        <v>2751</v>
      </c>
      <c r="C200" s="208" t="s">
        <v>1469</v>
      </c>
      <c r="D200" s="235" t="s">
        <v>2536</v>
      </c>
      <c r="E200" s="208" t="s">
        <v>1469</v>
      </c>
      <c r="F200" s="208" t="s">
        <v>1469</v>
      </c>
      <c r="G200" s="208" t="s">
        <v>1297</v>
      </c>
      <c r="H200" s="208" t="s">
        <v>1469</v>
      </c>
      <c r="I200" s="208" t="s">
        <v>2359</v>
      </c>
      <c r="J200" s="206"/>
      <c r="K200" s="206"/>
      <c r="L200" s="206"/>
      <c r="M200" s="206"/>
      <c r="N200" s="206"/>
      <c r="P200" s="205">
        <f t="shared" si="11"/>
        <v>0</v>
      </c>
    </row>
    <row r="201" spans="1:16" ht="92.4" customHeight="1" x14ac:dyDescent="0.45">
      <c r="A201" s="210" t="s">
        <v>2750</v>
      </c>
      <c r="B201" s="235" t="s">
        <v>1245</v>
      </c>
      <c r="C201" s="208" t="s">
        <v>1469</v>
      </c>
      <c r="D201" s="235" t="s">
        <v>2646</v>
      </c>
      <c r="E201" s="208" t="s">
        <v>1297</v>
      </c>
      <c r="F201" s="208" t="s">
        <v>1469</v>
      </c>
      <c r="G201" s="208" t="s">
        <v>1469</v>
      </c>
      <c r="H201" s="208" t="s">
        <v>2972</v>
      </c>
      <c r="I201" s="208" t="s">
        <v>1469</v>
      </c>
      <c r="J201" s="206"/>
      <c r="K201" s="206"/>
      <c r="L201" s="206"/>
      <c r="M201" s="206"/>
      <c r="N201" s="206"/>
      <c r="P201" s="205">
        <f t="shared" si="11"/>
        <v>1</v>
      </c>
    </row>
    <row r="202" spans="1:16" ht="92.4" customHeight="1" x14ac:dyDescent="0.45">
      <c r="A202" s="210" t="s">
        <v>2749</v>
      </c>
      <c r="B202" s="235" t="s">
        <v>2023</v>
      </c>
      <c r="C202" s="208" t="s">
        <v>1469</v>
      </c>
      <c r="D202" s="235" t="s">
        <v>2748</v>
      </c>
      <c r="E202" s="208" t="s">
        <v>1297</v>
      </c>
      <c r="F202" s="208" t="s">
        <v>1469</v>
      </c>
      <c r="G202" s="208" t="s">
        <v>1469</v>
      </c>
      <c r="H202" s="208" t="s">
        <v>2972</v>
      </c>
      <c r="I202" s="208" t="s">
        <v>1469</v>
      </c>
      <c r="J202" s="209" t="s">
        <v>2119</v>
      </c>
      <c r="K202" s="209" t="s">
        <v>2120</v>
      </c>
      <c r="L202" s="206"/>
      <c r="M202" s="206"/>
      <c r="N202" s="206"/>
      <c r="P202" s="205">
        <f t="shared" si="11"/>
        <v>0</v>
      </c>
    </row>
    <row r="203" spans="1:16" ht="92.4" customHeight="1" x14ac:dyDescent="0.45">
      <c r="A203" s="210" t="s">
        <v>2747</v>
      </c>
      <c r="B203" s="235" t="s">
        <v>775</v>
      </c>
      <c r="C203" s="208" t="s">
        <v>1469</v>
      </c>
      <c r="D203" s="235" t="s">
        <v>2453</v>
      </c>
      <c r="E203" s="208" t="s">
        <v>1297</v>
      </c>
      <c r="F203" s="208" t="s">
        <v>1469</v>
      </c>
      <c r="G203" s="208" t="s">
        <v>1469</v>
      </c>
      <c r="H203" s="208" t="s">
        <v>2982</v>
      </c>
      <c r="I203" s="208" t="s">
        <v>1469</v>
      </c>
      <c r="J203" s="206"/>
      <c r="K203" s="206"/>
      <c r="L203" s="206"/>
      <c r="M203" s="206"/>
      <c r="N203" s="206"/>
      <c r="P203" s="205">
        <f t="shared" si="11"/>
        <v>1</v>
      </c>
    </row>
    <row r="204" spans="1:16" ht="92.4" customHeight="1" x14ac:dyDescent="0.45">
      <c r="A204" s="287" t="s">
        <v>2746</v>
      </c>
      <c r="B204" s="289" t="s">
        <v>133</v>
      </c>
      <c r="C204" s="278" t="s">
        <v>1469</v>
      </c>
      <c r="D204" s="289" t="s">
        <v>2543</v>
      </c>
      <c r="E204" s="278" t="s">
        <v>1469</v>
      </c>
      <c r="F204" s="278" t="s">
        <v>1469</v>
      </c>
      <c r="G204" s="278" t="s">
        <v>1297</v>
      </c>
      <c r="H204" s="278" t="s">
        <v>1469</v>
      </c>
      <c r="I204" s="278" t="s">
        <v>1591</v>
      </c>
      <c r="J204" s="209" t="s">
        <v>2235</v>
      </c>
      <c r="K204" s="206"/>
      <c r="L204" s="206"/>
      <c r="M204" s="206"/>
      <c r="N204" s="206"/>
      <c r="P204" s="205">
        <f t="shared" si="11"/>
        <v>0</v>
      </c>
    </row>
    <row r="205" spans="1:16" ht="92.4" customHeight="1" x14ac:dyDescent="0.45">
      <c r="A205" s="288"/>
      <c r="B205" s="289"/>
      <c r="C205" s="278"/>
      <c r="D205" s="289"/>
      <c r="E205" s="278"/>
      <c r="F205" s="278"/>
      <c r="G205" s="278"/>
      <c r="H205" s="278"/>
      <c r="I205" s="278"/>
      <c r="J205" s="209" t="s">
        <v>2745</v>
      </c>
      <c r="K205" s="206"/>
      <c r="L205" s="206"/>
      <c r="M205" s="206"/>
      <c r="N205" s="206"/>
      <c r="P205" s="205">
        <f t="shared" si="11"/>
        <v>0</v>
      </c>
    </row>
    <row r="206" spans="1:16" ht="92.4" customHeight="1" x14ac:dyDescent="0.45">
      <c r="A206" s="210" t="s">
        <v>2744</v>
      </c>
      <c r="B206" s="235" t="s">
        <v>2743</v>
      </c>
      <c r="C206" s="208" t="s">
        <v>1469</v>
      </c>
      <c r="D206" s="235" t="s">
        <v>2486</v>
      </c>
      <c r="E206" s="208" t="s">
        <v>1297</v>
      </c>
      <c r="F206" s="208" t="s">
        <v>1469</v>
      </c>
      <c r="G206" s="208" t="s">
        <v>1469</v>
      </c>
      <c r="H206" s="208" t="s">
        <v>2972</v>
      </c>
      <c r="I206" s="208" t="s">
        <v>1469</v>
      </c>
      <c r="J206" s="209" t="s">
        <v>2108</v>
      </c>
      <c r="K206" s="209" t="s">
        <v>2109</v>
      </c>
      <c r="L206" s="206"/>
      <c r="M206" s="206"/>
      <c r="N206" s="206"/>
      <c r="P206" s="205">
        <f t="shared" si="11"/>
        <v>1</v>
      </c>
    </row>
    <row r="207" spans="1:16" ht="92.4" customHeight="1" x14ac:dyDescent="0.45">
      <c r="A207" s="287" t="s">
        <v>2742</v>
      </c>
      <c r="B207" s="289" t="s">
        <v>5</v>
      </c>
      <c r="C207" s="278" t="s">
        <v>1469</v>
      </c>
      <c r="D207" s="289" t="s">
        <v>2577</v>
      </c>
      <c r="E207" s="278" t="s">
        <v>1297</v>
      </c>
      <c r="F207" s="278" t="s">
        <v>1469</v>
      </c>
      <c r="G207" s="278" t="s">
        <v>1469</v>
      </c>
      <c r="H207" s="278" t="s">
        <v>3000</v>
      </c>
      <c r="I207" s="278" t="s">
        <v>1469</v>
      </c>
      <c r="J207" s="209" t="s">
        <v>2741</v>
      </c>
      <c r="K207" s="206"/>
      <c r="L207" s="206"/>
      <c r="M207" s="206"/>
      <c r="N207" s="206"/>
      <c r="P207" s="205">
        <f t="shared" si="11"/>
        <v>0</v>
      </c>
    </row>
    <row r="208" spans="1:16" ht="92.4" customHeight="1" x14ac:dyDescent="0.45">
      <c r="A208" s="288"/>
      <c r="B208" s="289"/>
      <c r="C208" s="278"/>
      <c r="D208" s="289"/>
      <c r="E208" s="278"/>
      <c r="F208" s="278"/>
      <c r="G208" s="278"/>
      <c r="H208" s="278"/>
      <c r="I208" s="278"/>
      <c r="J208" s="209" t="s">
        <v>2740</v>
      </c>
      <c r="K208" s="206"/>
      <c r="L208" s="206"/>
      <c r="M208" s="206"/>
      <c r="N208" s="206"/>
      <c r="P208" s="205">
        <f t="shared" si="11"/>
        <v>0</v>
      </c>
    </row>
    <row r="209" spans="1:16" ht="92.4" customHeight="1" x14ac:dyDescent="0.45">
      <c r="A209" s="288"/>
      <c r="B209" s="289"/>
      <c r="C209" s="278"/>
      <c r="D209" s="289"/>
      <c r="E209" s="278"/>
      <c r="F209" s="278"/>
      <c r="G209" s="278"/>
      <c r="H209" s="278"/>
      <c r="I209" s="278"/>
      <c r="J209" s="209" t="s">
        <v>2739</v>
      </c>
      <c r="K209" s="206"/>
      <c r="L209" s="206"/>
      <c r="M209" s="206"/>
      <c r="N209" s="206"/>
      <c r="P209" s="205">
        <f t="shared" si="11"/>
        <v>0</v>
      </c>
    </row>
    <row r="210" spans="1:16" ht="92.4" customHeight="1" x14ac:dyDescent="0.45">
      <c r="A210" s="210" t="s">
        <v>2738</v>
      </c>
      <c r="B210" s="235" t="s">
        <v>1871</v>
      </c>
      <c r="C210" s="208" t="s">
        <v>1297</v>
      </c>
      <c r="D210" s="235" t="s">
        <v>2453</v>
      </c>
      <c r="E210" s="208" t="s">
        <v>1297</v>
      </c>
      <c r="F210" s="208" t="s">
        <v>1469</v>
      </c>
      <c r="G210" s="208" t="s">
        <v>1469</v>
      </c>
      <c r="H210" s="208" t="s">
        <v>3001</v>
      </c>
      <c r="I210" s="208" t="s">
        <v>1469</v>
      </c>
      <c r="J210" s="206"/>
      <c r="K210" s="206"/>
      <c r="L210" s="206"/>
      <c r="M210" s="206"/>
      <c r="N210" s="206"/>
      <c r="P210" s="205">
        <f t="shared" si="11"/>
        <v>1</v>
      </c>
    </row>
    <row r="211" spans="1:16" ht="92.4" customHeight="1" x14ac:dyDescent="0.45">
      <c r="A211" s="234" t="s">
        <v>1204</v>
      </c>
      <c r="B211" s="232"/>
      <c r="C211" s="232"/>
      <c r="D211" s="232"/>
      <c r="E211" s="233"/>
      <c r="F211" s="233"/>
      <c r="G211" s="233"/>
      <c r="H211" s="232"/>
      <c r="I211" s="232"/>
      <c r="J211" s="232"/>
      <c r="K211" s="232"/>
      <c r="L211" s="232"/>
      <c r="M211" s="232"/>
      <c r="N211" s="231" t="s">
        <v>1979</v>
      </c>
    </row>
    <row r="212" spans="1:16" s="185" customFormat="1" ht="92.4" customHeight="1" x14ac:dyDescent="0.45">
      <c r="A212" s="280" t="s">
        <v>2306</v>
      </c>
      <c r="B212" s="280" t="s">
        <v>2305</v>
      </c>
      <c r="C212" s="280" t="s">
        <v>2441</v>
      </c>
      <c r="D212" s="280" t="s">
        <v>2440</v>
      </c>
      <c r="E212" s="282" t="s">
        <v>2304</v>
      </c>
      <c r="F212" s="283"/>
      <c r="G212" s="284"/>
      <c r="H212" s="285" t="s">
        <v>2995</v>
      </c>
      <c r="I212" s="280" t="s">
        <v>2302</v>
      </c>
      <c r="J212" s="280" t="s">
        <v>2301</v>
      </c>
      <c r="K212" s="280" t="s">
        <v>2300</v>
      </c>
      <c r="L212" s="280" t="s">
        <v>2299</v>
      </c>
      <c r="M212" s="280" t="s">
        <v>2298</v>
      </c>
      <c r="N212" s="280" t="s">
        <v>2297</v>
      </c>
    </row>
    <row r="213" spans="1:16" s="185" customFormat="1" ht="92.4" customHeight="1" x14ac:dyDescent="0.45">
      <c r="A213" s="281"/>
      <c r="B213" s="281"/>
      <c r="C213" s="281"/>
      <c r="D213" s="281"/>
      <c r="E213" s="212" t="s">
        <v>232</v>
      </c>
      <c r="F213" s="211" t="s">
        <v>2296</v>
      </c>
      <c r="G213" s="211" t="s">
        <v>2295</v>
      </c>
      <c r="H213" s="281"/>
      <c r="I213" s="281"/>
      <c r="J213" s="281"/>
      <c r="K213" s="281"/>
      <c r="L213" s="281"/>
      <c r="M213" s="281"/>
      <c r="N213" s="281"/>
    </row>
    <row r="214" spans="1:16" ht="92.4" customHeight="1" x14ac:dyDescent="0.45">
      <c r="A214" s="287" t="s">
        <v>2737</v>
      </c>
      <c r="B214" s="289" t="s">
        <v>2736</v>
      </c>
      <c r="C214" s="278" t="s">
        <v>1297</v>
      </c>
      <c r="D214" s="289" t="s">
        <v>2453</v>
      </c>
      <c r="E214" s="278" t="s">
        <v>1297</v>
      </c>
      <c r="F214" s="278" t="s">
        <v>1469</v>
      </c>
      <c r="G214" s="278" t="s">
        <v>1469</v>
      </c>
      <c r="H214" s="278" t="s">
        <v>2973</v>
      </c>
      <c r="I214" s="278" t="s">
        <v>1469</v>
      </c>
      <c r="J214" s="220" t="s">
        <v>2735</v>
      </c>
      <c r="K214" s="220" t="s">
        <v>2735</v>
      </c>
      <c r="L214" s="239"/>
      <c r="M214" s="239"/>
      <c r="N214" s="239"/>
      <c r="P214" s="205">
        <f t="shared" ref="P214:P227" si="12">MOD($A214,2)</f>
        <v>0</v>
      </c>
    </row>
    <row r="215" spans="1:16" ht="92.4" customHeight="1" x14ac:dyDescent="0.45">
      <c r="A215" s="288"/>
      <c r="B215" s="289"/>
      <c r="C215" s="278"/>
      <c r="D215" s="289"/>
      <c r="E215" s="278"/>
      <c r="F215" s="278"/>
      <c r="G215" s="278"/>
      <c r="H215" s="278"/>
      <c r="I215" s="278"/>
      <c r="J215" s="219" t="s">
        <v>2734</v>
      </c>
      <c r="K215" s="219" t="s">
        <v>2733</v>
      </c>
      <c r="L215" s="221"/>
      <c r="M215" s="221"/>
      <c r="N215" s="221"/>
      <c r="P215" s="205">
        <f t="shared" si="12"/>
        <v>0</v>
      </c>
    </row>
    <row r="216" spans="1:16" ht="92.4" customHeight="1" x14ac:dyDescent="0.45">
      <c r="A216" s="288"/>
      <c r="B216" s="289"/>
      <c r="C216" s="278"/>
      <c r="D216" s="289"/>
      <c r="E216" s="278"/>
      <c r="F216" s="278"/>
      <c r="G216" s="278"/>
      <c r="H216" s="278"/>
      <c r="I216" s="278"/>
      <c r="J216" s="220" t="s">
        <v>2732</v>
      </c>
      <c r="K216" s="220" t="s">
        <v>2732</v>
      </c>
      <c r="L216" s="239"/>
      <c r="M216" s="239"/>
      <c r="N216" s="239"/>
      <c r="P216" s="205">
        <f t="shared" si="12"/>
        <v>0</v>
      </c>
    </row>
    <row r="217" spans="1:16" ht="92.4" customHeight="1" x14ac:dyDescent="0.45">
      <c r="A217" s="288"/>
      <c r="B217" s="289"/>
      <c r="C217" s="278"/>
      <c r="D217" s="289"/>
      <c r="E217" s="278"/>
      <c r="F217" s="278"/>
      <c r="G217" s="278"/>
      <c r="H217" s="278"/>
      <c r="I217" s="278"/>
      <c r="J217" s="219" t="s">
        <v>2731</v>
      </c>
      <c r="K217" s="219" t="s">
        <v>2730</v>
      </c>
      <c r="L217" s="221"/>
      <c r="M217" s="221"/>
      <c r="N217" s="221"/>
      <c r="P217" s="205">
        <f t="shared" si="12"/>
        <v>0</v>
      </c>
    </row>
    <row r="218" spans="1:16" ht="92.4" customHeight="1" x14ac:dyDescent="0.45">
      <c r="A218" s="288"/>
      <c r="B218" s="289"/>
      <c r="C218" s="278"/>
      <c r="D218" s="289"/>
      <c r="E218" s="278"/>
      <c r="F218" s="278"/>
      <c r="G218" s="278"/>
      <c r="H218" s="278"/>
      <c r="I218" s="278"/>
      <c r="J218" s="236"/>
      <c r="K218" s="220" t="s">
        <v>2729</v>
      </c>
      <c r="L218" s="239"/>
      <c r="M218" s="239"/>
      <c r="N218" s="239"/>
      <c r="P218" s="205">
        <f t="shared" si="12"/>
        <v>0</v>
      </c>
    </row>
    <row r="219" spans="1:16" ht="92.4" customHeight="1" x14ac:dyDescent="0.45">
      <c r="A219" s="288"/>
      <c r="B219" s="289"/>
      <c r="C219" s="278"/>
      <c r="D219" s="289"/>
      <c r="E219" s="278"/>
      <c r="F219" s="278"/>
      <c r="G219" s="278"/>
      <c r="H219" s="278"/>
      <c r="I219" s="278"/>
      <c r="J219" s="236"/>
      <c r="K219" s="219" t="s">
        <v>2728</v>
      </c>
      <c r="L219" s="221"/>
      <c r="M219" s="221"/>
      <c r="N219" s="221"/>
      <c r="P219" s="205">
        <f t="shared" si="12"/>
        <v>0</v>
      </c>
    </row>
    <row r="220" spans="1:16" ht="92.4" customHeight="1" x14ac:dyDescent="0.45">
      <c r="A220" s="288"/>
      <c r="B220" s="289"/>
      <c r="C220" s="278"/>
      <c r="D220" s="289"/>
      <c r="E220" s="278"/>
      <c r="F220" s="278"/>
      <c r="G220" s="278"/>
      <c r="H220" s="278"/>
      <c r="I220" s="278"/>
      <c r="J220" s="220" t="s">
        <v>2727</v>
      </c>
      <c r="K220" s="220" t="s">
        <v>2727</v>
      </c>
      <c r="L220" s="239"/>
      <c r="M220" s="239"/>
      <c r="N220" s="239"/>
      <c r="P220" s="205">
        <f t="shared" si="12"/>
        <v>0</v>
      </c>
    </row>
    <row r="221" spans="1:16" ht="92.4" customHeight="1" x14ac:dyDescent="0.45">
      <c r="A221" s="288"/>
      <c r="B221" s="289"/>
      <c r="C221" s="278"/>
      <c r="D221" s="289"/>
      <c r="E221" s="278"/>
      <c r="F221" s="278"/>
      <c r="G221" s="278"/>
      <c r="H221" s="278"/>
      <c r="I221" s="278"/>
      <c r="J221" s="219" t="s">
        <v>2726</v>
      </c>
      <c r="K221" s="219" t="s">
        <v>2725</v>
      </c>
      <c r="L221" s="221"/>
      <c r="M221" s="221"/>
      <c r="N221" s="221"/>
      <c r="P221" s="205">
        <f t="shared" si="12"/>
        <v>0</v>
      </c>
    </row>
    <row r="222" spans="1:16" ht="92.4" customHeight="1" x14ac:dyDescent="0.45">
      <c r="A222" s="288"/>
      <c r="B222" s="289"/>
      <c r="C222" s="278"/>
      <c r="D222" s="289"/>
      <c r="E222" s="278"/>
      <c r="F222" s="278"/>
      <c r="G222" s="278"/>
      <c r="H222" s="278"/>
      <c r="I222" s="278"/>
      <c r="J222" s="220" t="s">
        <v>2724</v>
      </c>
      <c r="K222" s="241"/>
      <c r="L222" s="239"/>
      <c r="M222" s="239"/>
      <c r="N222" s="239"/>
      <c r="P222" s="205">
        <f t="shared" si="12"/>
        <v>0</v>
      </c>
    </row>
    <row r="223" spans="1:16" ht="92.4" customHeight="1" x14ac:dyDescent="0.45">
      <c r="A223" s="288"/>
      <c r="B223" s="289"/>
      <c r="C223" s="278"/>
      <c r="D223" s="289"/>
      <c r="E223" s="278"/>
      <c r="F223" s="278"/>
      <c r="G223" s="278"/>
      <c r="H223" s="278"/>
      <c r="I223" s="278"/>
      <c r="J223" s="219" t="s">
        <v>2723</v>
      </c>
      <c r="K223" s="240"/>
      <c r="L223" s="221"/>
      <c r="M223" s="221"/>
      <c r="N223" s="221"/>
      <c r="P223" s="205">
        <f t="shared" si="12"/>
        <v>0</v>
      </c>
    </row>
    <row r="224" spans="1:16" ht="92.4" customHeight="1" x14ac:dyDescent="0.45">
      <c r="A224" s="288"/>
      <c r="B224" s="289"/>
      <c r="C224" s="278"/>
      <c r="D224" s="289"/>
      <c r="E224" s="278"/>
      <c r="F224" s="278"/>
      <c r="G224" s="278"/>
      <c r="H224" s="278"/>
      <c r="I224" s="278"/>
      <c r="J224" s="220" t="s">
        <v>2722</v>
      </c>
      <c r="K224" s="241"/>
      <c r="L224" s="239"/>
      <c r="M224" s="239"/>
      <c r="N224" s="239"/>
      <c r="P224" s="205">
        <f t="shared" si="12"/>
        <v>0</v>
      </c>
    </row>
    <row r="225" spans="1:16" ht="92.4" customHeight="1" x14ac:dyDescent="0.45">
      <c r="A225" s="288"/>
      <c r="B225" s="289"/>
      <c r="C225" s="278"/>
      <c r="D225" s="289"/>
      <c r="E225" s="278"/>
      <c r="F225" s="278"/>
      <c r="G225" s="278"/>
      <c r="H225" s="278"/>
      <c r="I225" s="278"/>
      <c r="J225" s="219" t="s">
        <v>2721</v>
      </c>
      <c r="K225" s="240"/>
      <c r="L225" s="221"/>
      <c r="M225" s="221"/>
      <c r="N225" s="221"/>
      <c r="P225" s="205">
        <f t="shared" si="12"/>
        <v>0</v>
      </c>
    </row>
    <row r="226" spans="1:16" ht="92.4" customHeight="1" x14ac:dyDescent="0.45">
      <c r="A226" s="288"/>
      <c r="B226" s="289"/>
      <c r="C226" s="278"/>
      <c r="D226" s="289"/>
      <c r="E226" s="278"/>
      <c r="F226" s="278"/>
      <c r="G226" s="278"/>
      <c r="H226" s="278"/>
      <c r="I226" s="278"/>
      <c r="J226" s="220" t="s">
        <v>2720</v>
      </c>
      <c r="K226" s="241"/>
      <c r="L226" s="239"/>
      <c r="M226" s="239"/>
      <c r="N226" s="239"/>
      <c r="P226" s="205">
        <f t="shared" si="12"/>
        <v>0</v>
      </c>
    </row>
    <row r="227" spans="1:16" ht="92.4" customHeight="1" x14ac:dyDescent="0.45">
      <c r="A227" s="288"/>
      <c r="B227" s="289"/>
      <c r="C227" s="278"/>
      <c r="D227" s="289"/>
      <c r="E227" s="278"/>
      <c r="F227" s="278"/>
      <c r="G227" s="278"/>
      <c r="H227" s="278"/>
      <c r="I227" s="278"/>
      <c r="J227" s="219" t="s">
        <v>2719</v>
      </c>
      <c r="K227" s="240"/>
      <c r="L227" s="221"/>
      <c r="M227" s="221"/>
      <c r="N227" s="221"/>
      <c r="P227" s="205">
        <f t="shared" si="12"/>
        <v>0</v>
      </c>
    </row>
    <row r="228" spans="1:16" ht="92.4" customHeight="1" x14ac:dyDescent="0.45">
      <c r="A228" s="288"/>
      <c r="B228" s="289"/>
      <c r="C228" s="278"/>
      <c r="D228" s="289"/>
      <c r="E228" s="278"/>
      <c r="F228" s="278"/>
      <c r="G228" s="278"/>
      <c r="H228" s="278"/>
      <c r="I228" s="278"/>
      <c r="J228" s="220" t="s">
        <v>2718</v>
      </c>
      <c r="K228" s="220" t="s">
        <v>2718</v>
      </c>
      <c r="L228" s="239"/>
      <c r="M228" s="239"/>
      <c r="N228" s="239"/>
      <c r="P228" s="205"/>
    </row>
    <row r="229" spans="1:16" ht="92.4" customHeight="1" x14ac:dyDescent="0.45">
      <c r="A229" s="288"/>
      <c r="B229" s="289"/>
      <c r="C229" s="278"/>
      <c r="D229" s="289"/>
      <c r="E229" s="278"/>
      <c r="F229" s="278"/>
      <c r="G229" s="278"/>
      <c r="H229" s="278"/>
      <c r="I229" s="278"/>
      <c r="J229" s="219" t="s">
        <v>2717</v>
      </c>
      <c r="K229" s="219" t="s">
        <v>2716</v>
      </c>
      <c r="L229" s="221"/>
      <c r="M229" s="221"/>
      <c r="N229" s="221"/>
      <c r="P229" s="205"/>
    </row>
    <row r="230" spans="1:16" ht="92.4" customHeight="1" x14ac:dyDescent="0.45">
      <c r="A230" s="288"/>
      <c r="B230" s="289"/>
      <c r="C230" s="278"/>
      <c r="D230" s="289"/>
      <c r="E230" s="278"/>
      <c r="F230" s="278"/>
      <c r="G230" s="278"/>
      <c r="H230" s="278"/>
      <c r="I230" s="278"/>
      <c r="J230" s="220" t="s">
        <v>2715</v>
      </c>
      <c r="K230" s="241"/>
      <c r="L230" s="239"/>
      <c r="M230" s="239"/>
      <c r="N230" s="239"/>
      <c r="P230" s="205">
        <f>MOD($A230,2)</f>
        <v>0</v>
      </c>
    </row>
    <row r="231" spans="1:16" ht="92.4" customHeight="1" x14ac:dyDescent="0.45">
      <c r="A231" s="288"/>
      <c r="B231" s="289"/>
      <c r="C231" s="278"/>
      <c r="D231" s="289"/>
      <c r="E231" s="278"/>
      <c r="F231" s="278"/>
      <c r="G231" s="278"/>
      <c r="H231" s="278"/>
      <c r="I231" s="278"/>
      <c r="J231" s="219" t="s">
        <v>2714</v>
      </c>
      <c r="K231" s="240"/>
      <c r="L231" s="221"/>
      <c r="M231" s="221"/>
      <c r="N231" s="221"/>
      <c r="P231" s="205">
        <f>MOD($A231,2)</f>
        <v>0</v>
      </c>
    </row>
    <row r="232" spans="1:16" ht="92.4" customHeight="1" x14ac:dyDescent="0.45">
      <c r="A232" s="288"/>
      <c r="B232" s="289"/>
      <c r="C232" s="278"/>
      <c r="D232" s="289"/>
      <c r="E232" s="278"/>
      <c r="F232" s="278"/>
      <c r="G232" s="278"/>
      <c r="H232" s="278"/>
      <c r="I232" s="278"/>
      <c r="J232" s="220" t="s">
        <v>2713</v>
      </c>
      <c r="K232" s="220" t="s">
        <v>2713</v>
      </c>
      <c r="L232" s="239"/>
      <c r="M232" s="239"/>
      <c r="N232" s="239"/>
      <c r="P232" s="205"/>
    </row>
    <row r="233" spans="1:16" ht="92.4" customHeight="1" x14ac:dyDescent="0.45">
      <c r="A233" s="288"/>
      <c r="B233" s="289"/>
      <c r="C233" s="278"/>
      <c r="D233" s="289"/>
      <c r="E233" s="278"/>
      <c r="F233" s="278"/>
      <c r="G233" s="278"/>
      <c r="H233" s="278"/>
      <c r="I233" s="278"/>
      <c r="J233" s="219" t="s">
        <v>2712</v>
      </c>
      <c r="K233" s="219" t="s">
        <v>2711</v>
      </c>
      <c r="L233" s="221"/>
      <c r="M233" s="221"/>
      <c r="N233" s="221"/>
      <c r="P233" s="205">
        <f>MOD($A233,2)</f>
        <v>0</v>
      </c>
    </row>
    <row r="234" spans="1:16" ht="92.4" customHeight="1" x14ac:dyDescent="0.45">
      <c r="A234" s="210" t="s">
        <v>2710</v>
      </c>
      <c r="B234" s="235" t="s">
        <v>2709</v>
      </c>
      <c r="C234" s="208" t="s">
        <v>1297</v>
      </c>
      <c r="D234" s="235" t="s">
        <v>2575</v>
      </c>
      <c r="E234" s="208" t="s">
        <v>1297</v>
      </c>
      <c r="F234" s="208" t="s">
        <v>1469</v>
      </c>
      <c r="G234" s="208" t="s">
        <v>1469</v>
      </c>
      <c r="H234" s="208" t="s">
        <v>2981</v>
      </c>
      <c r="I234" s="208" t="s">
        <v>1469</v>
      </c>
      <c r="J234" s="206"/>
      <c r="K234" s="206"/>
      <c r="L234" s="206"/>
      <c r="M234" s="206"/>
      <c r="N234" s="206"/>
      <c r="P234" s="205">
        <f>MOD($A234,2)</f>
        <v>1</v>
      </c>
    </row>
    <row r="235" spans="1:16" ht="92.4" customHeight="1" x14ac:dyDescent="0.45">
      <c r="A235" s="210" t="s">
        <v>2708</v>
      </c>
      <c r="B235" s="235" t="s">
        <v>1361</v>
      </c>
      <c r="C235" s="208" t="s">
        <v>1469</v>
      </c>
      <c r="D235" s="235" t="s">
        <v>2707</v>
      </c>
      <c r="E235" s="208" t="s">
        <v>1297</v>
      </c>
      <c r="F235" s="208" t="s">
        <v>1469</v>
      </c>
      <c r="G235" s="208" t="s">
        <v>1469</v>
      </c>
      <c r="H235" s="208" t="s">
        <v>2978</v>
      </c>
      <c r="I235" s="208" t="s">
        <v>1469</v>
      </c>
      <c r="J235" s="206"/>
      <c r="K235" s="206"/>
      <c r="L235" s="206"/>
      <c r="M235" s="206"/>
      <c r="N235" s="206"/>
      <c r="P235" s="205">
        <f>MOD($A235,2)</f>
        <v>0</v>
      </c>
    </row>
    <row r="236" spans="1:16" ht="92.4" customHeight="1" x14ac:dyDescent="0.45">
      <c r="A236" s="210" t="s">
        <v>2706</v>
      </c>
      <c r="B236" s="235" t="s">
        <v>2705</v>
      </c>
      <c r="C236" s="208" t="s">
        <v>1297</v>
      </c>
      <c r="D236" s="235" t="s">
        <v>2453</v>
      </c>
      <c r="E236" s="208" t="s">
        <v>1469</v>
      </c>
      <c r="F236" s="208" t="s">
        <v>1469</v>
      </c>
      <c r="G236" s="208" t="s">
        <v>1297</v>
      </c>
      <c r="H236" s="208" t="s">
        <v>1469</v>
      </c>
      <c r="I236" s="208" t="s">
        <v>1591</v>
      </c>
      <c r="J236" s="206"/>
      <c r="K236" s="206"/>
      <c r="L236" s="206"/>
      <c r="M236" s="206"/>
      <c r="N236" s="206"/>
      <c r="P236" s="205">
        <f>MOD($A236,2)</f>
        <v>1</v>
      </c>
    </row>
    <row r="237" spans="1:16" ht="92.4" customHeight="1" x14ac:dyDescent="0.45">
      <c r="A237" s="234" t="s">
        <v>1204</v>
      </c>
      <c r="B237" s="232"/>
      <c r="C237" s="232"/>
      <c r="D237" s="232"/>
      <c r="E237" s="233"/>
      <c r="F237" s="233"/>
      <c r="G237" s="233"/>
      <c r="H237" s="232"/>
      <c r="I237" s="232"/>
      <c r="J237" s="232"/>
      <c r="K237" s="232"/>
      <c r="L237" s="232"/>
      <c r="M237" s="232"/>
      <c r="N237" s="231" t="s">
        <v>1979</v>
      </c>
    </row>
    <row r="238" spans="1:16" s="185" customFormat="1" ht="92.4" customHeight="1" x14ac:dyDescent="0.45">
      <c r="A238" s="280" t="s">
        <v>2306</v>
      </c>
      <c r="B238" s="280" t="s">
        <v>2305</v>
      </c>
      <c r="C238" s="280" t="s">
        <v>2441</v>
      </c>
      <c r="D238" s="280" t="s">
        <v>2440</v>
      </c>
      <c r="E238" s="282" t="s">
        <v>2304</v>
      </c>
      <c r="F238" s="283"/>
      <c r="G238" s="284"/>
      <c r="H238" s="285" t="s">
        <v>2995</v>
      </c>
      <c r="I238" s="280" t="s">
        <v>2302</v>
      </c>
      <c r="J238" s="280" t="s">
        <v>2301</v>
      </c>
      <c r="K238" s="280" t="s">
        <v>2300</v>
      </c>
      <c r="L238" s="280" t="s">
        <v>2299</v>
      </c>
      <c r="M238" s="280" t="s">
        <v>2298</v>
      </c>
      <c r="N238" s="280" t="s">
        <v>2297</v>
      </c>
    </row>
    <row r="239" spans="1:16" s="185" customFormat="1" ht="92.4" customHeight="1" x14ac:dyDescent="0.45">
      <c r="A239" s="281"/>
      <c r="B239" s="281"/>
      <c r="C239" s="281"/>
      <c r="D239" s="281"/>
      <c r="E239" s="212" t="s">
        <v>232</v>
      </c>
      <c r="F239" s="211" t="s">
        <v>2296</v>
      </c>
      <c r="G239" s="211" t="s">
        <v>2295</v>
      </c>
      <c r="H239" s="281"/>
      <c r="I239" s="281"/>
      <c r="J239" s="281"/>
      <c r="K239" s="281"/>
      <c r="L239" s="281"/>
      <c r="M239" s="281"/>
      <c r="N239" s="281"/>
    </row>
    <row r="240" spans="1:16" ht="92.4" customHeight="1" x14ac:dyDescent="0.45">
      <c r="A240" s="267" t="s">
        <v>2704</v>
      </c>
      <c r="B240" s="265" t="s">
        <v>2703</v>
      </c>
      <c r="C240" s="267" t="s">
        <v>1297</v>
      </c>
      <c r="D240" s="274" t="s">
        <v>2446</v>
      </c>
      <c r="E240" s="267" t="s">
        <v>1297</v>
      </c>
      <c r="F240" s="267" t="s">
        <v>1469</v>
      </c>
      <c r="G240" s="267" t="s">
        <v>1297</v>
      </c>
      <c r="H240" s="267" t="s">
        <v>2975</v>
      </c>
      <c r="I240" s="267" t="s">
        <v>2049</v>
      </c>
      <c r="J240" s="242"/>
      <c r="K240" s="242" t="s">
        <v>2959</v>
      </c>
      <c r="L240" s="242"/>
      <c r="M240" s="242"/>
      <c r="N240" s="242" t="s">
        <v>2960</v>
      </c>
      <c r="P240" s="205"/>
    </row>
    <row r="241" spans="1:16" ht="92.4" customHeight="1" x14ac:dyDescent="0.45">
      <c r="A241" s="271"/>
      <c r="B241" s="270"/>
      <c r="C241" s="271"/>
      <c r="D241" s="275"/>
      <c r="E241" s="271"/>
      <c r="F241" s="271"/>
      <c r="G241" s="271"/>
      <c r="H241" s="271"/>
      <c r="I241" s="271"/>
      <c r="J241" s="221"/>
      <c r="K241" s="219" t="s">
        <v>2962</v>
      </c>
      <c r="L241" s="221"/>
      <c r="M241" s="221"/>
      <c r="N241" s="219" t="s">
        <v>2961</v>
      </c>
      <c r="P241" s="205">
        <f>MOD($A240,2)</f>
        <v>0</v>
      </c>
    </row>
    <row r="242" spans="1:16" ht="92.4" customHeight="1" x14ac:dyDescent="0.45">
      <c r="A242" s="271"/>
      <c r="B242" s="270"/>
      <c r="C242" s="271"/>
      <c r="D242" s="275"/>
      <c r="E242" s="271"/>
      <c r="F242" s="271"/>
      <c r="G242" s="271"/>
      <c r="H242" s="271"/>
      <c r="I242" s="271"/>
      <c r="J242" s="242"/>
      <c r="K242" s="242" t="s">
        <v>2964</v>
      </c>
      <c r="L242" s="242"/>
      <c r="M242" s="242"/>
      <c r="N242" s="242"/>
      <c r="P242" s="205"/>
    </row>
    <row r="243" spans="1:16" ht="92.4" customHeight="1" x14ac:dyDescent="0.45">
      <c r="A243" s="271"/>
      <c r="B243" s="270"/>
      <c r="C243" s="271"/>
      <c r="D243" s="275"/>
      <c r="E243" s="271"/>
      <c r="F243" s="271"/>
      <c r="G243" s="271"/>
      <c r="H243" s="271"/>
      <c r="I243" s="271"/>
      <c r="J243" s="221"/>
      <c r="K243" s="219" t="s">
        <v>2963</v>
      </c>
      <c r="L243" s="221"/>
      <c r="M243" s="221"/>
      <c r="N243" s="221"/>
      <c r="P243" s="205">
        <f t="shared" ref="P243:P266" si="13">MOD($A243,2)</f>
        <v>0</v>
      </c>
    </row>
    <row r="244" spans="1:16" ht="92.4" customHeight="1" x14ac:dyDescent="0.45">
      <c r="A244" s="271"/>
      <c r="B244" s="270"/>
      <c r="C244" s="271"/>
      <c r="D244" s="275"/>
      <c r="E244" s="271"/>
      <c r="F244" s="271"/>
      <c r="G244" s="271"/>
      <c r="H244" s="271"/>
      <c r="I244" s="271"/>
      <c r="J244" s="242"/>
      <c r="K244" s="242" t="s">
        <v>2966</v>
      </c>
      <c r="L244" s="242"/>
      <c r="M244" s="242"/>
      <c r="N244" s="242"/>
      <c r="P244" s="205"/>
    </row>
    <row r="245" spans="1:16" ht="92.4" customHeight="1" x14ac:dyDescent="0.45">
      <c r="A245" s="271"/>
      <c r="B245" s="270"/>
      <c r="C245" s="271"/>
      <c r="D245" s="275"/>
      <c r="E245" s="271"/>
      <c r="F245" s="271"/>
      <c r="G245" s="271"/>
      <c r="H245" s="271"/>
      <c r="I245" s="271"/>
      <c r="J245" s="221"/>
      <c r="K245" s="219" t="s">
        <v>2965</v>
      </c>
      <c r="L245" s="221"/>
      <c r="M245" s="221"/>
      <c r="N245" s="221"/>
      <c r="P245" s="205">
        <f t="shared" si="13"/>
        <v>0</v>
      </c>
    </row>
    <row r="246" spans="1:16" ht="92.4" customHeight="1" x14ac:dyDescent="0.45">
      <c r="A246" s="271"/>
      <c r="B246" s="270"/>
      <c r="C246" s="271"/>
      <c r="D246" s="275"/>
      <c r="E246" s="271"/>
      <c r="F246" s="271"/>
      <c r="G246" s="271"/>
      <c r="H246" s="271"/>
      <c r="I246" s="271"/>
      <c r="J246" s="242"/>
      <c r="K246" s="242" t="s">
        <v>2968</v>
      </c>
      <c r="L246" s="242"/>
      <c r="M246" s="242"/>
      <c r="N246" s="242"/>
      <c r="P246" s="205"/>
    </row>
    <row r="247" spans="1:16" ht="92.4" customHeight="1" x14ac:dyDescent="0.45">
      <c r="A247" s="271"/>
      <c r="B247" s="270"/>
      <c r="C247" s="271"/>
      <c r="D247" s="275"/>
      <c r="E247" s="271"/>
      <c r="F247" s="271"/>
      <c r="G247" s="271"/>
      <c r="H247" s="271"/>
      <c r="I247" s="271"/>
      <c r="J247" s="221"/>
      <c r="K247" s="219" t="s">
        <v>2967</v>
      </c>
      <c r="L247" s="221"/>
      <c r="M247" s="221"/>
      <c r="N247" s="221"/>
      <c r="P247" s="205">
        <f t="shared" si="13"/>
        <v>0</v>
      </c>
    </row>
    <row r="248" spans="1:16" ht="92.4" customHeight="1" x14ac:dyDescent="0.45">
      <c r="A248" s="271"/>
      <c r="B248" s="270"/>
      <c r="C248" s="271"/>
      <c r="D248" s="275"/>
      <c r="E248" s="271"/>
      <c r="F248" s="271"/>
      <c r="G248" s="271"/>
      <c r="H248" s="271"/>
      <c r="I248" s="271"/>
      <c r="J248" s="242"/>
      <c r="K248" s="242" t="s">
        <v>2970</v>
      </c>
      <c r="L248" s="242"/>
      <c r="M248" s="242"/>
      <c r="N248" s="242"/>
      <c r="P248" s="205"/>
    </row>
    <row r="249" spans="1:16" ht="92.4" customHeight="1" x14ac:dyDescent="0.45">
      <c r="A249" s="268"/>
      <c r="B249" s="266"/>
      <c r="C249" s="268"/>
      <c r="D249" s="276"/>
      <c r="E249" s="268"/>
      <c r="F249" s="268"/>
      <c r="G249" s="268"/>
      <c r="H249" s="268"/>
      <c r="I249" s="268"/>
      <c r="J249" s="221"/>
      <c r="K249" s="219" t="s">
        <v>2969</v>
      </c>
      <c r="L249" s="221"/>
      <c r="M249" s="221"/>
      <c r="N249" s="221"/>
      <c r="P249" s="205">
        <f t="shared" si="13"/>
        <v>0</v>
      </c>
    </row>
    <row r="250" spans="1:16" ht="92.4" customHeight="1" x14ac:dyDescent="0.45">
      <c r="A250" s="210" t="s">
        <v>2702</v>
      </c>
      <c r="B250" s="235" t="s">
        <v>1248</v>
      </c>
      <c r="C250" s="208" t="s">
        <v>1469</v>
      </c>
      <c r="D250" s="235" t="s">
        <v>2536</v>
      </c>
      <c r="E250" s="208" t="s">
        <v>1469</v>
      </c>
      <c r="F250" s="208" t="s">
        <v>1469</v>
      </c>
      <c r="G250" s="208" t="s">
        <v>1297</v>
      </c>
      <c r="H250" s="208" t="s">
        <v>1469</v>
      </c>
      <c r="I250" s="208" t="s">
        <v>2422</v>
      </c>
      <c r="J250" s="206"/>
      <c r="K250" s="206"/>
      <c r="L250" s="206"/>
      <c r="M250" s="206"/>
      <c r="N250" s="206"/>
      <c r="P250" s="205">
        <f t="shared" si="13"/>
        <v>1</v>
      </c>
    </row>
    <row r="251" spans="1:16" ht="92.4" customHeight="1" x14ac:dyDescent="0.45">
      <c r="A251" s="210" t="s">
        <v>2701</v>
      </c>
      <c r="B251" s="235" t="s">
        <v>1874</v>
      </c>
      <c r="C251" s="208" t="s">
        <v>1297</v>
      </c>
      <c r="D251" s="235" t="s">
        <v>2700</v>
      </c>
      <c r="E251" s="208" t="s">
        <v>1297</v>
      </c>
      <c r="F251" s="208" t="s">
        <v>1469</v>
      </c>
      <c r="G251" s="208" t="s">
        <v>1469</v>
      </c>
      <c r="H251" s="208" t="s">
        <v>2974</v>
      </c>
      <c r="I251" s="208" t="s">
        <v>1469</v>
      </c>
      <c r="J251" s="206"/>
      <c r="K251" s="206"/>
      <c r="L251" s="206"/>
      <c r="M251" s="206"/>
      <c r="N251" s="206"/>
      <c r="P251" s="205">
        <f t="shared" si="13"/>
        <v>0</v>
      </c>
    </row>
    <row r="252" spans="1:16" ht="92.4" customHeight="1" x14ac:dyDescent="0.45">
      <c r="A252" s="210" t="s">
        <v>2699</v>
      </c>
      <c r="B252" s="235" t="s">
        <v>756</v>
      </c>
      <c r="C252" s="208" t="s">
        <v>1469</v>
      </c>
      <c r="D252" s="235" t="s">
        <v>2512</v>
      </c>
      <c r="E252" s="208" t="s">
        <v>1297</v>
      </c>
      <c r="F252" s="208" t="s">
        <v>1469</v>
      </c>
      <c r="G252" s="208" t="s">
        <v>1469</v>
      </c>
      <c r="H252" s="208" t="s">
        <v>2972</v>
      </c>
      <c r="I252" s="208" t="s">
        <v>1469</v>
      </c>
      <c r="J252" s="209" t="s">
        <v>2223</v>
      </c>
      <c r="K252" s="206"/>
      <c r="L252" s="206"/>
      <c r="M252" s="206"/>
      <c r="N252" s="206"/>
      <c r="P252" s="205">
        <f t="shared" si="13"/>
        <v>1</v>
      </c>
    </row>
    <row r="253" spans="1:16" ht="92.4" customHeight="1" x14ac:dyDescent="0.45">
      <c r="A253" s="210" t="s">
        <v>2698</v>
      </c>
      <c r="B253" s="235" t="s">
        <v>1365</v>
      </c>
      <c r="C253" s="208" t="s">
        <v>1469</v>
      </c>
      <c r="D253" s="235" t="s">
        <v>2697</v>
      </c>
      <c r="E253" s="208" t="s">
        <v>1297</v>
      </c>
      <c r="F253" s="208" t="s">
        <v>1469</v>
      </c>
      <c r="G253" s="208" t="s">
        <v>1469</v>
      </c>
      <c r="H253" s="208" t="s">
        <v>2974</v>
      </c>
      <c r="I253" s="208" t="s">
        <v>1469</v>
      </c>
      <c r="J253" s="206"/>
      <c r="K253" s="206"/>
      <c r="L253" s="206"/>
      <c r="M253" s="206"/>
      <c r="N253" s="206"/>
      <c r="P253" s="205">
        <f t="shared" si="13"/>
        <v>0</v>
      </c>
    </row>
    <row r="254" spans="1:16" ht="92.4" customHeight="1" x14ac:dyDescent="0.45">
      <c r="A254" s="210" t="s">
        <v>2696</v>
      </c>
      <c r="B254" s="235" t="s">
        <v>1294</v>
      </c>
      <c r="C254" s="208" t="s">
        <v>1297</v>
      </c>
      <c r="D254" s="235" t="s">
        <v>2695</v>
      </c>
      <c r="E254" s="208" t="s">
        <v>1469</v>
      </c>
      <c r="F254" s="208" t="s">
        <v>1469</v>
      </c>
      <c r="G254" s="208" t="s">
        <v>1297</v>
      </c>
      <c r="H254" s="208" t="s">
        <v>1469</v>
      </c>
      <c r="I254" s="208" t="s">
        <v>2346</v>
      </c>
      <c r="J254" s="206"/>
      <c r="K254" s="206"/>
      <c r="L254" s="206"/>
      <c r="M254" s="206"/>
      <c r="N254" s="206"/>
      <c r="P254" s="205">
        <f t="shared" si="13"/>
        <v>1</v>
      </c>
    </row>
    <row r="255" spans="1:16" ht="92.4" customHeight="1" x14ac:dyDescent="0.45">
      <c r="A255" s="287" t="s">
        <v>2694</v>
      </c>
      <c r="B255" s="289" t="s">
        <v>2693</v>
      </c>
      <c r="C255" s="278" t="s">
        <v>1469</v>
      </c>
      <c r="D255" s="289" t="s">
        <v>2506</v>
      </c>
      <c r="E255" s="278" t="s">
        <v>1297</v>
      </c>
      <c r="F255" s="278" t="s">
        <v>1469</v>
      </c>
      <c r="G255" s="278" t="s">
        <v>1469</v>
      </c>
      <c r="H255" s="278" t="s">
        <v>2979</v>
      </c>
      <c r="I255" s="278" t="s">
        <v>1469</v>
      </c>
      <c r="J255" s="209" t="s">
        <v>2111</v>
      </c>
      <c r="K255" s="209" t="s">
        <v>2110</v>
      </c>
      <c r="L255" s="206"/>
      <c r="M255" s="206"/>
      <c r="N255" s="206"/>
      <c r="P255" s="205">
        <f t="shared" si="13"/>
        <v>0</v>
      </c>
    </row>
    <row r="256" spans="1:16" ht="92.4" customHeight="1" x14ac:dyDescent="0.45">
      <c r="A256" s="288"/>
      <c r="B256" s="289"/>
      <c r="C256" s="278"/>
      <c r="D256" s="289"/>
      <c r="E256" s="278"/>
      <c r="F256" s="278"/>
      <c r="G256" s="278"/>
      <c r="H256" s="278"/>
      <c r="I256" s="278"/>
      <c r="J256" s="209" t="s">
        <v>2692</v>
      </c>
      <c r="K256" s="206"/>
      <c r="L256" s="206"/>
      <c r="M256" s="206"/>
      <c r="N256" s="206"/>
      <c r="P256" s="205">
        <f t="shared" si="13"/>
        <v>0</v>
      </c>
    </row>
    <row r="257" spans="1:16" ht="92.4" customHeight="1" x14ac:dyDescent="0.45">
      <c r="A257" s="210" t="s">
        <v>2691</v>
      </c>
      <c r="B257" s="235" t="s">
        <v>1253</v>
      </c>
      <c r="C257" s="208" t="s">
        <v>1469</v>
      </c>
      <c r="D257" s="235" t="s">
        <v>2506</v>
      </c>
      <c r="E257" s="208" t="s">
        <v>1469</v>
      </c>
      <c r="F257" s="208" t="s">
        <v>1297</v>
      </c>
      <c r="G257" s="208" t="s">
        <v>1469</v>
      </c>
      <c r="H257" s="208" t="s">
        <v>1469</v>
      </c>
      <c r="I257" s="208" t="s">
        <v>1469</v>
      </c>
      <c r="J257" s="209" t="s">
        <v>2690</v>
      </c>
      <c r="K257" s="209" t="s">
        <v>2217</v>
      </c>
      <c r="L257" s="206"/>
      <c r="M257" s="209" t="s">
        <v>2218</v>
      </c>
      <c r="N257" s="206"/>
      <c r="P257" s="205">
        <f t="shared" si="13"/>
        <v>1</v>
      </c>
    </row>
    <row r="258" spans="1:16" ht="92.4" customHeight="1" x14ac:dyDescent="0.45">
      <c r="A258" s="210" t="s">
        <v>2689</v>
      </c>
      <c r="B258" s="235" t="s">
        <v>2043</v>
      </c>
      <c r="C258" s="208" t="s">
        <v>1469</v>
      </c>
      <c r="D258" s="235" t="s">
        <v>2496</v>
      </c>
      <c r="E258" s="208" t="s">
        <v>1469</v>
      </c>
      <c r="F258" s="208" t="s">
        <v>1469</v>
      </c>
      <c r="G258" s="208" t="s">
        <v>1297</v>
      </c>
      <c r="H258" s="208" t="s">
        <v>1469</v>
      </c>
      <c r="I258" s="208" t="s">
        <v>2187</v>
      </c>
      <c r="J258" s="209" t="s">
        <v>2163</v>
      </c>
      <c r="K258" s="206"/>
      <c r="L258" s="206"/>
      <c r="M258" s="206"/>
      <c r="N258" s="206"/>
      <c r="P258" s="205">
        <f t="shared" si="13"/>
        <v>0</v>
      </c>
    </row>
    <row r="259" spans="1:16" ht="92.4" customHeight="1" x14ac:dyDescent="0.45">
      <c r="A259" s="210" t="s">
        <v>2688</v>
      </c>
      <c r="B259" s="235" t="s">
        <v>2047</v>
      </c>
      <c r="C259" s="208" t="s">
        <v>1469</v>
      </c>
      <c r="D259" s="235" t="s">
        <v>2687</v>
      </c>
      <c r="E259" s="208" t="s">
        <v>1469</v>
      </c>
      <c r="F259" s="208" t="s">
        <v>1469</v>
      </c>
      <c r="G259" s="208" t="s">
        <v>1297</v>
      </c>
      <c r="H259" s="208" t="s">
        <v>1469</v>
      </c>
      <c r="I259" s="208" t="s">
        <v>2377</v>
      </c>
      <c r="J259" s="209" t="s">
        <v>2169</v>
      </c>
      <c r="K259" s="209" t="s">
        <v>2171</v>
      </c>
      <c r="L259" s="209" t="s">
        <v>2170</v>
      </c>
      <c r="M259" s="206"/>
      <c r="N259" s="209" t="s">
        <v>2172</v>
      </c>
      <c r="P259" s="205">
        <f t="shared" si="13"/>
        <v>1</v>
      </c>
    </row>
    <row r="260" spans="1:16" ht="92.4" customHeight="1" x14ac:dyDescent="0.45">
      <c r="A260" s="210" t="s">
        <v>2686</v>
      </c>
      <c r="B260" s="235" t="s">
        <v>2685</v>
      </c>
      <c r="C260" s="208" t="s">
        <v>1297</v>
      </c>
      <c r="D260" s="235" t="s">
        <v>2498</v>
      </c>
      <c r="E260" s="208" t="s">
        <v>1297</v>
      </c>
      <c r="F260" s="208" t="s">
        <v>1469</v>
      </c>
      <c r="G260" s="208" t="s">
        <v>1469</v>
      </c>
      <c r="H260" s="208" t="s">
        <v>3000</v>
      </c>
      <c r="I260" s="208" t="s">
        <v>1469</v>
      </c>
      <c r="J260" s="206"/>
      <c r="K260" s="206"/>
      <c r="L260" s="206"/>
      <c r="M260" s="206"/>
      <c r="N260" s="206"/>
      <c r="P260" s="205">
        <f t="shared" si="13"/>
        <v>0</v>
      </c>
    </row>
    <row r="261" spans="1:16" ht="92.4" customHeight="1" x14ac:dyDescent="0.45">
      <c r="A261" s="210" t="s">
        <v>2684</v>
      </c>
      <c r="B261" s="235" t="s">
        <v>748</v>
      </c>
      <c r="C261" s="208" t="s">
        <v>1469</v>
      </c>
      <c r="D261" s="235" t="s">
        <v>2453</v>
      </c>
      <c r="E261" s="208" t="s">
        <v>1297</v>
      </c>
      <c r="F261" s="208" t="s">
        <v>1469</v>
      </c>
      <c r="G261" s="208" t="s">
        <v>1469</v>
      </c>
      <c r="H261" s="208" t="s">
        <v>2982</v>
      </c>
      <c r="I261" s="208" t="s">
        <v>1469</v>
      </c>
      <c r="J261" s="206"/>
      <c r="K261" s="206"/>
      <c r="L261" s="206"/>
      <c r="M261" s="206"/>
      <c r="N261" s="206"/>
      <c r="P261" s="205">
        <f t="shared" si="13"/>
        <v>1</v>
      </c>
    </row>
    <row r="262" spans="1:16" ht="92.4" customHeight="1" x14ac:dyDescent="0.45">
      <c r="A262" s="234" t="s">
        <v>1204</v>
      </c>
      <c r="B262" s="232"/>
      <c r="C262" s="232"/>
      <c r="D262" s="232"/>
      <c r="E262" s="233"/>
      <c r="F262" s="233"/>
      <c r="G262" s="233"/>
      <c r="H262" s="232"/>
      <c r="I262" s="232"/>
      <c r="J262" s="232"/>
      <c r="K262" s="232"/>
      <c r="L262" s="232"/>
      <c r="M262" s="232"/>
      <c r="N262" s="231" t="s">
        <v>1979</v>
      </c>
    </row>
    <row r="263" spans="1:16" s="185" customFormat="1" ht="92.4" customHeight="1" x14ac:dyDescent="0.45">
      <c r="A263" s="280" t="s">
        <v>2306</v>
      </c>
      <c r="B263" s="280" t="s">
        <v>2305</v>
      </c>
      <c r="C263" s="280" t="s">
        <v>2441</v>
      </c>
      <c r="D263" s="280" t="s">
        <v>2440</v>
      </c>
      <c r="E263" s="282" t="s">
        <v>2304</v>
      </c>
      <c r="F263" s="283"/>
      <c r="G263" s="284"/>
      <c r="H263" s="285" t="s">
        <v>2995</v>
      </c>
      <c r="I263" s="280" t="s">
        <v>2302</v>
      </c>
      <c r="J263" s="280" t="s">
        <v>2301</v>
      </c>
      <c r="K263" s="280" t="s">
        <v>2300</v>
      </c>
      <c r="L263" s="280" t="s">
        <v>2299</v>
      </c>
      <c r="M263" s="280" t="s">
        <v>2298</v>
      </c>
      <c r="N263" s="280" t="s">
        <v>2297</v>
      </c>
    </row>
    <row r="264" spans="1:16" s="185" customFormat="1" ht="92.4" customHeight="1" x14ac:dyDescent="0.45">
      <c r="A264" s="281"/>
      <c r="B264" s="281"/>
      <c r="C264" s="281"/>
      <c r="D264" s="281"/>
      <c r="E264" s="212" t="s">
        <v>232</v>
      </c>
      <c r="F264" s="211" t="s">
        <v>2296</v>
      </c>
      <c r="G264" s="211" t="s">
        <v>2295</v>
      </c>
      <c r="H264" s="281"/>
      <c r="I264" s="281"/>
      <c r="J264" s="281"/>
      <c r="K264" s="281"/>
      <c r="L264" s="281"/>
      <c r="M264" s="281"/>
      <c r="N264" s="281"/>
    </row>
    <row r="265" spans="1:16" ht="92.4" customHeight="1" x14ac:dyDescent="0.45">
      <c r="A265" s="210" t="s">
        <v>2683</v>
      </c>
      <c r="B265" s="235" t="s">
        <v>1254</v>
      </c>
      <c r="C265" s="208" t="s">
        <v>1469</v>
      </c>
      <c r="D265" s="235" t="s">
        <v>2453</v>
      </c>
      <c r="E265" s="208" t="s">
        <v>1297</v>
      </c>
      <c r="F265" s="208" t="s">
        <v>1469</v>
      </c>
      <c r="G265" s="208" t="s">
        <v>1469</v>
      </c>
      <c r="H265" s="208" t="s">
        <v>2982</v>
      </c>
      <c r="I265" s="208" t="s">
        <v>1469</v>
      </c>
      <c r="J265" s="206"/>
      <c r="K265" s="206"/>
      <c r="L265" s="206"/>
      <c r="M265" s="206"/>
      <c r="N265" s="206"/>
      <c r="P265" s="205">
        <f t="shared" si="13"/>
        <v>0</v>
      </c>
    </row>
    <row r="266" spans="1:16" ht="92.4" customHeight="1" x14ac:dyDescent="0.45">
      <c r="A266" s="210" t="s">
        <v>2682</v>
      </c>
      <c r="B266" s="235" t="s">
        <v>2039</v>
      </c>
      <c r="C266" s="208" t="s">
        <v>1469</v>
      </c>
      <c r="D266" s="235" t="s">
        <v>2616</v>
      </c>
      <c r="E266" s="208" t="s">
        <v>1469</v>
      </c>
      <c r="F266" s="208" t="s">
        <v>1469</v>
      </c>
      <c r="G266" s="208" t="s">
        <v>1297</v>
      </c>
      <c r="H266" s="208" t="s">
        <v>1469</v>
      </c>
      <c r="I266" s="208" t="s">
        <v>2187</v>
      </c>
      <c r="J266" s="209" t="s">
        <v>2155</v>
      </c>
      <c r="K266" s="206"/>
      <c r="L266" s="206"/>
      <c r="M266" s="206"/>
      <c r="N266" s="206"/>
      <c r="P266" s="205">
        <f t="shared" si="13"/>
        <v>1</v>
      </c>
    </row>
    <row r="267" spans="1:16" ht="92.4" customHeight="1" x14ac:dyDescent="0.45">
      <c r="A267" s="210" t="s">
        <v>2681</v>
      </c>
      <c r="B267" s="235" t="s">
        <v>62</v>
      </c>
      <c r="C267" s="208" t="s">
        <v>1469</v>
      </c>
      <c r="D267" s="235" t="s">
        <v>2680</v>
      </c>
      <c r="E267" s="208" t="s">
        <v>1297</v>
      </c>
      <c r="F267" s="208" t="s">
        <v>1469</v>
      </c>
      <c r="G267" s="208" t="s">
        <v>1297</v>
      </c>
      <c r="H267" s="208" t="s">
        <v>2978</v>
      </c>
      <c r="I267" s="208" t="s">
        <v>2288</v>
      </c>
      <c r="J267" s="206"/>
      <c r="K267" s="206"/>
      <c r="L267" s="206"/>
      <c r="M267" s="206"/>
      <c r="N267" s="206"/>
      <c r="P267" s="205">
        <f t="shared" ref="P267:P290" si="14">MOD($A267,2)</f>
        <v>0</v>
      </c>
    </row>
    <row r="268" spans="1:16" ht="92.4" customHeight="1" x14ac:dyDescent="0.45">
      <c r="A268" s="210" t="s">
        <v>2679</v>
      </c>
      <c r="B268" s="235" t="s">
        <v>53</v>
      </c>
      <c r="C268" s="208" t="s">
        <v>1469</v>
      </c>
      <c r="D268" s="235" t="s">
        <v>2453</v>
      </c>
      <c r="E268" s="208" t="s">
        <v>1469</v>
      </c>
      <c r="F268" s="208" t="s">
        <v>1469</v>
      </c>
      <c r="G268" s="208" t="s">
        <v>1297</v>
      </c>
      <c r="H268" s="208" t="s">
        <v>1469</v>
      </c>
      <c r="I268" s="208" t="s">
        <v>2452</v>
      </c>
      <c r="J268" s="206"/>
      <c r="K268" s="206"/>
      <c r="L268" s="206"/>
      <c r="M268" s="206"/>
      <c r="N268" s="206"/>
      <c r="P268" s="205">
        <f t="shared" si="14"/>
        <v>1</v>
      </c>
    </row>
    <row r="269" spans="1:16" ht="92.4" customHeight="1" x14ac:dyDescent="0.45">
      <c r="A269" s="210" t="s">
        <v>2678</v>
      </c>
      <c r="B269" s="235" t="s">
        <v>2026</v>
      </c>
      <c r="C269" s="208" t="s">
        <v>1469</v>
      </c>
      <c r="D269" s="235" t="s">
        <v>2677</v>
      </c>
      <c r="E269" s="208" t="s">
        <v>1297</v>
      </c>
      <c r="F269" s="208" t="s">
        <v>1469</v>
      </c>
      <c r="G269" s="208" t="s">
        <v>1469</v>
      </c>
      <c r="H269" s="208" t="s">
        <v>2976</v>
      </c>
      <c r="I269" s="208" t="s">
        <v>1469</v>
      </c>
      <c r="J269" s="209" t="s">
        <v>2126</v>
      </c>
      <c r="K269" s="209" t="s">
        <v>2127</v>
      </c>
      <c r="L269" s="206"/>
      <c r="M269" s="209" t="s">
        <v>2128</v>
      </c>
      <c r="N269" s="206"/>
      <c r="P269" s="205">
        <f t="shared" si="14"/>
        <v>0</v>
      </c>
    </row>
    <row r="270" spans="1:16" ht="92.4" customHeight="1" x14ac:dyDescent="0.45">
      <c r="A270" s="210" t="s">
        <v>2676</v>
      </c>
      <c r="B270" s="235" t="s">
        <v>2675</v>
      </c>
      <c r="C270" s="208" t="s">
        <v>1469</v>
      </c>
      <c r="D270" s="235" t="s">
        <v>2453</v>
      </c>
      <c r="E270" s="208" t="s">
        <v>1469</v>
      </c>
      <c r="F270" s="208" t="s">
        <v>1469</v>
      </c>
      <c r="G270" s="208" t="s">
        <v>1297</v>
      </c>
      <c r="H270" s="208" t="s">
        <v>1469</v>
      </c>
      <c r="I270" s="208" t="s">
        <v>2271</v>
      </c>
      <c r="J270" s="206"/>
      <c r="K270" s="206"/>
      <c r="L270" s="206"/>
      <c r="M270" s="206"/>
      <c r="N270" s="206"/>
      <c r="P270" s="205">
        <f t="shared" si="14"/>
        <v>1</v>
      </c>
    </row>
    <row r="271" spans="1:16" ht="92.4" customHeight="1" x14ac:dyDescent="0.45">
      <c r="A271" s="210" t="s">
        <v>2674</v>
      </c>
      <c r="B271" s="235" t="s">
        <v>1256</v>
      </c>
      <c r="C271" s="208" t="s">
        <v>1469</v>
      </c>
      <c r="D271" s="235" t="s">
        <v>2453</v>
      </c>
      <c r="E271" s="208" t="s">
        <v>1297</v>
      </c>
      <c r="F271" s="208" t="s">
        <v>1469</v>
      </c>
      <c r="G271" s="208" t="s">
        <v>1469</v>
      </c>
      <c r="H271" s="208" t="s">
        <v>3001</v>
      </c>
      <c r="I271" s="208" t="s">
        <v>1469</v>
      </c>
      <c r="J271" s="206"/>
      <c r="K271" s="206"/>
      <c r="L271" s="206"/>
      <c r="M271" s="206"/>
      <c r="N271" s="206"/>
      <c r="P271" s="205">
        <f t="shared" si="14"/>
        <v>0</v>
      </c>
    </row>
    <row r="272" spans="1:16" ht="92.4" customHeight="1" x14ac:dyDescent="0.45">
      <c r="A272" s="210" t="s">
        <v>2673</v>
      </c>
      <c r="B272" s="235" t="s">
        <v>788</v>
      </c>
      <c r="C272" s="208" t="s">
        <v>1469</v>
      </c>
      <c r="D272" s="235" t="s">
        <v>2453</v>
      </c>
      <c r="E272" s="208" t="s">
        <v>1297</v>
      </c>
      <c r="F272" s="208" t="s">
        <v>1469</v>
      </c>
      <c r="G272" s="208" t="s">
        <v>1469</v>
      </c>
      <c r="H272" s="208" t="s">
        <v>2982</v>
      </c>
      <c r="I272" s="208" t="s">
        <v>1469</v>
      </c>
      <c r="J272" s="206"/>
      <c r="K272" s="206"/>
      <c r="L272" s="206"/>
      <c r="M272" s="206"/>
      <c r="N272" s="206"/>
      <c r="P272" s="205">
        <f t="shared" si="14"/>
        <v>1</v>
      </c>
    </row>
    <row r="273" spans="1:16" ht="92.4" customHeight="1" x14ac:dyDescent="0.45">
      <c r="A273" s="210" t="s">
        <v>2672</v>
      </c>
      <c r="B273" s="235" t="s">
        <v>1435</v>
      </c>
      <c r="C273" s="208" t="s">
        <v>1469</v>
      </c>
      <c r="D273" s="235" t="s">
        <v>2671</v>
      </c>
      <c r="E273" s="208" t="s">
        <v>1469</v>
      </c>
      <c r="F273" s="208" t="s">
        <v>1469</v>
      </c>
      <c r="G273" s="208" t="s">
        <v>1297</v>
      </c>
      <c r="H273" s="208" t="s">
        <v>1469</v>
      </c>
      <c r="I273" s="208" t="s">
        <v>2396</v>
      </c>
      <c r="J273" s="209" t="s">
        <v>2215</v>
      </c>
      <c r="K273" s="206"/>
      <c r="L273" s="206"/>
      <c r="M273" s="206"/>
      <c r="N273" s="206"/>
      <c r="P273" s="205">
        <f t="shared" si="14"/>
        <v>0</v>
      </c>
    </row>
    <row r="274" spans="1:16" ht="92.4" customHeight="1" x14ac:dyDescent="0.45">
      <c r="A274" s="210" t="s">
        <v>2670</v>
      </c>
      <c r="B274" s="235" t="s">
        <v>1436</v>
      </c>
      <c r="C274" s="208" t="s">
        <v>1469</v>
      </c>
      <c r="D274" s="235" t="s">
        <v>2453</v>
      </c>
      <c r="E274" s="208" t="s">
        <v>1297</v>
      </c>
      <c r="F274" s="208" t="s">
        <v>1469</v>
      </c>
      <c r="G274" s="208" t="s">
        <v>1469</v>
      </c>
      <c r="H274" s="208" t="s">
        <v>2978</v>
      </c>
      <c r="I274" s="208" t="s">
        <v>1469</v>
      </c>
      <c r="J274" s="209" t="s">
        <v>2247</v>
      </c>
      <c r="K274" s="209" t="s">
        <v>2248</v>
      </c>
      <c r="L274" s="206"/>
      <c r="M274" s="206"/>
      <c r="N274" s="206"/>
      <c r="P274" s="205">
        <f t="shared" si="14"/>
        <v>1</v>
      </c>
    </row>
    <row r="275" spans="1:16" ht="92.4" customHeight="1" x14ac:dyDescent="0.45">
      <c r="A275" s="210" t="s">
        <v>2669</v>
      </c>
      <c r="B275" s="235" t="s">
        <v>1257</v>
      </c>
      <c r="C275" s="208" t="s">
        <v>1469</v>
      </c>
      <c r="D275" s="235" t="s">
        <v>2668</v>
      </c>
      <c r="E275" s="208" t="s">
        <v>1297</v>
      </c>
      <c r="F275" s="208" t="s">
        <v>1469</v>
      </c>
      <c r="G275" s="208" t="s">
        <v>1469</v>
      </c>
      <c r="H275" s="208" t="s">
        <v>2974</v>
      </c>
      <c r="I275" s="208" t="s">
        <v>1469</v>
      </c>
      <c r="J275" s="206"/>
      <c r="K275" s="206"/>
      <c r="L275" s="206"/>
      <c r="M275" s="206"/>
      <c r="N275" s="206"/>
      <c r="P275" s="205">
        <f t="shared" si="14"/>
        <v>0</v>
      </c>
    </row>
    <row r="276" spans="1:16" ht="92.4" customHeight="1" x14ac:dyDescent="0.45">
      <c r="A276" s="210" t="s">
        <v>2667</v>
      </c>
      <c r="B276" s="235" t="s">
        <v>2666</v>
      </c>
      <c r="C276" s="208" t="s">
        <v>1469</v>
      </c>
      <c r="D276" s="235" t="s">
        <v>2665</v>
      </c>
      <c r="E276" s="208" t="s">
        <v>1297</v>
      </c>
      <c r="F276" s="208" t="s">
        <v>1469</v>
      </c>
      <c r="G276" s="208" t="s">
        <v>1469</v>
      </c>
      <c r="H276" s="208" t="s">
        <v>2986</v>
      </c>
      <c r="I276" s="208" t="s">
        <v>1469</v>
      </c>
      <c r="J276" s="206"/>
      <c r="K276" s="206"/>
      <c r="L276" s="206"/>
      <c r="M276" s="206"/>
      <c r="N276" s="206"/>
      <c r="P276" s="205">
        <f t="shared" si="14"/>
        <v>1</v>
      </c>
    </row>
    <row r="277" spans="1:16" ht="92.4" customHeight="1" x14ac:dyDescent="0.45">
      <c r="A277" s="210" t="s">
        <v>2664</v>
      </c>
      <c r="B277" s="235" t="s">
        <v>2048</v>
      </c>
      <c r="C277" s="208" t="s">
        <v>1469</v>
      </c>
      <c r="D277" s="235" t="s">
        <v>2458</v>
      </c>
      <c r="E277" s="208" t="s">
        <v>1469</v>
      </c>
      <c r="F277" s="208" t="s">
        <v>1469</v>
      </c>
      <c r="G277" s="208" t="s">
        <v>1297</v>
      </c>
      <c r="H277" s="208" t="s">
        <v>1469</v>
      </c>
      <c r="I277" s="208" t="s">
        <v>2377</v>
      </c>
      <c r="J277" s="209" t="s">
        <v>2173</v>
      </c>
      <c r="K277" s="206"/>
      <c r="L277" s="206"/>
      <c r="M277" s="206"/>
      <c r="N277" s="206"/>
      <c r="P277" s="205">
        <f t="shared" si="14"/>
        <v>0</v>
      </c>
    </row>
    <row r="278" spans="1:16" ht="92.4" customHeight="1" x14ac:dyDescent="0.45">
      <c r="A278" s="210" t="s">
        <v>2663</v>
      </c>
      <c r="B278" s="235" t="s">
        <v>161</v>
      </c>
      <c r="C278" s="208" t="s">
        <v>1469</v>
      </c>
      <c r="D278" s="235" t="s">
        <v>2536</v>
      </c>
      <c r="E278" s="208" t="s">
        <v>1297</v>
      </c>
      <c r="F278" s="208" t="s">
        <v>1469</v>
      </c>
      <c r="G278" s="208" t="s">
        <v>1469</v>
      </c>
      <c r="H278" s="208" t="s">
        <v>3001</v>
      </c>
      <c r="I278" s="208" t="s">
        <v>1469</v>
      </c>
      <c r="J278" s="209" t="s">
        <v>2662</v>
      </c>
      <c r="K278" s="206"/>
      <c r="L278" s="206"/>
      <c r="M278" s="206"/>
      <c r="N278" s="206"/>
      <c r="P278" s="205">
        <f t="shared" si="14"/>
        <v>1</v>
      </c>
    </row>
    <row r="279" spans="1:16" ht="92.4" customHeight="1" x14ac:dyDescent="0.45">
      <c r="A279" s="210" t="s">
        <v>2661</v>
      </c>
      <c r="B279" s="235" t="s">
        <v>149</v>
      </c>
      <c r="C279" s="208" t="s">
        <v>1469</v>
      </c>
      <c r="D279" s="235" t="s">
        <v>2536</v>
      </c>
      <c r="E279" s="208" t="s">
        <v>1469</v>
      </c>
      <c r="F279" s="208" t="s">
        <v>1469</v>
      </c>
      <c r="G279" s="208" t="s">
        <v>1297</v>
      </c>
      <c r="H279" s="208" t="s">
        <v>1469</v>
      </c>
      <c r="I279" s="208" t="s">
        <v>2660</v>
      </c>
      <c r="J279" s="209" t="s">
        <v>2087</v>
      </c>
      <c r="K279" s="209" t="s">
        <v>2085</v>
      </c>
      <c r="L279" s="206"/>
      <c r="M279" s="206"/>
      <c r="N279" s="209" t="s">
        <v>2086</v>
      </c>
      <c r="P279" s="205">
        <f t="shared" si="14"/>
        <v>0</v>
      </c>
    </row>
    <row r="280" spans="1:16" ht="92.4" customHeight="1" x14ac:dyDescent="0.45">
      <c r="A280" s="210" t="s">
        <v>2659</v>
      </c>
      <c r="B280" s="235" t="s">
        <v>61</v>
      </c>
      <c r="C280" s="208" t="s">
        <v>1469</v>
      </c>
      <c r="D280" s="235" t="s">
        <v>2658</v>
      </c>
      <c r="E280" s="208" t="s">
        <v>1469</v>
      </c>
      <c r="F280" s="208" t="s">
        <v>1469</v>
      </c>
      <c r="G280" s="208" t="s">
        <v>1297</v>
      </c>
      <c r="H280" s="208" t="s">
        <v>1469</v>
      </c>
      <c r="I280" s="208" t="s">
        <v>1593</v>
      </c>
      <c r="J280" s="209" t="s">
        <v>2058</v>
      </c>
      <c r="K280" s="209" t="s">
        <v>2059</v>
      </c>
      <c r="L280" s="206"/>
      <c r="M280" s="206"/>
      <c r="N280" s="206"/>
      <c r="P280" s="205">
        <f t="shared" si="14"/>
        <v>1</v>
      </c>
    </row>
    <row r="281" spans="1:16" ht="92.4" customHeight="1" x14ac:dyDescent="0.45">
      <c r="A281" s="210" t="s">
        <v>2657</v>
      </c>
      <c r="B281" s="235" t="s">
        <v>59</v>
      </c>
      <c r="C281" s="208" t="s">
        <v>1469</v>
      </c>
      <c r="D281" s="235" t="s">
        <v>2553</v>
      </c>
      <c r="E281" s="208" t="s">
        <v>1469</v>
      </c>
      <c r="F281" s="208" t="s">
        <v>1469</v>
      </c>
      <c r="G281" s="208" t="s">
        <v>1297</v>
      </c>
      <c r="H281" s="208" t="s">
        <v>1469</v>
      </c>
      <c r="I281" s="208" t="s">
        <v>2452</v>
      </c>
      <c r="J281" s="206"/>
      <c r="K281" s="206"/>
      <c r="L281" s="206"/>
      <c r="M281" s="206"/>
      <c r="N281" s="206"/>
      <c r="P281" s="205">
        <f t="shared" si="14"/>
        <v>0</v>
      </c>
    </row>
    <row r="282" spans="1:16" ht="92.4" customHeight="1" x14ac:dyDescent="0.45">
      <c r="A282" s="210" t="s">
        <v>2656</v>
      </c>
      <c r="B282" s="235" t="s">
        <v>132</v>
      </c>
      <c r="C282" s="208" t="s">
        <v>1469</v>
      </c>
      <c r="D282" s="235" t="s">
        <v>2536</v>
      </c>
      <c r="E282" s="208" t="s">
        <v>1297</v>
      </c>
      <c r="F282" s="208" t="s">
        <v>1469</v>
      </c>
      <c r="G282" s="208" t="s">
        <v>1469</v>
      </c>
      <c r="H282" s="208" t="s">
        <v>3001</v>
      </c>
      <c r="I282" s="208" t="s">
        <v>1469</v>
      </c>
      <c r="J282" s="206"/>
      <c r="K282" s="206"/>
      <c r="L282" s="206"/>
      <c r="M282" s="206"/>
      <c r="N282" s="206"/>
      <c r="P282" s="205">
        <f t="shared" si="14"/>
        <v>1</v>
      </c>
    </row>
    <row r="283" spans="1:16" ht="92.4" customHeight="1" x14ac:dyDescent="0.45">
      <c r="A283" s="210" t="s">
        <v>2655</v>
      </c>
      <c r="B283" s="235" t="s">
        <v>1373</v>
      </c>
      <c r="C283" s="208" t="s">
        <v>1469</v>
      </c>
      <c r="D283" s="235" t="s">
        <v>2642</v>
      </c>
      <c r="E283" s="208" t="s">
        <v>1469</v>
      </c>
      <c r="F283" s="208" t="s">
        <v>1469</v>
      </c>
      <c r="G283" s="208" t="s">
        <v>1297</v>
      </c>
      <c r="H283" s="208" t="s">
        <v>1469</v>
      </c>
      <c r="I283" s="208" t="s">
        <v>2569</v>
      </c>
      <c r="J283" s="206"/>
      <c r="K283" s="206"/>
      <c r="L283" s="206"/>
      <c r="M283" s="206"/>
      <c r="N283" s="206"/>
      <c r="P283" s="205">
        <f t="shared" si="14"/>
        <v>0</v>
      </c>
    </row>
    <row r="284" spans="1:16" ht="92.4" customHeight="1" x14ac:dyDescent="0.45">
      <c r="A284" s="210" t="s">
        <v>2654</v>
      </c>
      <c r="B284" s="235" t="s">
        <v>2653</v>
      </c>
      <c r="C284" s="208" t="s">
        <v>1469</v>
      </c>
      <c r="D284" s="235" t="s">
        <v>2606</v>
      </c>
      <c r="E284" s="208" t="s">
        <v>1469</v>
      </c>
      <c r="F284" s="208" t="s">
        <v>1469</v>
      </c>
      <c r="G284" s="208" t="s">
        <v>1297</v>
      </c>
      <c r="H284" s="208" t="s">
        <v>1469</v>
      </c>
      <c r="I284" s="208" t="s">
        <v>2049</v>
      </c>
      <c r="J284" s="209" t="s">
        <v>2143</v>
      </c>
      <c r="K284" s="209" t="s">
        <v>2142</v>
      </c>
      <c r="L284" s="206"/>
      <c r="M284" s="206"/>
      <c r="N284" s="206"/>
      <c r="P284" s="205">
        <f t="shared" si="14"/>
        <v>1</v>
      </c>
    </row>
    <row r="285" spans="1:16" ht="92.4" customHeight="1" x14ac:dyDescent="0.45">
      <c r="A285" s="210" t="s">
        <v>2652</v>
      </c>
      <c r="B285" s="235" t="s">
        <v>84</v>
      </c>
      <c r="C285" s="208" t="s">
        <v>1469</v>
      </c>
      <c r="D285" s="235" t="s">
        <v>2536</v>
      </c>
      <c r="E285" s="208" t="s">
        <v>1469</v>
      </c>
      <c r="F285" s="208" t="s">
        <v>1469</v>
      </c>
      <c r="G285" s="208" t="s">
        <v>1297</v>
      </c>
      <c r="H285" s="208" t="s">
        <v>1469</v>
      </c>
      <c r="I285" s="208" t="s">
        <v>2651</v>
      </c>
      <c r="J285" s="206"/>
      <c r="K285" s="206"/>
      <c r="L285" s="206"/>
      <c r="M285" s="206"/>
      <c r="N285" s="206"/>
      <c r="P285" s="205">
        <f t="shared" si="14"/>
        <v>0</v>
      </c>
    </row>
    <row r="286" spans="1:16" ht="92.4" customHeight="1" x14ac:dyDescent="0.45">
      <c r="A286" s="234" t="s">
        <v>1204</v>
      </c>
      <c r="B286" s="232"/>
      <c r="C286" s="232"/>
      <c r="D286" s="232"/>
      <c r="E286" s="233"/>
      <c r="F286" s="233"/>
      <c r="G286" s="233"/>
      <c r="H286" s="232"/>
      <c r="I286" s="232"/>
      <c r="J286" s="232"/>
      <c r="K286" s="232"/>
      <c r="L286" s="232"/>
      <c r="M286" s="232"/>
      <c r="N286" s="231" t="s">
        <v>1979</v>
      </c>
    </row>
    <row r="287" spans="1:16" s="185" customFormat="1" ht="92.4" customHeight="1" x14ac:dyDescent="0.45">
      <c r="A287" s="280" t="s">
        <v>2306</v>
      </c>
      <c r="B287" s="280" t="s">
        <v>2305</v>
      </c>
      <c r="C287" s="280" t="s">
        <v>2441</v>
      </c>
      <c r="D287" s="280" t="s">
        <v>2440</v>
      </c>
      <c r="E287" s="282" t="s">
        <v>2304</v>
      </c>
      <c r="F287" s="283"/>
      <c r="G287" s="284"/>
      <c r="H287" s="285" t="s">
        <v>2995</v>
      </c>
      <c r="I287" s="280" t="s">
        <v>2302</v>
      </c>
      <c r="J287" s="280" t="s">
        <v>2301</v>
      </c>
      <c r="K287" s="280" t="s">
        <v>2300</v>
      </c>
      <c r="L287" s="280" t="s">
        <v>2299</v>
      </c>
      <c r="M287" s="280" t="s">
        <v>2298</v>
      </c>
      <c r="N287" s="280" t="s">
        <v>2297</v>
      </c>
    </row>
    <row r="288" spans="1:16" s="185" customFormat="1" ht="92.4" customHeight="1" x14ac:dyDescent="0.45">
      <c r="A288" s="281"/>
      <c r="B288" s="281"/>
      <c r="C288" s="281"/>
      <c r="D288" s="281"/>
      <c r="E288" s="212" t="s">
        <v>232</v>
      </c>
      <c r="F288" s="211" t="s">
        <v>2296</v>
      </c>
      <c r="G288" s="211" t="s">
        <v>2295</v>
      </c>
      <c r="H288" s="281"/>
      <c r="I288" s="281"/>
      <c r="J288" s="281"/>
      <c r="K288" s="281"/>
      <c r="L288" s="281"/>
      <c r="M288" s="281"/>
      <c r="N288" s="281"/>
    </row>
    <row r="289" spans="1:16" ht="92.4" customHeight="1" x14ac:dyDescent="0.45">
      <c r="A289" s="210" t="s">
        <v>2650</v>
      </c>
      <c r="B289" s="235" t="s">
        <v>110</v>
      </c>
      <c r="C289" s="208" t="s">
        <v>1469</v>
      </c>
      <c r="D289" s="235" t="s">
        <v>2458</v>
      </c>
      <c r="E289" s="208" t="s">
        <v>1469</v>
      </c>
      <c r="F289" s="208" t="s">
        <v>1469</v>
      </c>
      <c r="G289" s="208" t="s">
        <v>1297</v>
      </c>
      <c r="H289" s="208" t="s">
        <v>1469</v>
      </c>
      <c r="I289" s="208" t="s">
        <v>2339</v>
      </c>
      <c r="J289" s="206"/>
      <c r="K289" s="206"/>
      <c r="L289" s="206"/>
      <c r="M289" s="206"/>
      <c r="N289" s="206"/>
      <c r="P289" s="205">
        <f t="shared" si="14"/>
        <v>1</v>
      </c>
    </row>
    <row r="290" spans="1:16" ht="92.4" customHeight="1" x14ac:dyDescent="0.45">
      <c r="A290" s="210" t="s">
        <v>2649</v>
      </c>
      <c r="B290" s="235" t="s">
        <v>1375</v>
      </c>
      <c r="C290" s="208" t="s">
        <v>1469</v>
      </c>
      <c r="D290" s="235" t="s">
        <v>2506</v>
      </c>
      <c r="E290" s="208" t="s">
        <v>1469</v>
      </c>
      <c r="F290" s="208" t="s">
        <v>1469</v>
      </c>
      <c r="G290" s="208" t="s">
        <v>1297</v>
      </c>
      <c r="H290" s="208" t="s">
        <v>1469</v>
      </c>
      <c r="I290" s="208" t="s">
        <v>1980</v>
      </c>
      <c r="J290" s="206"/>
      <c r="K290" s="206"/>
      <c r="L290" s="206"/>
      <c r="M290" s="206"/>
      <c r="N290" s="206"/>
      <c r="P290" s="205">
        <f t="shared" si="14"/>
        <v>0</v>
      </c>
    </row>
    <row r="291" spans="1:16" ht="92.4" customHeight="1" x14ac:dyDescent="0.45">
      <c r="A291" s="210" t="s">
        <v>2648</v>
      </c>
      <c r="B291" s="235" t="s">
        <v>145</v>
      </c>
      <c r="C291" s="208" t="s">
        <v>1469</v>
      </c>
      <c r="D291" s="235" t="s">
        <v>2453</v>
      </c>
      <c r="E291" s="208" t="s">
        <v>1469</v>
      </c>
      <c r="F291" s="208" t="s">
        <v>1297</v>
      </c>
      <c r="G291" s="208" t="s">
        <v>1469</v>
      </c>
      <c r="H291" s="208" t="s">
        <v>1469</v>
      </c>
      <c r="I291" s="208" t="s">
        <v>1469</v>
      </c>
      <c r="J291" s="206"/>
      <c r="K291" s="206"/>
      <c r="L291" s="206"/>
      <c r="M291" s="206"/>
      <c r="N291" s="206"/>
      <c r="P291" s="205">
        <f t="shared" ref="P291:P301" si="15">MOD($A291,2)</f>
        <v>1</v>
      </c>
    </row>
    <row r="292" spans="1:16" ht="92.4" customHeight="1" x14ac:dyDescent="0.45">
      <c r="A292" s="210" t="s">
        <v>2647</v>
      </c>
      <c r="B292" s="235" t="s">
        <v>2081</v>
      </c>
      <c r="C292" s="208" t="s">
        <v>1469</v>
      </c>
      <c r="D292" s="235" t="s">
        <v>2646</v>
      </c>
      <c r="E292" s="208" t="s">
        <v>1469</v>
      </c>
      <c r="F292" s="208" t="s">
        <v>1297</v>
      </c>
      <c r="G292" s="208" t="s">
        <v>1469</v>
      </c>
      <c r="H292" s="208" t="s">
        <v>1469</v>
      </c>
      <c r="I292" s="208" t="s">
        <v>1469</v>
      </c>
      <c r="J292" s="209" t="s">
        <v>2645</v>
      </c>
      <c r="K292" s="209" t="s">
        <v>2644</v>
      </c>
      <c r="L292" s="206"/>
      <c r="M292" s="206"/>
      <c r="N292" s="206"/>
      <c r="P292" s="205">
        <f t="shared" si="15"/>
        <v>0</v>
      </c>
    </row>
    <row r="293" spans="1:16" ht="92.4" customHeight="1" x14ac:dyDescent="0.45">
      <c r="A293" s="210" t="s">
        <v>2643</v>
      </c>
      <c r="B293" s="235" t="s">
        <v>162</v>
      </c>
      <c r="C293" s="208" t="s">
        <v>1469</v>
      </c>
      <c r="D293" s="235" t="s">
        <v>2642</v>
      </c>
      <c r="E293" s="208" t="s">
        <v>1469</v>
      </c>
      <c r="F293" s="208" t="s">
        <v>1469</v>
      </c>
      <c r="G293" s="208" t="s">
        <v>1297</v>
      </c>
      <c r="H293" s="208" t="s">
        <v>1469</v>
      </c>
      <c r="I293" s="208" t="s">
        <v>2525</v>
      </c>
      <c r="J293" s="206"/>
      <c r="K293" s="206"/>
      <c r="L293" s="206"/>
      <c r="M293" s="206"/>
      <c r="N293" s="206"/>
      <c r="P293" s="205">
        <f t="shared" si="15"/>
        <v>1</v>
      </c>
    </row>
    <row r="294" spans="1:16" ht="92.4" customHeight="1" x14ac:dyDescent="0.45">
      <c r="A294" s="210" t="s">
        <v>2641</v>
      </c>
      <c r="B294" s="235" t="s">
        <v>164</v>
      </c>
      <c r="C294" s="208" t="s">
        <v>1469</v>
      </c>
      <c r="D294" s="235" t="s">
        <v>2616</v>
      </c>
      <c r="E294" s="208" t="s">
        <v>1469</v>
      </c>
      <c r="F294" s="208" t="s">
        <v>1469</v>
      </c>
      <c r="G294" s="208" t="s">
        <v>1297</v>
      </c>
      <c r="H294" s="208" t="s">
        <v>1469</v>
      </c>
      <c r="I294" s="208" t="s">
        <v>2362</v>
      </c>
      <c r="J294" s="206"/>
      <c r="K294" s="206"/>
      <c r="L294" s="206"/>
      <c r="M294" s="206"/>
      <c r="N294" s="206"/>
      <c r="P294" s="205">
        <f t="shared" si="15"/>
        <v>0</v>
      </c>
    </row>
    <row r="295" spans="1:16" ht="92.4" customHeight="1" x14ac:dyDescent="0.45">
      <c r="A295" s="210" t="s">
        <v>2640</v>
      </c>
      <c r="B295" s="235" t="s">
        <v>2639</v>
      </c>
      <c r="C295" s="208" t="s">
        <v>1469</v>
      </c>
      <c r="D295" s="235" t="s">
        <v>2638</v>
      </c>
      <c r="E295" s="208" t="s">
        <v>1469</v>
      </c>
      <c r="F295" s="208" t="s">
        <v>1469</v>
      </c>
      <c r="G295" s="208" t="s">
        <v>1297</v>
      </c>
      <c r="H295" s="208" t="s">
        <v>1469</v>
      </c>
      <c r="I295" s="208" t="s">
        <v>2637</v>
      </c>
      <c r="J295" s="206"/>
      <c r="K295" s="206"/>
      <c r="L295" s="206"/>
      <c r="M295" s="206"/>
      <c r="N295" s="206"/>
      <c r="P295" s="205">
        <f t="shared" si="15"/>
        <v>1</v>
      </c>
    </row>
    <row r="296" spans="1:16" ht="92.4" customHeight="1" x14ac:dyDescent="0.45">
      <c r="A296" s="210" t="s">
        <v>2636</v>
      </c>
      <c r="B296" s="235" t="s">
        <v>2031</v>
      </c>
      <c r="C296" s="208" t="s">
        <v>1469</v>
      </c>
      <c r="D296" s="235" t="s">
        <v>2635</v>
      </c>
      <c r="E296" s="208" t="s">
        <v>1469</v>
      </c>
      <c r="F296" s="208" t="s">
        <v>1469</v>
      </c>
      <c r="G296" s="208" t="s">
        <v>1297</v>
      </c>
      <c r="H296" s="208" t="s">
        <v>1469</v>
      </c>
      <c r="I296" s="208" t="s">
        <v>2049</v>
      </c>
      <c r="J296" s="206"/>
      <c r="K296" s="206"/>
      <c r="L296" s="206"/>
      <c r="M296" s="206"/>
      <c r="N296" s="206"/>
      <c r="P296" s="205">
        <f t="shared" si="15"/>
        <v>0</v>
      </c>
    </row>
    <row r="297" spans="1:16" ht="92.4" customHeight="1" x14ac:dyDescent="0.45">
      <c r="A297" s="210" t="s">
        <v>2634</v>
      </c>
      <c r="B297" s="235" t="s">
        <v>777</v>
      </c>
      <c r="C297" s="208" t="s">
        <v>1469</v>
      </c>
      <c r="D297" s="235" t="s">
        <v>2553</v>
      </c>
      <c r="E297" s="208" t="s">
        <v>1297</v>
      </c>
      <c r="F297" s="208" t="s">
        <v>1469</v>
      </c>
      <c r="G297" s="208" t="s">
        <v>1469</v>
      </c>
      <c r="H297" s="208" t="s">
        <v>2974</v>
      </c>
      <c r="I297" s="208" t="s">
        <v>1469</v>
      </c>
      <c r="J297" s="206"/>
      <c r="K297" s="206"/>
      <c r="L297" s="206"/>
      <c r="M297" s="206"/>
      <c r="N297" s="206"/>
      <c r="P297" s="205">
        <f t="shared" si="15"/>
        <v>1</v>
      </c>
    </row>
    <row r="298" spans="1:16" ht="92.4" customHeight="1" x14ac:dyDescent="0.45">
      <c r="A298" s="210" t="s">
        <v>2633</v>
      </c>
      <c r="B298" s="235" t="s">
        <v>2632</v>
      </c>
      <c r="C298" s="208" t="s">
        <v>1469</v>
      </c>
      <c r="D298" s="235" t="s">
        <v>2631</v>
      </c>
      <c r="E298" s="208" t="s">
        <v>1469</v>
      </c>
      <c r="F298" s="208" t="s">
        <v>1469</v>
      </c>
      <c r="G298" s="208" t="s">
        <v>1297</v>
      </c>
      <c r="H298" s="208" t="s">
        <v>1469</v>
      </c>
      <c r="I298" s="208" t="s">
        <v>1591</v>
      </c>
      <c r="J298" s="206"/>
      <c r="K298" s="206"/>
      <c r="L298" s="206"/>
      <c r="M298" s="206"/>
      <c r="N298" s="206"/>
      <c r="P298" s="205">
        <f t="shared" si="15"/>
        <v>0</v>
      </c>
    </row>
    <row r="299" spans="1:16" ht="92.4" customHeight="1" x14ac:dyDescent="0.45">
      <c r="A299" s="210" t="s">
        <v>2630</v>
      </c>
      <c r="B299" s="235" t="s">
        <v>1147</v>
      </c>
      <c r="C299" s="208" t="s">
        <v>1469</v>
      </c>
      <c r="D299" s="235" t="s">
        <v>2616</v>
      </c>
      <c r="E299" s="208" t="s">
        <v>1297</v>
      </c>
      <c r="F299" s="208" t="s">
        <v>1469</v>
      </c>
      <c r="G299" s="208" t="s">
        <v>1469</v>
      </c>
      <c r="H299" s="208" t="s">
        <v>3000</v>
      </c>
      <c r="I299" s="208" t="s">
        <v>1469</v>
      </c>
      <c r="J299" s="209" t="s">
        <v>2629</v>
      </c>
      <c r="K299" s="209" t="s">
        <v>2628</v>
      </c>
      <c r="L299" s="206"/>
      <c r="M299" s="206"/>
      <c r="N299" s="206"/>
      <c r="P299" s="205">
        <f t="shared" si="15"/>
        <v>1</v>
      </c>
    </row>
    <row r="300" spans="1:16" ht="92.4" customHeight="1" x14ac:dyDescent="0.45">
      <c r="A300" s="210" t="s">
        <v>2627</v>
      </c>
      <c r="B300" s="235" t="s">
        <v>1433</v>
      </c>
      <c r="C300" s="208" t="s">
        <v>1469</v>
      </c>
      <c r="D300" s="235" t="s">
        <v>2453</v>
      </c>
      <c r="E300" s="208" t="s">
        <v>1297</v>
      </c>
      <c r="F300" s="208" t="s">
        <v>1469</v>
      </c>
      <c r="G300" s="208" t="s">
        <v>1469</v>
      </c>
      <c r="H300" s="208" t="s">
        <v>2981</v>
      </c>
      <c r="I300" s="208" t="s">
        <v>1469</v>
      </c>
      <c r="J300" s="206"/>
      <c r="K300" s="206"/>
      <c r="L300" s="206"/>
      <c r="M300" s="206"/>
      <c r="N300" s="206"/>
      <c r="P300" s="205">
        <f t="shared" si="15"/>
        <v>0</v>
      </c>
    </row>
    <row r="301" spans="1:16" ht="92.4" customHeight="1" x14ac:dyDescent="0.45">
      <c r="A301" s="287" t="s">
        <v>2626</v>
      </c>
      <c r="B301" s="289" t="s">
        <v>2037</v>
      </c>
      <c r="C301" s="278" t="s">
        <v>1469</v>
      </c>
      <c r="D301" s="289" t="s">
        <v>2553</v>
      </c>
      <c r="E301" s="278" t="s">
        <v>1469</v>
      </c>
      <c r="F301" s="278" t="s">
        <v>1469</v>
      </c>
      <c r="G301" s="278" t="s">
        <v>1297</v>
      </c>
      <c r="H301" s="278" t="s">
        <v>1469</v>
      </c>
      <c r="I301" s="278" t="s">
        <v>2276</v>
      </c>
      <c r="J301" s="209" t="s">
        <v>2153</v>
      </c>
      <c r="K301" s="206"/>
      <c r="L301" s="206"/>
      <c r="M301" s="206"/>
      <c r="N301" s="206"/>
      <c r="P301" s="205">
        <f t="shared" si="15"/>
        <v>1</v>
      </c>
    </row>
    <row r="302" spans="1:16" ht="92.4" customHeight="1" x14ac:dyDescent="0.45">
      <c r="A302" s="288"/>
      <c r="B302" s="289"/>
      <c r="C302" s="278"/>
      <c r="D302" s="289"/>
      <c r="E302" s="278"/>
      <c r="F302" s="278"/>
      <c r="G302" s="278"/>
      <c r="H302" s="278"/>
      <c r="I302" s="278"/>
      <c r="J302" s="209" t="s">
        <v>2625</v>
      </c>
      <c r="K302" s="206"/>
      <c r="L302" s="206"/>
      <c r="M302" s="206"/>
      <c r="N302" s="206"/>
      <c r="P302" s="205">
        <v>1</v>
      </c>
    </row>
    <row r="303" spans="1:16" ht="92.4" customHeight="1" x14ac:dyDescent="0.45">
      <c r="A303" s="210" t="s">
        <v>2624</v>
      </c>
      <c r="B303" s="235" t="s">
        <v>115</v>
      </c>
      <c r="C303" s="208" t="s">
        <v>1469</v>
      </c>
      <c r="D303" s="235" t="s">
        <v>2536</v>
      </c>
      <c r="E303" s="208" t="s">
        <v>1297</v>
      </c>
      <c r="F303" s="208" t="s">
        <v>1469</v>
      </c>
      <c r="G303" s="208" t="s">
        <v>1469</v>
      </c>
      <c r="H303" s="208" t="s">
        <v>2978</v>
      </c>
      <c r="I303" s="208" t="s">
        <v>1469</v>
      </c>
      <c r="J303" s="209" t="s">
        <v>2623</v>
      </c>
      <c r="K303" s="206"/>
      <c r="L303" s="206"/>
      <c r="M303" s="206"/>
      <c r="N303" s="206"/>
      <c r="P303" s="205">
        <f t="shared" ref="P303:P314" si="16">MOD($A303,2)</f>
        <v>0</v>
      </c>
    </row>
    <row r="304" spans="1:16" ht="92.4" customHeight="1" x14ac:dyDescent="0.45">
      <c r="A304" s="210" t="s">
        <v>2622</v>
      </c>
      <c r="B304" s="235" t="s">
        <v>844</v>
      </c>
      <c r="C304" s="208" t="s">
        <v>1469</v>
      </c>
      <c r="D304" s="235" t="s">
        <v>2458</v>
      </c>
      <c r="E304" s="208" t="s">
        <v>1469</v>
      </c>
      <c r="F304" s="208" t="s">
        <v>1469</v>
      </c>
      <c r="G304" s="208" t="s">
        <v>1297</v>
      </c>
      <c r="H304" s="208" t="s">
        <v>1469</v>
      </c>
      <c r="I304" s="208" t="s">
        <v>2359</v>
      </c>
      <c r="J304" s="209" t="s">
        <v>2250</v>
      </c>
      <c r="K304" s="209" t="s">
        <v>2249</v>
      </c>
      <c r="L304" s="206"/>
      <c r="M304" s="206"/>
      <c r="N304" s="206"/>
      <c r="P304" s="205">
        <f t="shared" si="16"/>
        <v>1</v>
      </c>
    </row>
    <row r="305" spans="1:16" ht="92.4" customHeight="1" x14ac:dyDescent="0.45">
      <c r="A305" s="210" t="s">
        <v>2621</v>
      </c>
      <c r="B305" s="235" t="s">
        <v>1266</v>
      </c>
      <c r="C305" s="208" t="s">
        <v>1469</v>
      </c>
      <c r="D305" s="235" t="s">
        <v>2536</v>
      </c>
      <c r="E305" s="208" t="s">
        <v>1297</v>
      </c>
      <c r="F305" s="208" t="s">
        <v>1469</v>
      </c>
      <c r="G305" s="208" t="s">
        <v>1469</v>
      </c>
      <c r="H305" s="208" t="s">
        <v>3001</v>
      </c>
      <c r="I305" s="208" t="s">
        <v>1469</v>
      </c>
      <c r="J305" s="206"/>
      <c r="K305" s="206"/>
      <c r="L305" s="206"/>
      <c r="M305" s="206"/>
      <c r="N305" s="206"/>
      <c r="P305" s="205">
        <f t="shared" si="16"/>
        <v>0</v>
      </c>
    </row>
    <row r="306" spans="1:16" ht="92.4" customHeight="1" x14ac:dyDescent="0.45">
      <c r="A306" s="210" t="s">
        <v>2620</v>
      </c>
      <c r="B306" s="235" t="s">
        <v>1268</v>
      </c>
      <c r="C306" s="208" t="s">
        <v>1469</v>
      </c>
      <c r="D306" s="235" t="s">
        <v>2496</v>
      </c>
      <c r="E306" s="208" t="s">
        <v>1469</v>
      </c>
      <c r="F306" s="208" t="s">
        <v>1469</v>
      </c>
      <c r="G306" s="208" t="s">
        <v>1297</v>
      </c>
      <c r="H306" s="208" t="s">
        <v>1469</v>
      </c>
      <c r="I306" s="208" t="s">
        <v>2271</v>
      </c>
      <c r="J306" s="209" t="s">
        <v>2104</v>
      </c>
      <c r="K306" s="206"/>
      <c r="L306" s="206"/>
      <c r="M306" s="206"/>
      <c r="N306" s="206"/>
      <c r="P306" s="205">
        <f t="shared" si="16"/>
        <v>1</v>
      </c>
    </row>
    <row r="307" spans="1:16" ht="92.4" customHeight="1" x14ac:dyDescent="0.45">
      <c r="A307" s="210" t="s">
        <v>2619</v>
      </c>
      <c r="B307" s="235" t="s">
        <v>83</v>
      </c>
      <c r="C307" s="208" t="s">
        <v>1469</v>
      </c>
      <c r="D307" s="235" t="s">
        <v>2596</v>
      </c>
      <c r="E307" s="208" t="s">
        <v>1469</v>
      </c>
      <c r="F307" s="208" t="s">
        <v>1469</v>
      </c>
      <c r="G307" s="208" t="s">
        <v>1297</v>
      </c>
      <c r="H307" s="208" t="s">
        <v>1469</v>
      </c>
      <c r="I307" s="208" t="s">
        <v>2362</v>
      </c>
      <c r="J307" s="206"/>
      <c r="K307" s="206"/>
      <c r="L307" s="206"/>
      <c r="M307" s="206"/>
      <c r="N307" s="206"/>
      <c r="P307" s="205">
        <f t="shared" si="16"/>
        <v>0</v>
      </c>
    </row>
    <row r="308" spans="1:16" ht="92.4" customHeight="1" x14ac:dyDescent="0.45">
      <c r="A308" s="210" t="s">
        <v>2618</v>
      </c>
      <c r="B308" s="235" t="s">
        <v>86</v>
      </c>
      <c r="C308" s="208" t="s">
        <v>1469</v>
      </c>
      <c r="D308" s="235" t="s">
        <v>2453</v>
      </c>
      <c r="E308" s="208" t="s">
        <v>1469</v>
      </c>
      <c r="F308" s="208" t="s">
        <v>1469</v>
      </c>
      <c r="G308" s="208" t="s">
        <v>1297</v>
      </c>
      <c r="H308" s="208" t="s">
        <v>1469</v>
      </c>
      <c r="I308" s="208" t="s">
        <v>2473</v>
      </c>
      <c r="J308" s="206"/>
      <c r="K308" s="206"/>
      <c r="L308" s="206"/>
      <c r="M308" s="206"/>
      <c r="N308" s="206"/>
      <c r="P308" s="205">
        <f t="shared" si="16"/>
        <v>1</v>
      </c>
    </row>
    <row r="309" spans="1:16" ht="92.4" customHeight="1" x14ac:dyDescent="0.45">
      <c r="A309" s="210" t="s">
        <v>2617</v>
      </c>
      <c r="B309" s="235" t="s">
        <v>832</v>
      </c>
      <c r="C309" s="208" t="s">
        <v>1469</v>
      </c>
      <c r="D309" s="235" t="s">
        <v>2616</v>
      </c>
      <c r="E309" s="208" t="s">
        <v>1469</v>
      </c>
      <c r="F309" s="208" t="s">
        <v>1469</v>
      </c>
      <c r="G309" s="208" t="s">
        <v>1297</v>
      </c>
      <c r="H309" s="208" t="s">
        <v>1469</v>
      </c>
      <c r="I309" s="208" t="s">
        <v>2377</v>
      </c>
      <c r="J309" s="206"/>
      <c r="K309" s="206"/>
      <c r="L309" s="206"/>
      <c r="M309" s="206"/>
      <c r="N309" s="206"/>
      <c r="P309" s="205">
        <f t="shared" si="16"/>
        <v>0</v>
      </c>
    </row>
    <row r="310" spans="1:16" ht="92.4" customHeight="1" x14ac:dyDescent="0.45">
      <c r="A310" s="234" t="s">
        <v>1204</v>
      </c>
      <c r="B310" s="232"/>
      <c r="C310" s="232"/>
      <c r="D310" s="232"/>
      <c r="E310" s="233"/>
      <c r="F310" s="233"/>
      <c r="G310" s="233"/>
      <c r="H310" s="232"/>
      <c r="I310" s="232"/>
      <c r="J310" s="232"/>
      <c r="K310" s="232"/>
      <c r="L310" s="232"/>
      <c r="M310" s="232"/>
      <c r="N310" s="231" t="s">
        <v>1979</v>
      </c>
    </row>
    <row r="311" spans="1:16" s="185" customFormat="1" ht="92.4" customHeight="1" x14ac:dyDescent="0.45">
      <c r="A311" s="280" t="s">
        <v>2306</v>
      </c>
      <c r="B311" s="280" t="s">
        <v>2305</v>
      </c>
      <c r="C311" s="280" t="s">
        <v>2441</v>
      </c>
      <c r="D311" s="280" t="s">
        <v>2440</v>
      </c>
      <c r="E311" s="282" t="s">
        <v>2304</v>
      </c>
      <c r="F311" s="283"/>
      <c r="G311" s="284"/>
      <c r="H311" s="285" t="s">
        <v>2995</v>
      </c>
      <c r="I311" s="280" t="s">
        <v>2302</v>
      </c>
      <c r="J311" s="280" t="s">
        <v>2301</v>
      </c>
      <c r="K311" s="280" t="s">
        <v>2300</v>
      </c>
      <c r="L311" s="280" t="s">
        <v>2299</v>
      </c>
      <c r="M311" s="280" t="s">
        <v>2298</v>
      </c>
      <c r="N311" s="280" t="s">
        <v>2297</v>
      </c>
    </row>
    <row r="312" spans="1:16" s="185" customFormat="1" ht="92.4" customHeight="1" x14ac:dyDescent="0.45">
      <c r="A312" s="281"/>
      <c r="B312" s="281"/>
      <c r="C312" s="281"/>
      <c r="D312" s="281"/>
      <c r="E312" s="212" t="s">
        <v>232</v>
      </c>
      <c r="F312" s="211" t="s">
        <v>2296</v>
      </c>
      <c r="G312" s="211" t="s">
        <v>2295</v>
      </c>
      <c r="H312" s="281"/>
      <c r="I312" s="281"/>
      <c r="J312" s="281"/>
      <c r="K312" s="281"/>
      <c r="L312" s="281"/>
      <c r="M312" s="281"/>
      <c r="N312" s="281"/>
    </row>
    <row r="313" spans="1:16" ht="92.4" customHeight="1" x14ac:dyDescent="0.45">
      <c r="A313" s="210" t="s">
        <v>2615</v>
      </c>
      <c r="B313" s="235" t="s">
        <v>2614</v>
      </c>
      <c r="C313" s="208" t="s">
        <v>1469</v>
      </c>
      <c r="D313" s="235" t="s">
        <v>2506</v>
      </c>
      <c r="E313" s="208" t="s">
        <v>1469</v>
      </c>
      <c r="F313" s="208" t="s">
        <v>1469</v>
      </c>
      <c r="G313" s="208" t="s">
        <v>1297</v>
      </c>
      <c r="H313" s="208" t="s">
        <v>1469</v>
      </c>
      <c r="I313" s="208" t="s">
        <v>2452</v>
      </c>
      <c r="J313" s="209" t="s">
        <v>2075</v>
      </c>
      <c r="K313" s="206"/>
      <c r="L313" s="206"/>
      <c r="M313" s="206"/>
      <c r="N313" s="206"/>
      <c r="P313" s="205">
        <f t="shared" si="16"/>
        <v>1</v>
      </c>
    </row>
    <row r="314" spans="1:16" ht="92.4" customHeight="1" x14ac:dyDescent="0.45">
      <c r="A314" s="210" t="s">
        <v>2613</v>
      </c>
      <c r="B314" s="235" t="s">
        <v>2612</v>
      </c>
      <c r="C314" s="208" t="s">
        <v>1297</v>
      </c>
      <c r="D314" s="235" t="s">
        <v>2611</v>
      </c>
      <c r="E314" s="208" t="s">
        <v>1297</v>
      </c>
      <c r="F314" s="208" t="s">
        <v>1469</v>
      </c>
      <c r="G314" s="208" t="s">
        <v>1469</v>
      </c>
      <c r="H314" s="208" t="s">
        <v>2974</v>
      </c>
      <c r="I314" s="208" t="s">
        <v>1469</v>
      </c>
      <c r="J314" s="206"/>
      <c r="K314" s="206"/>
      <c r="L314" s="206"/>
      <c r="M314" s="206"/>
      <c r="N314" s="206"/>
      <c r="P314" s="205">
        <f t="shared" si="16"/>
        <v>0</v>
      </c>
    </row>
    <row r="315" spans="1:16" ht="92.4" customHeight="1" x14ac:dyDescent="0.45">
      <c r="A315" s="210" t="s">
        <v>2610</v>
      </c>
      <c r="B315" s="235" t="s">
        <v>16</v>
      </c>
      <c r="C315" s="208" t="s">
        <v>1297</v>
      </c>
      <c r="D315" s="235" t="s">
        <v>2453</v>
      </c>
      <c r="E315" s="208" t="s">
        <v>1297</v>
      </c>
      <c r="F315" s="208" t="s">
        <v>1469</v>
      </c>
      <c r="G315" s="208" t="s">
        <v>1469</v>
      </c>
      <c r="H315" s="208" t="s">
        <v>2982</v>
      </c>
      <c r="I315" s="208" t="s">
        <v>1469</v>
      </c>
      <c r="J315" s="206"/>
      <c r="K315" s="206"/>
      <c r="L315" s="206"/>
      <c r="M315" s="206"/>
      <c r="N315" s="206"/>
      <c r="P315" s="205">
        <f t="shared" ref="P315:P336" si="17">MOD($A315,2)</f>
        <v>1</v>
      </c>
    </row>
    <row r="316" spans="1:16" ht="92.4" customHeight="1" x14ac:dyDescent="0.45">
      <c r="A316" s="210" t="s">
        <v>2609</v>
      </c>
      <c r="B316" s="235" t="s">
        <v>1472</v>
      </c>
      <c r="C316" s="208" t="s">
        <v>1469</v>
      </c>
      <c r="D316" s="235" t="s">
        <v>2608</v>
      </c>
      <c r="E316" s="208" t="s">
        <v>1297</v>
      </c>
      <c r="F316" s="208" t="s">
        <v>1469</v>
      </c>
      <c r="G316" s="208" t="s">
        <v>1469</v>
      </c>
      <c r="H316" s="208" t="s">
        <v>2972</v>
      </c>
      <c r="I316" s="208" t="s">
        <v>1469</v>
      </c>
      <c r="J316" s="209" t="s">
        <v>2117</v>
      </c>
      <c r="K316" s="209" t="s">
        <v>2116</v>
      </c>
      <c r="L316" s="206"/>
      <c r="M316" s="209" t="s">
        <v>2118</v>
      </c>
      <c r="N316" s="206"/>
      <c r="P316" s="205">
        <f t="shared" si="17"/>
        <v>0</v>
      </c>
    </row>
    <row r="317" spans="1:16" ht="92.4" customHeight="1" x14ac:dyDescent="0.45">
      <c r="A317" s="210" t="s">
        <v>2607</v>
      </c>
      <c r="B317" s="235" t="s">
        <v>1233</v>
      </c>
      <c r="C317" s="208" t="s">
        <v>1469</v>
      </c>
      <c r="D317" s="235" t="s">
        <v>2606</v>
      </c>
      <c r="E317" s="208" t="s">
        <v>1469</v>
      </c>
      <c r="F317" s="208" t="s">
        <v>1469</v>
      </c>
      <c r="G317" s="208" t="s">
        <v>1297</v>
      </c>
      <c r="H317" s="208" t="s">
        <v>1469</v>
      </c>
      <c r="I317" s="208" t="s">
        <v>2452</v>
      </c>
      <c r="J317" s="206"/>
      <c r="K317" s="206"/>
      <c r="L317" s="206"/>
      <c r="M317" s="206"/>
      <c r="N317" s="206"/>
      <c r="P317" s="205">
        <f t="shared" si="17"/>
        <v>1</v>
      </c>
    </row>
    <row r="318" spans="1:16" ht="92.4" customHeight="1" x14ac:dyDescent="0.45">
      <c r="A318" s="210" t="s">
        <v>2605</v>
      </c>
      <c r="B318" s="235" t="s">
        <v>1379</v>
      </c>
      <c r="C318" s="208" t="s">
        <v>1469</v>
      </c>
      <c r="D318" s="235" t="s">
        <v>2577</v>
      </c>
      <c r="E318" s="208" t="s">
        <v>1297</v>
      </c>
      <c r="F318" s="208" t="s">
        <v>1469</v>
      </c>
      <c r="G318" s="208" t="s">
        <v>1469</v>
      </c>
      <c r="H318" s="208" t="s">
        <v>3001</v>
      </c>
      <c r="I318" s="208" t="s">
        <v>1469</v>
      </c>
      <c r="J318" s="206"/>
      <c r="K318" s="206"/>
      <c r="L318" s="206"/>
      <c r="M318" s="206"/>
      <c r="N318" s="206"/>
      <c r="P318" s="205">
        <f t="shared" si="17"/>
        <v>0</v>
      </c>
    </row>
    <row r="319" spans="1:16" ht="92.4" customHeight="1" x14ac:dyDescent="0.45">
      <c r="A319" s="210" t="s">
        <v>2604</v>
      </c>
      <c r="B319" s="235" t="s">
        <v>1272</v>
      </c>
      <c r="C319" s="208" t="s">
        <v>1469</v>
      </c>
      <c r="D319" s="235" t="s">
        <v>2603</v>
      </c>
      <c r="E319" s="208" t="s">
        <v>1297</v>
      </c>
      <c r="F319" s="208" t="s">
        <v>1469</v>
      </c>
      <c r="G319" s="208" t="s">
        <v>1469</v>
      </c>
      <c r="H319" s="208" t="s">
        <v>3001</v>
      </c>
      <c r="I319" s="208" t="s">
        <v>1469</v>
      </c>
      <c r="J319" s="206"/>
      <c r="K319" s="206"/>
      <c r="L319" s="206"/>
      <c r="M319" s="206"/>
      <c r="N319" s="206"/>
      <c r="P319" s="205">
        <f t="shared" si="17"/>
        <v>1</v>
      </c>
    </row>
    <row r="320" spans="1:16" ht="92.4" customHeight="1" x14ac:dyDescent="0.45">
      <c r="A320" s="210" t="s">
        <v>2602</v>
      </c>
      <c r="B320" s="235" t="s">
        <v>1273</v>
      </c>
      <c r="C320" s="208" t="s">
        <v>1469</v>
      </c>
      <c r="D320" s="235" t="s">
        <v>2601</v>
      </c>
      <c r="E320" s="208" t="s">
        <v>1297</v>
      </c>
      <c r="F320" s="208" t="s">
        <v>1469</v>
      </c>
      <c r="G320" s="208" t="s">
        <v>1469</v>
      </c>
      <c r="H320" s="208" t="s">
        <v>3001</v>
      </c>
      <c r="I320" s="208" t="s">
        <v>1469</v>
      </c>
      <c r="J320" s="209" t="s">
        <v>2093</v>
      </c>
      <c r="K320" s="209" t="s">
        <v>2094</v>
      </c>
      <c r="L320" s="206"/>
      <c r="M320" s="206"/>
      <c r="N320" s="206"/>
      <c r="P320" s="205">
        <f t="shared" si="17"/>
        <v>0</v>
      </c>
    </row>
    <row r="321" spans="1:16" ht="92.4" customHeight="1" x14ac:dyDescent="0.45">
      <c r="A321" s="210" t="s">
        <v>2600</v>
      </c>
      <c r="B321" s="235" t="s">
        <v>112</v>
      </c>
      <c r="C321" s="208" t="s">
        <v>1469</v>
      </c>
      <c r="D321" s="235" t="s">
        <v>2538</v>
      </c>
      <c r="E321" s="208" t="s">
        <v>1297</v>
      </c>
      <c r="F321" s="208" t="s">
        <v>1469</v>
      </c>
      <c r="G321" s="208" t="s">
        <v>1469</v>
      </c>
      <c r="H321" s="208" t="s">
        <v>3001</v>
      </c>
      <c r="I321" s="208" t="s">
        <v>1469</v>
      </c>
      <c r="J321" s="209" t="s">
        <v>2203</v>
      </c>
      <c r="K321" s="206"/>
      <c r="L321" s="206"/>
      <c r="M321" s="206"/>
      <c r="N321" s="206"/>
      <c r="P321" s="205">
        <f t="shared" si="17"/>
        <v>1</v>
      </c>
    </row>
    <row r="322" spans="1:16" ht="92.4" customHeight="1" x14ac:dyDescent="0.45">
      <c r="A322" s="210" t="s">
        <v>2599</v>
      </c>
      <c r="B322" s="235" t="s">
        <v>1277</v>
      </c>
      <c r="C322" s="208" t="s">
        <v>1469</v>
      </c>
      <c r="D322" s="235" t="s">
        <v>2575</v>
      </c>
      <c r="E322" s="208" t="s">
        <v>1297</v>
      </c>
      <c r="F322" s="208" t="s">
        <v>1469</v>
      </c>
      <c r="G322" s="208" t="s">
        <v>1297</v>
      </c>
      <c r="H322" s="208" t="s">
        <v>2972</v>
      </c>
      <c r="I322" s="208" t="s">
        <v>2346</v>
      </c>
      <c r="J322" s="209" t="s">
        <v>2241</v>
      </c>
      <c r="K322" s="206"/>
      <c r="L322" s="206"/>
      <c r="M322" s="206"/>
      <c r="N322" s="206"/>
      <c r="P322" s="205">
        <f t="shared" si="17"/>
        <v>0</v>
      </c>
    </row>
    <row r="323" spans="1:16" ht="92.4" customHeight="1" x14ac:dyDescent="0.45">
      <c r="A323" s="210" t="s">
        <v>2598</v>
      </c>
      <c r="B323" s="235" t="s">
        <v>1881</v>
      </c>
      <c r="C323" s="208" t="s">
        <v>1297</v>
      </c>
      <c r="D323" s="235" t="s">
        <v>2453</v>
      </c>
      <c r="E323" s="208" t="s">
        <v>1297</v>
      </c>
      <c r="F323" s="208" t="s">
        <v>1469</v>
      </c>
      <c r="G323" s="208" t="s">
        <v>1469</v>
      </c>
      <c r="H323" s="208" t="s">
        <v>2978</v>
      </c>
      <c r="I323" s="208" t="s">
        <v>1469</v>
      </c>
      <c r="J323" s="206"/>
      <c r="K323" s="206"/>
      <c r="L323" s="206"/>
      <c r="M323" s="206"/>
      <c r="N323" s="206"/>
      <c r="P323" s="205">
        <f t="shared" si="17"/>
        <v>1</v>
      </c>
    </row>
    <row r="324" spans="1:16" ht="92.4" customHeight="1" x14ac:dyDescent="0.45">
      <c r="A324" s="287" t="s">
        <v>2597</v>
      </c>
      <c r="B324" s="289" t="s">
        <v>1278</v>
      </c>
      <c r="C324" s="278" t="s">
        <v>1469</v>
      </c>
      <c r="D324" s="289" t="s">
        <v>2596</v>
      </c>
      <c r="E324" s="278" t="s">
        <v>1297</v>
      </c>
      <c r="F324" s="278" t="s">
        <v>1297</v>
      </c>
      <c r="G324" s="278" t="s">
        <v>1469</v>
      </c>
      <c r="H324" s="278" t="s">
        <v>2975</v>
      </c>
      <c r="I324" s="278" t="s">
        <v>1469</v>
      </c>
      <c r="J324" s="209" t="s">
        <v>2595</v>
      </c>
      <c r="K324" s="209" t="s">
        <v>2594</v>
      </c>
      <c r="L324" s="206"/>
      <c r="M324" s="206"/>
      <c r="N324" s="206"/>
      <c r="P324" s="205">
        <f t="shared" si="17"/>
        <v>0</v>
      </c>
    </row>
    <row r="325" spans="1:16" ht="92.4" customHeight="1" x14ac:dyDescent="0.45">
      <c r="A325" s="288"/>
      <c r="B325" s="289"/>
      <c r="C325" s="278"/>
      <c r="D325" s="289"/>
      <c r="E325" s="278"/>
      <c r="F325" s="278"/>
      <c r="G325" s="278"/>
      <c r="H325" s="278"/>
      <c r="I325" s="278"/>
      <c r="J325" s="209" t="s">
        <v>2054</v>
      </c>
      <c r="K325" s="206"/>
      <c r="L325" s="206"/>
      <c r="M325" s="206"/>
      <c r="N325" s="206"/>
      <c r="P325" s="205">
        <f t="shared" si="17"/>
        <v>0</v>
      </c>
    </row>
    <row r="326" spans="1:16" ht="92.4" customHeight="1" x14ac:dyDescent="0.45">
      <c r="A326" s="210" t="s">
        <v>2593</v>
      </c>
      <c r="B326" s="235" t="s">
        <v>1385</v>
      </c>
      <c r="C326" s="208" t="s">
        <v>1469</v>
      </c>
      <c r="D326" s="235" t="s">
        <v>2592</v>
      </c>
      <c r="E326" s="208" t="s">
        <v>1469</v>
      </c>
      <c r="F326" s="208" t="s">
        <v>1469</v>
      </c>
      <c r="G326" s="208" t="s">
        <v>1297</v>
      </c>
      <c r="H326" s="208" t="s">
        <v>1469</v>
      </c>
      <c r="I326" s="208" t="s">
        <v>2452</v>
      </c>
      <c r="J326" s="206"/>
      <c r="K326" s="206"/>
      <c r="L326" s="206"/>
      <c r="M326" s="206"/>
      <c r="N326" s="206"/>
      <c r="P326" s="205">
        <f t="shared" si="17"/>
        <v>1</v>
      </c>
    </row>
    <row r="327" spans="1:16" ht="92.4" customHeight="1" x14ac:dyDescent="0.45">
      <c r="A327" s="210" t="s">
        <v>2591</v>
      </c>
      <c r="B327" s="235" t="s">
        <v>74</v>
      </c>
      <c r="C327" s="208" t="s">
        <v>1469</v>
      </c>
      <c r="D327" s="235" t="s">
        <v>2453</v>
      </c>
      <c r="E327" s="208" t="s">
        <v>1297</v>
      </c>
      <c r="F327" s="208" t="s">
        <v>1469</v>
      </c>
      <c r="G327" s="208" t="s">
        <v>1469</v>
      </c>
      <c r="H327" s="208" t="s">
        <v>2972</v>
      </c>
      <c r="I327" s="208" t="s">
        <v>1469</v>
      </c>
      <c r="J327" s="209" t="s">
        <v>2079</v>
      </c>
      <c r="K327" s="206"/>
      <c r="L327" s="206"/>
      <c r="M327" s="206"/>
      <c r="N327" s="206"/>
      <c r="P327" s="205">
        <f t="shared" si="17"/>
        <v>0</v>
      </c>
    </row>
    <row r="328" spans="1:16" ht="92.4" customHeight="1" x14ac:dyDescent="0.45">
      <c r="A328" s="210" t="s">
        <v>2590</v>
      </c>
      <c r="B328" s="235" t="s">
        <v>1387</v>
      </c>
      <c r="C328" s="208" t="s">
        <v>1469</v>
      </c>
      <c r="D328" s="235" t="s">
        <v>2589</v>
      </c>
      <c r="E328" s="208" t="s">
        <v>1469</v>
      </c>
      <c r="F328" s="208" t="s">
        <v>1469</v>
      </c>
      <c r="G328" s="208" t="s">
        <v>1297</v>
      </c>
      <c r="H328" s="208" t="s">
        <v>1469</v>
      </c>
      <c r="I328" s="208" t="s">
        <v>2588</v>
      </c>
      <c r="J328" s="209" t="s">
        <v>2078</v>
      </c>
      <c r="K328" s="206"/>
      <c r="L328" s="206"/>
      <c r="M328" s="206"/>
      <c r="N328" s="206"/>
      <c r="P328" s="205">
        <f t="shared" si="17"/>
        <v>1</v>
      </c>
    </row>
    <row r="329" spans="1:16" ht="92.4" customHeight="1" x14ac:dyDescent="0.45">
      <c r="A329" s="287" t="s">
        <v>2587</v>
      </c>
      <c r="B329" s="289" t="s">
        <v>1882</v>
      </c>
      <c r="C329" s="278" t="s">
        <v>1297</v>
      </c>
      <c r="D329" s="289" t="s">
        <v>2448</v>
      </c>
      <c r="E329" s="278" t="s">
        <v>1297</v>
      </c>
      <c r="F329" s="278" t="s">
        <v>1469</v>
      </c>
      <c r="G329" s="278" t="s">
        <v>1469</v>
      </c>
      <c r="H329" s="278" t="s">
        <v>2975</v>
      </c>
      <c r="I329" s="278" t="s">
        <v>1469</v>
      </c>
      <c r="J329" s="209" t="s">
        <v>2056</v>
      </c>
      <c r="K329" s="209" t="s">
        <v>2055</v>
      </c>
      <c r="L329" s="206"/>
      <c r="M329" s="206"/>
      <c r="N329" s="206"/>
      <c r="P329" s="205">
        <f t="shared" si="17"/>
        <v>0</v>
      </c>
    </row>
    <row r="330" spans="1:16" ht="92.4" customHeight="1" x14ac:dyDescent="0.45">
      <c r="A330" s="288"/>
      <c r="B330" s="289"/>
      <c r="C330" s="278"/>
      <c r="D330" s="289"/>
      <c r="E330" s="278"/>
      <c r="F330" s="278"/>
      <c r="G330" s="278"/>
      <c r="H330" s="278"/>
      <c r="I330" s="278"/>
      <c r="J330" s="209" t="s">
        <v>2586</v>
      </c>
      <c r="K330" s="206"/>
      <c r="L330" s="206"/>
      <c r="M330" s="206"/>
      <c r="N330" s="206"/>
      <c r="P330" s="205">
        <f t="shared" si="17"/>
        <v>0</v>
      </c>
    </row>
    <row r="331" spans="1:16" ht="92.4" customHeight="1" x14ac:dyDescent="0.45">
      <c r="A331" s="210" t="s">
        <v>2585</v>
      </c>
      <c r="B331" s="235" t="s">
        <v>1883</v>
      </c>
      <c r="C331" s="208" t="s">
        <v>1469</v>
      </c>
      <c r="D331" s="235" t="s">
        <v>2584</v>
      </c>
      <c r="E331" s="208" t="s">
        <v>1469</v>
      </c>
      <c r="F331" s="208" t="s">
        <v>1469</v>
      </c>
      <c r="G331" s="208" t="s">
        <v>1297</v>
      </c>
      <c r="H331" s="208" t="s">
        <v>1469</v>
      </c>
      <c r="I331" s="208" t="s">
        <v>2276</v>
      </c>
      <c r="J331" s="209" t="s">
        <v>2583</v>
      </c>
      <c r="K331" s="209" t="s">
        <v>2216</v>
      </c>
      <c r="L331" s="206"/>
      <c r="M331" s="206"/>
      <c r="N331" s="206"/>
      <c r="P331" s="205">
        <f t="shared" si="17"/>
        <v>1</v>
      </c>
    </row>
    <row r="332" spans="1:16" ht="92.4" customHeight="1" x14ac:dyDescent="0.45">
      <c r="A332" s="210" t="s">
        <v>2582</v>
      </c>
      <c r="B332" s="235" t="s">
        <v>1389</v>
      </c>
      <c r="C332" s="208" t="s">
        <v>1469</v>
      </c>
      <c r="D332" s="235" t="s">
        <v>2453</v>
      </c>
      <c r="E332" s="208" t="s">
        <v>1469</v>
      </c>
      <c r="F332" s="208" t="s">
        <v>1469</v>
      </c>
      <c r="G332" s="208" t="s">
        <v>1297</v>
      </c>
      <c r="H332" s="208" t="s">
        <v>1469</v>
      </c>
      <c r="I332" s="208" t="s">
        <v>2473</v>
      </c>
      <c r="J332" s="206"/>
      <c r="K332" s="206"/>
      <c r="L332" s="206"/>
      <c r="M332" s="206"/>
      <c r="N332" s="206"/>
      <c r="P332" s="205">
        <f t="shared" si="17"/>
        <v>0</v>
      </c>
    </row>
    <row r="333" spans="1:16" ht="92.4" customHeight="1" x14ac:dyDescent="0.45">
      <c r="A333" s="234" t="s">
        <v>1204</v>
      </c>
      <c r="B333" s="232"/>
      <c r="C333" s="232"/>
      <c r="D333" s="232"/>
      <c r="E333" s="233"/>
      <c r="F333" s="233"/>
      <c r="G333" s="233"/>
      <c r="H333" s="232"/>
      <c r="I333" s="232"/>
      <c r="J333" s="232"/>
      <c r="K333" s="232"/>
      <c r="L333" s="232"/>
      <c r="M333" s="232"/>
      <c r="N333" s="231" t="s">
        <v>1979</v>
      </c>
    </row>
    <row r="334" spans="1:16" s="185" customFormat="1" ht="92.4" customHeight="1" x14ac:dyDescent="0.45">
      <c r="A334" s="280" t="s">
        <v>2306</v>
      </c>
      <c r="B334" s="280" t="s">
        <v>2305</v>
      </c>
      <c r="C334" s="280" t="s">
        <v>2441</v>
      </c>
      <c r="D334" s="280" t="s">
        <v>2440</v>
      </c>
      <c r="E334" s="282" t="s">
        <v>2304</v>
      </c>
      <c r="F334" s="283"/>
      <c r="G334" s="284"/>
      <c r="H334" s="285" t="s">
        <v>2995</v>
      </c>
      <c r="I334" s="280" t="s">
        <v>2302</v>
      </c>
      <c r="J334" s="280" t="s">
        <v>2301</v>
      </c>
      <c r="K334" s="280" t="s">
        <v>2300</v>
      </c>
      <c r="L334" s="280" t="s">
        <v>2299</v>
      </c>
      <c r="M334" s="280" t="s">
        <v>2298</v>
      </c>
      <c r="N334" s="280" t="s">
        <v>2297</v>
      </c>
    </row>
    <row r="335" spans="1:16" s="185" customFormat="1" ht="92.4" customHeight="1" x14ac:dyDescent="0.45">
      <c r="A335" s="281"/>
      <c r="B335" s="281"/>
      <c r="C335" s="281"/>
      <c r="D335" s="281"/>
      <c r="E335" s="212" t="s">
        <v>232</v>
      </c>
      <c r="F335" s="211" t="s">
        <v>2296</v>
      </c>
      <c r="G335" s="211" t="s">
        <v>2295</v>
      </c>
      <c r="H335" s="281"/>
      <c r="I335" s="281"/>
      <c r="J335" s="281"/>
      <c r="K335" s="281"/>
      <c r="L335" s="281"/>
      <c r="M335" s="281"/>
      <c r="N335" s="281"/>
    </row>
    <row r="336" spans="1:16" ht="92.4" customHeight="1" x14ac:dyDescent="0.45">
      <c r="A336" s="287" t="s">
        <v>2581</v>
      </c>
      <c r="B336" s="289" t="s">
        <v>126</v>
      </c>
      <c r="C336" s="278" t="s">
        <v>1469</v>
      </c>
      <c r="D336" s="289" t="s">
        <v>2536</v>
      </c>
      <c r="E336" s="278" t="s">
        <v>1469</v>
      </c>
      <c r="F336" s="278" t="s">
        <v>1469</v>
      </c>
      <c r="G336" s="278" t="s">
        <v>1297</v>
      </c>
      <c r="H336" s="278" t="s">
        <v>1469</v>
      </c>
      <c r="I336" s="278" t="s">
        <v>2359</v>
      </c>
      <c r="J336" s="209" t="s">
        <v>2057</v>
      </c>
      <c r="K336" s="206"/>
      <c r="L336" s="206"/>
      <c r="M336" s="206"/>
      <c r="N336" s="206"/>
      <c r="P336" s="205">
        <f t="shared" si="17"/>
        <v>1</v>
      </c>
    </row>
    <row r="337" spans="1:16" ht="92.4" customHeight="1" x14ac:dyDescent="0.45">
      <c r="A337" s="288"/>
      <c r="B337" s="289"/>
      <c r="C337" s="278"/>
      <c r="D337" s="289"/>
      <c r="E337" s="278"/>
      <c r="F337" s="278"/>
      <c r="G337" s="278"/>
      <c r="H337" s="278"/>
      <c r="I337" s="278"/>
      <c r="J337" s="209" t="s">
        <v>2580</v>
      </c>
      <c r="K337" s="206"/>
      <c r="L337" s="206"/>
      <c r="M337" s="206"/>
      <c r="N337" s="206"/>
      <c r="P337" s="205">
        <v>1</v>
      </c>
    </row>
    <row r="338" spans="1:16" ht="92.4" customHeight="1" x14ac:dyDescent="0.45">
      <c r="A338" s="288"/>
      <c r="B338" s="289"/>
      <c r="C338" s="278"/>
      <c r="D338" s="289"/>
      <c r="E338" s="278"/>
      <c r="F338" s="278"/>
      <c r="G338" s="278"/>
      <c r="H338" s="278"/>
      <c r="I338" s="278"/>
      <c r="J338" s="209" t="s">
        <v>2579</v>
      </c>
      <c r="K338" s="206"/>
      <c r="L338" s="206"/>
      <c r="M338" s="206"/>
      <c r="N338" s="206"/>
      <c r="P338" s="205">
        <v>1</v>
      </c>
    </row>
    <row r="339" spans="1:16" ht="92.4" customHeight="1" x14ac:dyDescent="0.45">
      <c r="A339" s="210" t="s">
        <v>2578</v>
      </c>
      <c r="B339" s="235" t="s">
        <v>1884</v>
      </c>
      <c r="C339" s="208" t="s">
        <v>1297</v>
      </c>
      <c r="D339" s="235" t="s">
        <v>2577</v>
      </c>
      <c r="E339" s="208" t="s">
        <v>1297</v>
      </c>
      <c r="F339" s="208" t="s">
        <v>1469</v>
      </c>
      <c r="G339" s="208" t="s">
        <v>1469</v>
      </c>
      <c r="H339" s="208" t="s">
        <v>2974</v>
      </c>
      <c r="I339" s="208" t="s">
        <v>1469</v>
      </c>
      <c r="J339" s="206"/>
      <c r="K339" s="206"/>
      <c r="L339" s="206"/>
      <c r="M339" s="206"/>
      <c r="N339" s="206"/>
      <c r="P339" s="205">
        <f t="shared" ref="P339:P346" si="18">MOD($A339,2)</f>
        <v>0</v>
      </c>
    </row>
    <row r="340" spans="1:16" ht="92.4" customHeight="1" x14ac:dyDescent="0.45">
      <c r="A340" s="210" t="s">
        <v>2576</v>
      </c>
      <c r="B340" s="235" t="s">
        <v>148</v>
      </c>
      <c r="C340" s="208" t="s">
        <v>1469</v>
      </c>
      <c r="D340" s="235" t="s">
        <v>2575</v>
      </c>
      <c r="E340" s="208" t="s">
        <v>1469</v>
      </c>
      <c r="F340" s="208" t="s">
        <v>1469</v>
      </c>
      <c r="G340" s="208" t="s">
        <v>1297</v>
      </c>
      <c r="H340" s="208" t="s">
        <v>1469</v>
      </c>
      <c r="I340" s="208" t="s">
        <v>2359</v>
      </c>
      <c r="J340" s="206"/>
      <c r="K340" s="206"/>
      <c r="L340" s="206"/>
      <c r="M340" s="206"/>
      <c r="N340" s="206"/>
      <c r="P340" s="205">
        <f t="shared" si="18"/>
        <v>1</v>
      </c>
    </row>
    <row r="341" spans="1:16" ht="92.4" customHeight="1" x14ac:dyDescent="0.45">
      <c r="A341" s="210" t="s">
        <v>2574</v>
      </c>
      <c r="B341" s="235" t="s">
        <v>1246</v>
      </c>
      <c r="C341" s="208" t="s">
        <v>1469</v>
      </c>
      <c r="D341" s="235" t="s">
        <v>2546</v>
      </c>
      <c r="E341" s="208" t="s">
        <v>1297</v>
      </c>
      <c r="F341" s="208" t="s">
        <v>1469</v>
      </c>
      <c r="G341" s="208" t="s">
        <v>1469</v>
      </c>
      <c r="H341" s="208" t="s">
        <v>2974</v>
      </c>
      <c r="I341" s="208" t="s">
        <v>1469</v>
      </c>
      <c r="J341" s="206"/>
      <c r="K341" s="206"/>
      <c r="L341" s="206"/>
      <c r="M341" s="206"/>
      <c r="N341" s="206"/>
      <c r="P341" s="205">
        <f t="shared" si="18"/>
        <v>0</v>
      </c>
    </row>
    <row r="342" spans="1:16" ht="92.4" customHeight="1" x14ac:dyDescent="0.45">
      <c r="A342" s="210" t="s">
        <v>2573</v>
      </c>
      <c r="B342" s="235" t="s">
        <v>58</v>
      </c>
      <c r="C342" s="208" t="s">
        <v>1469</v>
      </c>
      <c r="D342" s="235" t="s">
        <v>2453</v>
      </c>
      <c r="E342" s="208" t="s">
        <v>1297</v>
      </c>
      <c r="F342" s="208" t="s">
        <v>1469</v>
      </c>
      <c r="G342" s="208" t="s">
        <v>1469</v>
      </c>
      <c r="H342" s="208" t="s">
        <v>2982</v>
      </c>
      <c r="I342" s="208" t="s">
        <v>1469</v>
      </c>
      <c r="J342" s="206"/>
      <c r="K342" s="206"/>
      <c r="L342" s="206"/>
      <c r="M342" s="206"/>
      <c r="N342" s="206"/>
      <c r="P342" s="205">
        <f t="shared" si="18"/>
        <v>1</v>
      </c>
    </row>
    <row r="343" spans="1:16" ht="92.4" customHeight="1" x14ac:dyDescent="0.45">
      <c r="A343" s="210" t="s">
        <v>2572</v>
      </c>
      <c r="B343" s="235" t="s">
        <v>1391</v>
      </c>
      <c r="C343" s="208" t="s">
        <v>1469</v>
      </c>
      <c r="D343" s="235" t="s">
        <v>2571</v>
      </c>
      <c r="E343" s="208" t="s">
        <v>1297</v>
      </c>
      <c r="F343" s="208" t="s">
        <v>1469</v>
      </c>
      <c r="G343" s="208" t="s">
        <v>1469</v>
      </c>
      <c r="H343" s="208" t="s">
        <v>2974</v>
      </c>
      <c r="I343" s="208" t="s">
        <v>1469</v>
      </c>
      <c r="J343" s="209" t="s">
        <v>2201</v>
      </c>
      <c r="K343" s="209" t="s">
        <v>2202</v>
      </c>
      <c r="L343" s="206"/>
      <c r="M343" s="206"/>
      <c r="N343" s="206"/>
      <c r="P343" s="205">
        <f t="shared" si="18"/>
        <v>0</v>
      </c>
    </row>
    <row r="344" spans="1:16" ht="92.4" customHeight="1" x14ac:dyDescent="0.45">
      <c r="A344" s="210" t="s">
        <v>2570</v>
      </c>
      <c r="B344" s="235" t="s">
        <v>1247</v>
      </c>
      <c r="C344" s="208" t="s">
        <v>1297</v>
      </c>
      <c r="D344" s="235" t="s">
        <v>2536</v>
      </c>
      <c r="E344" s="208" t="s">
        <v>1469</v>
      </c>
      <c r="F344" s="208" t="s">
        <v>1469</v>
      </c>
      <c r="G344" s="208" t="s">
        <v>1297</v>
      </c>
      <c r="H344" s="208" t="s">
        <v>1469</v>
      </c>
      <c r="I344" s="208" t="s">
        <v>2569</v>
      </c>
      <c r="J344" s="206"/>
      <c r="K344" s="206"/>
      <c r="L344" s="206"/>
      <c r="M344" s="206"/>
      <c r="N344" s="206"/>
      <c r="P344" s="205">
        <f t="shared" si="18"/>
        <v>1</v>
      </c>
    </row>
    <row r="345" spans="1:16" ht="92.4" customHeight="1" x14ac:dyDescent="0.45">
      <c r="A345" s="210" t="s">
        <v>2568</v>
      </c>
      <c r="B345" s="235" t="s">
        <v>69</v>
      </c>
      <c r="C345" s="208" t="s">
        <v>1469</v>
      </c>
      <c r="D345" s="235" t="s">
        <v>2446</v>
      </c>
      <c r="E345" s="208" t="s">
        <v>1469</v>
      </c>
      <c r="F345" s="208" t="s">
        <v>1469</v>
      </c>
      <c r="G345" s="208" t="s">
        <v>1297</v>
      </c>
      <c r="H345" s="208" t="s">
        <v>1469</v>
      </c>
      <c r="I345" s="208" t="s">
        <v>2473</v>
      </c>
      <c r="J345" s="206"/>
      <c r="K345" s="206"/>
      <c r="L345" s="206"/>
      <c r="M345" s="206"/>
      <c r="N345" s="206"/>
      <c r="P345" s="205">
        <f t="shared" si="18"/>
        <v>0</v>
      </c>
    </row>
    <row r="346" spans="1:16" ht="92.4" customHeight="1" x14ac:dyDescent="0.45">
      <c r="A346" s="287" t="s">
        <v>2567</v>
      </c>
      <c r="B346" s="289" t="s">
        <v>1249</v>
      </c>
      <c r="C346" s="278" t="s">
        <v>1469</v>
      </c>
      <c r="D346" s="289" t="s">
        <v>2566</v>
      </c>
      <c r="E346" s="278" t="s">
        <v>1297</v>
      </c>
      <c r="F346" s="278" t="s">
        <v>1297</v>
      </c>
      <c r="G346" s="278" t="s">
        <v>1469</v>
      </c>
      <c r="H346" s="278" t="s">
        <v>3001</v>
      </c>
      <c r="I346" s="278" t="s">
        <v>1469</v>
      </c>
      <c r="J346" s="209" t="s">
        <v>2219</v>
      </c>
      <c r="K346" s="209" t="s">
        <v>2220</v>
      </c>
      <c r="L346" s="206"/>
      <c r="M346" s="206"/>
      <c r="N346" s="206"/>
      <c r="P346" s="205">
        <f t="shared" si="18"/>
        <v>1</v>
      </c>
    </row>
    <row r="347" spans="1:16" ht="92.4" customHeight="1" x14ac:dyDescent="0.45">
      <c r="A347" s="288"/>
      <c r="B347" s="289"/>
      <c r="C347" s="278"/>
      <c r="D347" s="289"/>
      <c r="E347" s="278"/>
      <c r="F347" s="278"/>
      <c r="G347" s="278"/>
      <c r="H347" s="278"/>
      <c r="I347" s="278"/>
      <c r="J347" s="209" t="s">
        <v>2565</v>
      </c>
      <c r="K347" s="209" t="s">
        <v>2564</v>
      </c>
      <c r="L347" s="206"/>
      <c r="M347" s="206"/>
      <c r="N347" s="206"/>
      <c r="P347" s="205">
        <v>1</v>
      </c>
    </row>
    <row r="348" spans="1:16" ht="92.4" customHeight="1" x14ac:dyDescent="0.45">
      <c r="A348" s="287" t="s">
        <v>2563</v>
      </c>
      <c r="B348" s="289" t="s">
        <v>1885</v>
      </c>
      <c r="C348" s="278" t="s">
        <v>1297</v>
      </c>
      <c r="D348" s="290" t="s">
        <v>2562</v>
      </c>
      <c r="E348" s="278" t="s">
        <v>1469</v>
      </c>
      <c r="F348" s="278" t="s">
        <v>1469</v>
      </c>
      <c r="G348" s="278" t="s">
        <v>1297</v>
      </c>
      <c r="H348" s="278" t="s">
        <v>1469</v>
      </c>
      <c r="I348" s="278" t="s">
        <v>2346</v>
      </c>
      <c r="J348" s="209" t="s">
        <v>2251</v>
      </c>
      <c r="K348" s="206"/>
      <c r="L348" s="206"/>
      <c r="M348" s="206"/>
      <c r="N348" s="206"/>
      <c r="P348" s="205">
        <f t="shared" ref="P348:P360" si="19">MOD($A348,2)</f>
        <v>0</v>
      </c>
    </row>
    <row r="349" spans="1:16" ht="92.4" customHeight="1" x14ac:dyDescent="0.45">
      <c r="A349" s="288"/>
      <c r="B349" s="289"/>
      <c r="C349" s="278"/>
      <c r="D349" s="290"/>
      <c r="E349" s="278"/>
      <c r="F349" s="278"/>
      <c r="G349" s="278"/>
      <c r="H349" s="278"/>
      <c r="I349" s="278"/>
      <c r="J349" s="209" t="s">
        <v>2561</v>
      </c>
      <c r="K349" s="206"/>
      <c r="L349" s="206"/>
      <c r="M349" s="206"/>
      <c r="N349" s="206"/>
      <c r="P349" s="205">
        <f t="shared" si="19"/>
        <v>0</v>
      </c>
    </row>
    <row r="350" spans="1:16" ht="92.4" customHeight="1" x14ac:dyDescent="0.45">
      <c r="A350" s="210" t="s">
        <v>2560</v>
      </c>
      <c r="B350" s="235" t="s">
        <v>1250</v>
      </c>
      <c r="C350" s="208" t="s">
        <v>1469</v>
      </c>
      <c r="D350" s="235" t="s">
        <v>2557</v>
      </c>
      <c r="E350" s="208" t="s">
        <v>1297</v>
      </c>
      <c r="F350" s="208" t="s">
        <v>1469</v>
      </c>
      <c r="G350" s="208" t="s">
        <v>1469</v>
      </c>
      <c r="H350" s="208" t="s">
        <v>2974</v>
      </c>
      <c r="I350" s="208" t="s">
        <v>1469</v>
      </c>
      <c r="J350" s="206"/>
      <c r="K350" s="206"/>
      <c r="L350" s="206"/>
      <c r="M350" s="206"/>
      <c r="N350" s="206"/>
      <c r="P350" s="205">
        <f t="shared" si="19"/>
        <v>1</v>
      </c>
    </row>
    <row r="351" spans="1:16" ht="92.4" customHeight="1" x14ac:dyDescent="0.45">
      <c r="A351" s="210" t="s">
        <v>2559</v>
      </c>
      <c r="B351" s="235" t="s">
        <v>1251</v>
      </c>
      <c r="C351" s="208" t="s">
        <v>1469</v>
      </c>
      <c r="D351" s="235" t="s">
        <v>2553</v>
      </c>
      <c r="E351" s="208" t="s">
        <v>1469</v>
      </c>
      <c r="F351" s="208" t="s">
        <v>1469</v>
      </c>
      <c r="G351" s="208" t="s">
        <v>1297</v>
      </c>
      <c r="H351" s="208" t="s">
        <v>1469</v>
      </c>
      <c r="I351" s="208" t="s">
        <v>2276</v>
      </c>
      <c r="J351" s="206"/>
      <c r="K351" s="206"/>
      <c r="L351" s="206"/>
      <c r="M351" s="206"/>
      <c r="N351" s="206"/>
      <c r="P351" s="205">
        <f t="shared" si="19"/>
        <v>0</v>
      </c>
    </row>
    <row r="352" spans="1:16" ht="92.4" customHeight="1" x14ac:dyDescent="0.45">
      <c r="A352" s="210" t="s">
        <v>2558</v>
      </c>
      <c r="B352" s="235" t="s">
        <v>1397</v>
      </c>
      <c r="C352" s="208" t="s">
        <v>1469</v>
      </c>
      <c r="D352" s="235" t="s">
        <v>2557</v>
      </c>
      <c r="E352" s="208" t="s">
        <v>1469</v>
      </c>
      <c r="F352" s="208" t="s">
        <v>1469</v>
      </c>
      <c r="G352" s="208" t="s">
        <v>1297</v>
      </c>
      <c r="H352" s="208" t="s">
        <v>1469</v>
      </c>
      <c r="I352" s="208" t="s">
        <v>2187</v>
      </c>
      <c r="J352" s="206"/>
      <c r="K352" s="206"/>
      <c r="L352" s="206"/>
      <c r="M352" s="206"/>
      <c r="N352" s="206"/>
      <c r="P352" s="205">
        <f t="shared" si="19"/>
        <v>1</v>
      </c>
    </row>
    <row r="353" spans="1:16" ht="92.4" customHeight="1" x14ac:dyDescent="0.45">
      <c r="A353" s="210" t="s">
        <v>2556</v>
      </c>
      <c r="B353" s="235" t="s">
        <v>1252</v>
      </c>
      <c r="C353" s="208" t="s">
        <v>1469</v>
      </c>
      <c r="D353" s="235" t="s">
        <v>2553</v>
      </c>
      <c r="E353" s="208" t="s">
        <v>1297</v>
      </c>
      <c r="F353" s="208" t="s">
        <v>1469</v>
      </c>
      <c r="G353" s="208" t="s">
        <v>1469</v>
      </c>
      <c r="H353" s="208" t="s">
        <v>2974</v>
      </c>
      <c r="I353" s="208" t="s">
        <v>1469</v>
      </c>
      <c r="J353" s="206"/>
      <c r="K353" s="206"/>
      <c r="L353" s="206"/>
      <c r="M353" s="206"/>
      <c r="N353" s="206"/>
      <c r="P353" s="205">
        <f t="shared" si="19"/>
        <v>0</v>
      </c>
    </row>
    <row r="354" spans="1:16" ht="92.4" customHeight="1" x14ac:dyDescent="0.45">
      <c r="A354" s="210" t="s">
        <v>2555</v>
      </c>
      <c r="B354" s="235" t="s">
        <v>780</v>
      </c>
      <c r="C354" s="208" t="s">
        <v>1469</v>
      </c>
      <c r="D354" s="235" t="s">
        <v>2453</v>
      </c>
      <c r="E354" s="208" t="s">
        <v>1297</v>
      </c>
      <c r="F354" s="208" t="s">
        <v>1469</v>
      </c>
      <c r="G354" s="208" t="s">
        <v>1469</v>
      </c>
      <c r="H354" s="208" t="s">
        <v>2982</v>
      </c>
      <c r="I354" s="208" t="s">
        <v>1469</v>
      </c>
      <c r="J354" s="206"/>
      <c r="K354" s="206"/>
      <c r="L354" s="206"/>
      <c r="M354" s="206"/>
      <c r="N354" s="206"/>
      <c r="P354" s="205">
        <f t="shared" si="19"/>
        <v>1</v>
      </c>
    </row>
    <row r="355" spans="1:16" ht="92.4" customHeight="1" x14ac:dyDescent="0.45">
      <c r="A355" s="287" t="s">
        <v>2554</v>
      </c>
      <c r="B355" s="289" t="s">
        <v>1401</v>
      </c>
      <c r="C355" s="278" t="s">
        <v>1469</v>
      </c>
      <c r="D355" s="289" t="s">
        <v>2553</v>
      </c>
      <c r="E355" s="278" t="s">
        <v>1469</v>
      </c>
      <c r="F355" s="278" t="s">
        <v>1469</v>
      </c>
      <c r="G355" s="278" t="s">
        <v>1297</v>
      </c>
      <c r="H355" s="278" t="s">
        <v>1469</v>
      </c>
      <c r="I355" s="278" t="s">
        <v>2473</v>
      </c>
      <c r="J355" s="209" t="s">
        <v>2212</v>
      </c>
      <c r="K355" s="209" t="s">
        <v>2214</v>
      </c>
      <c r="L355" s="209" t="s">
        <v>2213</v>
      </c>
      <c r="M355" s="206"/>
      <c r="N355" s="206"/>
      <c r="P355" s="205">
        <f t="shared" si="19"/>
        <v>0</v>
      </c>
    </row>
    <row r="356" spans="1:16" ht="92.4" customHeight="1" x14ac:dyDescent="0.45">
      <c r="A356" s="288"/>
      <c r="B356" s="289"/>
      <c r="C356" s="278"/>
      <c r="D356" s="289"/>
      <c r="E356" s="278"/>
      <c r="F356" s="278"/>
      <c r="G356" s="278"/>
      <c r="H356" s="278"/>
      <c r="I356" s="278"/>
      <c r="J356" s="209" t="s">
        <v>2552</v>
      </c>
      <c r="K356" s="209" t="s">
        <v>2551</v>
      </c>
      <c r="L356" s="206"/>
      <c r="M356" s="206"/>
      <c r="N356" s="206"/>
      <c r="P356" s="205">
        <f t="shared" si="19"/>
        <v>0</v>
      </c>
    </row>
    <row r="357" spans="1:16" ht="92.4" customHeight="1" x14ac:dyDescent="0.45">
      <c r="A357" s="234" t="s">
        <v>1204</v>
      </c>
      <c r="B357" s="232"/>
      <c r="C357" s="232"/>
      <c r="D357" s="232"/>
      <c r="E357" s="233"/>
      <c r="F357" s="233"/>
      <c r="G357" s="233"/>
      <c r="H357" s="232"/>
      <c r="I357" s="232"/>
      <c r="J357" s="232"/>
      <c r="K357" s="232"/>
      <c r="L357" s="232"/>
      <c r="M357" s="232"/>
      <c r="N357" s="231" t="s">
        <v>1979</v>
      </c>
    </row>
    <row r="358" spans="1:16" s="185" customFormat="1" ht="92.4" customHeight="1" x14ac:dyDescent="0.45">
      <c r="A358" s="280" t="s">
        <v>2306</v>
      </c>
      <c r="B358" s="280" t="s">
        <v>2305</v>
      </c>
      <c r="C358" s="280" t="s">
        <v>2441</v>
      </c>
      <c r="D358" s="280" t="s">
        <v>2440</v>
      </c>
      <c r="E358" s="282" t="s">
        <v>2304</v>
      </c>
      <c r="F358" s="283"/>
      <c r="G358" s="284"/>
      <c r="H358" s="285" t="s">
        <v>2995</v>
      </c>
      <c r="I358" s="280" t="s">
        <v>2302</v>
      </c>
      <c r="J358" s="280" t="s">
        <v>2301</v>
      </c>
      <c r="K358" s="280" t="s">
        <v>2300</v>
      </c>
      <c r="L358" s="280" t="s">
        <v>2299</v>
      </c>
      <c r="M358" s="280" t="s">
        <v>2298</v>
      </c>
      <c r="N358" s="280" t="s">
        <v>2297</v>
      </c>
    </row>
    <row r="359" spans="1:16" s="185" customFormat="1" ht="92.4" customHeight="1" x14ac:dyDescent="0.45">
      <c r="A359" s="281"/>
      <c r="B359" s="281"/>
      <c r="C359" s="281"/>
      <c r="D359" s="281"/>
      <c r="E359" s="212" t="s">
        <v>232</v>
      </c>
      <c r="F359" s="211" t="s">
        <v>2296</v>
      </c>
      <c r="G359" s="211" t="s">
        <v>2295</v>
      </c>
      <c r="H359" s="281"/>
      <c r="I359" s="281"/>
      <c r="J359" s="281"/>
      <c r="K359" s="281"/>
      <c r="L359" s="281"/>
      <c r="M359" s="281"/>
      <c r="N359" s="281"/>
    </row>
    <row r="360" spans="1:16" ht="92.4" customHeight="1" x14ac:dyDescent="0.45">
      <c r="A360" s="287" t="s">
        <v>2550</v>
      </c>
      <c r="B360" s="289" t="s">
        <v>20</v>
      </c>
      <c r="C360" s="278" t="s">
        <v>1469</v>
      </c>
      <c r="D360" s="289" t="s">
        <v>2486</v>
      </c>
      <c r="E360" s="278" t="s">
        <v>1469</v>
      </c>
      <c r="F360" s="278" t="s">
        <v>1469</v>
      </c>
      <c r="G360" s="278" t="s">
        <v>1297</v>
      </c>
      <c r="H360" s="278" t="s">
        <v>1469</v>
      </c>
      <c r="I360" s="278" t="s">
        <v>2359</v>
      </c>
      <c r="J360" s="209" t="s">
        <v>2088</v>
      </c>
      <c r="K360" s="206"/>
      <c r="L360" s="206"/>
      <c r="M360" s="206"/>
      <c r="N360" s="206"/>
      <c r="P360" s="205">
        <f t="shared" si="19"/>
        <v>1</v>
      </c>
    </row>
    <row r="361" spans="1:16" ht="92.4" customHeight="1" x14ac:dyDescent="0.45">
      <c r="A361" s="288"/>
      <c r="B361" s="289"/>
      <c r="C361" s="278"/>
      <c r="D361" s="289"/>
      <c r="E361" s="278"/>
      <c r="F361" s="278"/>
      <c r="G361" s="278"/>
      <c r="H361" s="278"/>
      <c r="I361" s="278"/>
      <c r="J361" s="209" t="s">
        <v>2549</v>
      </c>
      <c r="K361" s="206"/>
      <c r="L361" s="206"/>
      <c r="M361" s="206"/>
      <c r="N361" s="206"/>
      <c r="P361" s="205">
        <v>1</v>
      </c>
    </row>
    <row r="362" spans="1:16" ht="92.4" customHeight="1" x14ac:dyDescent="0.45">
      <c r="A362" s="288"/>
      <c r="B362" s="289"/>
      <c r="C362" s="278"/>
      <c r="D362" s="289"/>
      <c r="E362" s="278"/>
      <c r="F362" s="278"/>
      <c r="G362" s="278"/>
      <c r="H362" s="278"/>
      <c r="I362" s="278"/>
      <c r="J362" s="209" t="s">
        <v>2548</v>
      </c>
      <c r="K362" s="206"/>
      <c r="L362" s="206"/>
      <c r="M362" s="206"/>
      <c r="N362" s="206"/>
      <c r="P362" s="205">
        <v>1</v>
      </c>
    </row>
    <row r="363" spans="1:16" ht="92.4" customHeight="1" x14ac:dyDescent="0.45">
      <c r="A363" s="210" t="s">
        <v>2547</v>
      </c>
      <c r="B363" s="235" t="s">
        <v>1255</v>
      </c>
      <c r="C363" s="208" t="s">
        <v>1469</v>
      </c>
      <c r="D363" s="235" t="s">
        <v>2546</v>
      </c>
      <c r="E363" s="208" t="s">
        <v>1469</v>
      </c>
      <c r="F363" s="208" t="s">
        <v>1297</v>
      </c>
      <c r="G363" s="208" t="s">
        <v>1469</v>
      </c>
      <c r="H363" s="208" t="s">
        <v>1469</v>
      </c>
      <c r="I363" s="208" t="s">
        <v>1469</v>
      </c>
      <c r="J363" s="206"/>
      <c r="K363" s="206"/>
      <c r="L363" s="206"/>
      <c r="M363" s="206"/>
      <c r="N363" s="206"/>
      <c r="P363" s="205">
        <f t="shared" ref="P363:P386" si="20">MOD($A363,2)</f>
        <v>0</v>
      </c>
    </row>
    <row r="364" spans="1:16" ht="92.4" customHeight="1" x14ac:dyDescent="0.45">
      <c r="A364" s="210" t="s">
        <v>2545</v>
      </c>
      <c r="B364" s="235" t="s">
        <v>2052</v>
      </c>
      <c r="C364" s="208" t="s">
        <v>1469</v>
      </c>
      <c r="D364" s="235" t="s">
        <v>2496</v>
      </c>
      <c r="E364" s="208" t="s">
        <v>1469</v>
      </c>
      <c r="F364" s="208" t="s">
        <v>1469</v>
      </c>
      <c r="G364" s="208" t="s">
        <v>1297</v>
      </c>
      <c r="H364" s="208" t="s">
        <v>1469</v>
      </c>
      <c r="I364" s="208" t="s">
        <v>2053</v>
      </c>
      <c r="J364" s="206"/>
      <c r="K364" s="206"/>
      <c r="L364" s="206"/>
      <c r="M364" s="206"/>
      <c r="N364" s="206"/>
      <c r="P364" s="205">
        <f t="shared" si="20"/>
        <v>1</v>
      </c>
    </row>
    <row r="365" spans="1:16" ht="92.4" customHeight="1" x14ac:dyDescent="0.45">
      <c r="A365" s="210" t="s">
        <v>2544</v>
      </c>
      <c r="B365" s="235" t="s">
        <v>2032</v>
      </c>
      <c r="C365" s="208" t="s">
        <v>1469</v>
      </c>
      <c r="D365" s="235" t="s">
        <v>2543</v>
      </c>
      <c r="E365" s="208" t="s">
        <v>1469</v>
      </c>
      <c r="F365" s="208" t="s">
        <v>1469</v>
      </c>
      <c r="G365" s="208" t="s">
        <v>1297</v>
      </c>
      <c r="H365" s="208" t="s">
        <v>1469</v>
      </c>
      <c r="I365" s="208" t="s">
        <v>2228</v>
      </c>
      <c r="J365" s="209" t="s">
        <v>2145</v>
      </c>
      <c r="K365" s="209" t="s">
        <v>2144</v>
      </c>
      <c r="L365" s="206"/>
      <c r="M365" s="206"/>
      <c r="N365" s="206"/>
      <c r="P365" s="205">
        <f t="shared" si="20"/>
        <v>0</v>
      </c>
    </row>
    <row r="366" spans="1:16" ht="92.4" customHeight="1" x14ac:dyDescent="0.45">
      <c r="A366" s="210" t="s">
        <v>2542</v>
      </c>
      <c r="B366" s="235" t="s">
        <v>1886</v>
      </c>
      <c r="C366" s="208" t="s">
        <v>1297</v>
      </c>
      <c r="D366" s="235" t="s">
        <v>2453</v>
      </c>
      <c r="E366" s="208" t="s">
        <v>1469</v>
      </c>
      <c r="F366" s="208" t="s">
        <v>1469</v>
      </c>
      <c r="G366" s="208" t="s">
        <v>1297</v>
      </c>
      <c r="H366" s="208" t="s">
        <v>1469</v>
      </c>
      <c r="I366" s="208" t="s">
        <v>2452</v>
      </c>
      <c r="J366" s="206"/>
      <c r="K366" s="206"/>
      <c r="L366" s="206"/>
      <c r="M366" s="206"/>
      <c r="N366" s="206"/>
      <c r="P366" s="205">
        <f t="shared" si="20"/>
        <v>1</v>
      </c>
    </row>
    <row r="367" spans="1:16" ht="92.4" customHeight="1" x14ac:dyDescent="0.45">
      <c r="A367" s="210" t="s">
        <v>2541</v>
      </c>
      <c r="B367" s="235" t="s">
        <v>134</v>
      </c>
      <c r="C367" s="208" t="s">
        <v>1469</v>
      </c>
      <c r="D367" s="235" t="s">
        <v>2453</v>
      </c>
      <c r="E367" s="208" t="s">
        <v>1469</v>
      </c>
      <c r="F367" s="208" t="s">
        <v>1469</v>
      </c>
      <c r="G367" s="208" t="s">
        <v>1297</v>
      </c>
      <c r="H367" s="208" t="s">
        <v>1469</v>
      </c>
      <c r="I367" s="208" t="s">
        <v>2396</v>
      </c>
      <c r="J367" s="206"/>
      <c r="K367" s="206"/>
      <c r="L367" s="206"/>
      <c r="M367" s="206"/>
      <c r="N367" s="206"/>
      <c r="P367" s="205">
        <f t="shared" si="20"/>
        <v>0</v>
      </c>
    </row>
    <row r="368" spans="1:16" ht="92.4" customHeight="1" x14ac:dyDescent="0.45">
      <c r="A368" s="210" t="s">
        <v>2540</v>
      </c>
      <c r="B368" s="235" t="s">
        <v>55</v>
      </c>
      <c r="C368" s="208" t="s">
        <v>1469</v>
      </c>
      <c r="D368" s="235" t="s">
        <v>2458</v>
      </c>
      <c r="E368" s="208" t="s">
        <v>1469</v>
      </c>
      <c r="F368" s="208" t="s">
        <v>1469</v>
      </c>
      <c r="G368" s="208" t="s">
        <v>1297</v>
      </c>
      <c r="H368" s="208" t="s">
        <v>1469</v>
      </c>
      <c r="I368" s="208" t="s">
        <v>2396</v>
      </c>
      <c r="J368" s="206"/>
      <c r="K368" s="206"/>
      <c r="L368" s="206"/>
      <c r="M368" s="206"/>
      <c r="N368" s="206"/>
      <c r="P368" s="205">
        <f t="shared" si="20"/>
        <v>1</v>
      </c>
    </row>
    <row r="369" spans="1:16" ht="92.4" customHeight="1" x14ac:dyDescent="0.45">
      <c r="A369" s="210" t="s">
        <v>2539</v>
      </c>
      <c r="B369" s="235" t="s">
        <v>1887</v>
      </c>
      <c r="C369" s="208" t="s">
        <v>1297</v>
      </c>
      <c r="D369" s="235" t="s">
        <v>2538</v>
      </c>
      <c r="E369" s="208" t="s">
        <v>1469</v>
      </c>
      <c r="F369" s="208" t="s">
        <v>1469</v>
      </c>
      <c r="G369" s="208" t="s">
        <v>1297</v>
      </c>
      <c r="H369" s="208" t="s">
        <v>1469</v>
      </c>
      <c r="I369" s="208" t="s">
        <v>2346</v>
      </c>
      <c r="J369" s="206"/>
      <c r="K369" s="206"/>
      <c r="L369" s="206"/>
      <c r="M369" s="206"/>
      <c r="N369" s="206"/>
      <c r="P369" s="205">
        <f t="shared" si="20"/>
        <v>0</v>
      </c>
    </row>
    <row r="370" spans="1:16" ht="92.4" customHeight="1" x14ac:dyDescent="0.45">
      <c r="A370" s="210" t="s">
        <v>2537</v>
      </c>
      <c r="B370" s="235" t="s">
        <v>1258</v>
      </c>
      <c r="C370" s="208" t="s">
        <v>1469</v>
      </c>
      <c r="D370" s="235" t="s">
        <v>2536</v>
      </c>
      <c r="E370" s="208" t="s">
        <v>1469</v>
      </c>
      <c r="F370" s="208" t="s">
        <v>1469</v>
      </c>
      <c r="G370" s="208" t="s">
        <v>1297</v>
      </c>
      <c r="H370" s="208" t="s">
        <v>1469</v>
      </c>
      <c r="I370" s="208" t="s">
        <v>1593</v>
      </c>
      <c r="J370" s="206"/>
      <c r="K370" s="206"/>
      <c r="L370" s="206"/>
      <c r="M370" s="206"/>
      <c r="N370" s="206"/>
      <c r="P370" s="205">
        <f t="shared" si="20"/>
        <v>1</v>
      </c>
    </row>
    <row r="371" spans="1:16" ht="92.4" customHeight="1" x14ac:dyDescent="0.45">
      <c r="A371" s="210" t="s">
        <v>2535</v>
      </c>
      <c r="B371" s="235" t="s">
        <v>2034</v>
      </c>
      <c r="C371" s="208" t="s">
        <v>1297</v>
      </c>
      <c r="D371" s="235" t="s">
        <v>2534</v>
      </c>
      <c r="E371" s="208" t="s">
        <v>1469</v>
      </c>
      <c r="F371" s="208" t="s">
        <v>1469</v>
      </c>
      <c r="G371" s="208" t="s">
        <v>1297</v>
      </c>
      <c r="H371" s="208" t="s">
        <v>1469</v>
      </c>
      <c r="I371" s="208" t="s">
        <v>2276</v>
      </c>
      <c r="J371" s="206"/>
      <c r="K371" s="209" t="s">
        <v>2150</v>
      </c>
      <c r="L371" s="206"/>
      <c r="M371" s="206"/>
      <c r="N371" s="206"/>
      <c r="P371" s="205">
        <f t="shared" si="20"/>
        <v>0</v>
      </c>
    </row>
    <row r="372" spans="1:16" ht="92.4" customHeight="1" x14ac:dyDescent="0.45">
      <c r="A372" s="210" t="s">
        <v>2533</v>
      </c>
      <c r="B372" s="235" t="s">
        <v>2532</v>
      </c>
      <c r="C372" s="208" t="s">
        <v>1469</v>
      </c>
      <c r="D372" s="235" t="s">
        <v>2531</v>
      </c>
      <c r="E372" s="208" t="s">
        <v>1297</v>
      </c>
      <c r="F372" s="208" t="s">
        <v>1297</v>
      </c>
      <c r="G372" s="208" t="s">
        <v>1469</v>
      </c>
      <c r="H372" s="208" t="s">
        <v>2974</v>
      </c>
      <c r="I372" s="208" t="s">
        <v>1469</v>
      </c>
      <c r="J372" s="206"/>
      <c r="K372" s="206"/>
      <c r="L372" s="206"/>
      <c r="M372" s="206"/>
      <c r="N372" s="206"/>
      <c r="P372" s="205">
        <f t="shared" si="20"/>
        <v>1</v>
      </c>
    </row>
    <row r="373" spans="1:16" ht="92.4" customHeight="1" x14ac:dyDescent="0.45">
      <c r="A373" s="210" t="s">
        <v>2530</v>
      </c>
      <c r="B373" s="235" t="s">
        <v>2529</v>
      </c>
      <c r="C373" s="208" t="s">
        <v>1297</v>
      </c>
      <c r="D373" s="235" t="s">
        <v>2528</v>
      </c>
      <c r="E373" s="208" t="s">
        <v>1297</v>
      </c>
      <c r="F373" s="208" t="s">
        <v>1469</v>
      </c>
      <c r="G373" s="208" t="s">
        <v>1469</v>
      </c>
      <c r="H373" s="208" t="s">
        <v>2972</v>
      </c>
      <c r="I373" s="208" t="s">
        <v>1469</v>
      </c>
      <c r="J373" s="206"/>
      <c r="K373" s="206"/>
      <c r="L373" s="206"/>
      <c r="M373" s="206"/>
      <c r="N373" s="206"/>
      <c r="P373" s="205">
        <f t="shared" si="20"/>
        <v>0</v>
      </c>
    </row>
    <row r="374" spans="1:16" ht="92.4" customHeight="1" x14ac:dyDescent="0.45">
      <c r="A374" s="210" t="s">
        <v>2527</v>
      </c>
      <c r="B374" s="235" t="s">
        <v>234</v>
      </c>
      <c r="C374" s="208" t="s">
        <v>1469</v>
      </c>
      <c r="D374" s="235" t="s">
        <v>2526</v>
      </c>
      <c r="E374" s="208" t="s">
        <v>1469</v>
      </c>
      <c r="F374" s="208" t="s">
        <v>1469</v>
      </c>
      <c r="G374" s="208" t="s">
        <v>1297</v>
      </c>
      <c r="H374" s="208" t="s">
        <v>1469</v>
      </c>
      <c r="I374" s="208" t="s">
        <v>2525</v>
      </c>
      <c r="J374" s="206"/>
      <c r="K374" s="206"/>
      <c r="L374" s="206"/>
      <c r="M374" s="206"/>
      <c r="N374" s="206"/>
      <c r="P374" s="205">
        <f t="shared" si="20"/>
        <v>1</v>
      </c>
    </row>
    <row r="375" spans="1:16" ht="92.4" customHeight="1" x14ac:dyDescent="0.45">
      <c r="A375" s="210" t="s">
        <v>2524</v>
      </c>
      <c r="B375" s="235" t="s">
        <v>235</v>
      </c>
      <c r="C375" s="208" t="s">
        <v>1469</v>
      </c>
      <c r="D375" s="235" t="s">
        <v>2453</v>
      </c>
      <c r="E375" s="208" t="s">
        <v>1297</v>
      </c>
      <c r="F375" s="208" t="s">
        <v>1469</v>
      </c>
      <c r="G375" s="208" t="s">
        <v>1469</v>
      </c>
      <c r="H375" s="208" t="s">
        <v>2978</v>
      </c>
      <c r="I375" s="208" t="s">
        <v>1469</v>
      </c>
      <c r="J375" s="206"/>
      <c r="K375" s="206"/>
      <c r="L375" s="206"/>
      <c r="M375" s="206"/>
      <c r="N375" s="206"/>
      <c r="P375" s="205">
        <f t="shared" si="20"/>
        <v>0</v>
      </c>
    </row>
    <row r="376" spans="1:16" ht="92.4" customHeight="1" x14ac:dyDescent="0.45">
      <c r="A376" s="210" t="s">
        <v>2523</v>
      </c>
      <c r="B376" s="235" t="s">
        <v>1403</v>
      </c>
      <c r="C376" s="208" t="s">
        <v>1469</v>
      </c>
      <c r="D376" s="235" t="s">
        <v>2453</v>
      </c>
      <c r="E376" s="208" t="s">
        <v>1297</v>
      </c>
      <c r="F376" s="208" t="s">
        <v>1469</v>
      </c>
      <c r="G376" s="208" t="s">
        <v>1469</v>
      </c>
      <c r="H376" s="208" t="s">
        <v>3001</v>
      </c>
      <c r="I376" s="208" t="s">
        <v>1469</v>
      </c>
      <c r="J376" s="206"/>
      <c r="K376" s="206"/>
      <c r="L376" s="206"/>
      <c r="M376" s="206"/>
      <c r="N376" s="206"/>
      <c r="P376" s="205">
        <f t="shared" si="20"/>
        <v>1</v>
      </c>
    </row>
    <row r="377" spans="1:16" ht="92.4" customHeight="1" x14ac:dyDescent="0.45">
      <c r="A377" s="210" t="s">
        <v>2522</v>
      </c>
      <c r="B377" s="235" t="s">
        <v>1405</v>
      </c>
      <c r="C377" s="208" t="s">
        <v>1469</v>
      </c>
      <c r="D377" s="235" t="s">
        <v>2521</v>
      </c>
      <c r="E377" s="208" t="s">
        <v>1469</v>
      </c>
      <c r="F377" s="208" t="s">
        <v>1469</v>
      </c>
      <c r="G377" s="208" t="s">
        <v>1297</v>
      </c>
      <c r="H377" s="208" t="s">
        <v>1469</v>
      </c>
      <c r="I377" s="208" t="s">
        <v>2359</v>
      </c>
      <c r="J377" s="206"/>
      <c r="K377" s="206"/>
      <c r="L377" s="206"/>
      <c r="M377" s="206"/>
      <c r="N377" s="206"/>
      <c r="P377" s="205">
        <f t="shared" si="20"/>
        <v>0</v>
      </c>
    </row>
    <row r="378" spans="1:16" ht="92.4" customHeight="1" x14ac:dyDescent="0.45">
      <c r="A378" s="210" t="s">
        <v>2520</v>
      </c>
      <c r="B378" s="235" t="s">
        <v>1259</v>
      </c>
      <c r="C378" s="208" t="s">
        <v>1469</v>
      </c>
      <c r="D378" s="235" t="s">
        <v>2453</v>
      </c>
      <c r="E378" s="208" t="s">
        <v>1469</v>
      </c>
      <c r="F378" s="208" t="s">
        <v>1469</v>
      </c>
      <c r="G378" s="208" t="s">
        <v>1297</v>
      </c>
      <c r="H378" s="208" t="s">
        <v>1469</v>
      </c>
      <c r="I378" s="208" t="s">
        <v>2228</v>
      </c>
      <c r="J378" s="206"/>
      <c r="K378" s="206"/>
      <c r="L378" s="206"/>
      <c r="M378" s="206"/>
      <c r="N378" s="206"/>
      <c r="P378" s="205">
        <f t="shared" si="20"/>
        <v>1</v>
      </c>
    </row>
    <row r="379" spans="1:16" ht="92.4" customHeight="1" x14ac:dyDescent="0.45">
      <c r="A379" s="210" t="s">
        <v>2519</v>
      </c>
      <c r="B379" s="235" t="s">
        <v>2518</v>
      </c>
      <c r="C379" s="208" t="s">
        <v>1469</v>
      </c>
      <c r="D379" s="235" t="s">
        <v>2453</v>
      </c>
      <c r="E379" s="208" t="s">
        <v>1469</v>
      </c>
      <c r="F379" s="208" t="s">
        <v>1469</v>
      </c>
      <c r="G379" s="208" t="s">
        <v>1297</v>
      </c>
      <c r="H379" s="208" t="s">
        <v>1469</v>
      </c>
      <c r="I379" s="208" t="s">
        <v>2346</v>
      </c>
      <c r="J379" s="206"/>
      <c r="K379" s="206"/>
      <c r="L379" s="206"/>
      <c r="M379" s="206"/>
      <c r="N379" s="206"/>
      <c r="P379" s="205">
        <f t="shared" si="20"/>
        <v>0</v>
      </c>
    </row>
    <row r="380" spans="1:16" ht="92.4" customHeight="1" x14ac:dyDescent="0.45">
      <c r="A380" s="210" t="s">
        <v>2517</v>
      </c>
      <c r="B380" s="235" t="s">
        <v>2044</v>
      </c>
      <c r="C380" s="208" t="s">
        <v>1469</v>
      </c>
      <c r="D380" s="235" t="s">
        <v>2516</v>
      </c>
      <c r="E380" s="208" t="s">
        <v>1469</v>
      </c>
      <c r="F380" s="208" t="s">
        <v>1469</v>
      </c>
      <c r="G380" s="208" t="s">
        <v>1297</v>
      </c>
      <c r="H380" s="208" t="s">
        <v>1469</v>
      </c>
      <c r="I380" s="208" t="s">
        <v>2187</v>
      </c>
      <c r="J380" s="206"/>
      <c r="K380" s="209" t="s">
        <v>2164</v>
      </c>
      <c r="L380" s="206"/>
      <c r="M380" s="206"/>
      <c r="N380" s="206"/>
      <c r="P380" s="205">
        <f t="shared" si="20"/>
        <v>1</v>
      </c>
    </row>
    <row r="381" spans="1:16" ht="92.4" customHeight="1" x14ac:dyDescent="0.45">
      <c r="A381" s="234" t="s">
        <v>1204</v>
      </c>
      <c r="B381" s="232"/>
      <c r="C381" s="232"/>
      <c r="D381" s="232"/>
      <c r="E381" s="233"/>
      <c r="F381" s="233"/>
      <c r="G381" s="233"/>
      <c r="H381" s="232"/>
      <c r="I381" s="232"/>
      <c r="J381" s="232"/>
      <c r="K381" s="232"/>
      <c r="L381" s="232"/>
      <c r="M381" s="232"/>
      <c r="N381" s="231" t="s">
        <v>1979</v>
      </c>
    </row>
    <row r="382" spans="1:16" s="185" customFormat="1" ht="92.4" customHeight="1" x14ac:dyDescent="0.45">
      <c r="A382" s="280" t="s">
        <v>2306</v>
      </c>
      <c r="B382" s="280" t="s">
        <v>2305</v>
      </c>
      <c r="C382" s="280" t="s">
        <v>2441</v>
      </c>
      <c r="D382" s="280" t="s">
        <v>2440</v>
      </c>
      <c r="E382" s="282" t="s">
        <v>2304</v>
      </c>
      <c r="F382" s="283"/>
      <c r="G382" s="284"/>
      <c r="H382" s="285" t="s">
        <v>2995</v>
      </c>
      <c r="I382" s="280" t="s">
        <v>2302</v>
      </c>
      <c r="J382" s="280" t="s">
        <v>2301</v>
      </c>
      <c r="K382" s="280" t="s">
        <v>2300</v>
      </c>
      <c r="L382" s="280" t="s">
        <v>2299</v>
      </c>
      <c r="M382" s="280" t="s">
        <v>2298</v>
      </c>
      <c r="N382" s="280" t="s">
        <v>2297</v>
      </c>
    </row>
    <row r="383" spans="1:16" s="185" customFormat="1" ht="92.4" customHeight="1" x14ac:dyDescent="0.45">
      <c r="A383" s="281"/>
      <c r="B383" s="281"/>
      <c r="C383" s="281"/>
      <c r="D383" s="281"/>
      <c r="E383" s="212" t="s">
        <v>232</v>
      </c>
      <c r="F383" s="211" t="s">
        <v>2296</v>
      </c>
      <c r="G383" s="211" t="s">
        <v>2295</v>
      </c>
      <c r="H383" s="281"/>
      <c r="I383" s="281"/>
      <c r="J383" s="281"/>
      <c r="K383" s="281"/>
      <c r="L383" s="281"/>
      <c r="M383" s="281"/>
      <c r="N383" s="281"/>
    </row>
    <row r="384" spans="1:16" ht="92.4" customHeight="1" x14ac:dyDescent="0.45">
      <c r="A384" s="210" t="s">
        <v>2515</v>
      </c>
      <c r="B384" s="235" t="s">
        <v>1260</v>
      </c>
      <c r="C384" s="208" t="s">
        <v>1469</v>
      </c>
      <c r="D384" s="235" t="s">
        <v>2453</v>
      </c>
      <c r="E384" s="208" t="s">
        <v>1297</v>
      </c>
      <c r="F384" s="208" t="s">
        <v>1469</v>
      </c>
      <c r="G384" s="208" t="s">
        <v>1297</v>
      </c>
      <c r="H384" s="208" t="s">
        <v>3000</v>
      </c>
      <c r="I384" s="208" t="s">
        <v>2514</v>
      </c>
      <c r="J384" s="206"/>
      <c r="K384" s="206"/>
      <c r="L384" s="206"/>
      <c r="M384" s="206"/>
      <c r="N384" s="206"/>
      <c r="P384" s="205">
        <f t="shared" si="20"/>
        <v>0</v>
      </c>
    </row>
    <row r="385" spans="1:16" ht="92.4" customHeight="1" x14ac:dyDescent="0.45">
      <c r="A385" s="210" t="s">
        <v>2513</v>
      </c>
      <c r="B385" s="235" t="s">
        <v>1261</v>
      </c>
      <c r="C385" s="208" t="s">
        <v>1469</v>
      </c>
      <c r="D385" s="235" t="s">
        <v>2512</v>
      </c>
      <c r="E385" s="208" t="s">
        <v>1297</v>
      </c>
      <c r="F385" s="208" t="s">
        <v>1469</v>
      </c>
      <c r="G385" s="208" t="s">
        <v>1469</v>
      </c>
      <c r="H385" s="208" t="s">
        <v>2972</v>
      </c>
      <c r="I385" s="208" t="s">
        <v>1469</v>
      </c>
      <c r="J385" s="206"/>
      <c r="K385" s="206"/>
      <c r="L385" s="206"/>
      <c r="M385" s="206"/>
      <c r="N385" s="206"/>
      <c r="P385" s="205">
        <f t="shared" si="20"/>
        <v>1</v>
      </c>
    </row>
    <row r="386" spans="1:16" ht="92.4" customHeight="1" x14ac:dyDescent="0.45">
      <c r="A386" s="210" t="s">
        <v>2511</v>
      </c>
      <c r="B386" s="235" t="s">
        <v>2022</v>
      </c>
      <c r="C386" s="208" t="s">
        <v>1297</v>
      </c>
      <c r="D386" s="235" t="s">
        <v>2486</v>
      </c>
      <c r="E386" s="208" t="s">
        <v>1297</v>
      </c>
      <c r="F386" s="208" t="s">
        <v>1469</v>
      </c>
      <c r="G386" s="208" t="s">
        <v>1469</v>
      </c>
      <c r="H386" s="208" t="s">
        <v>2972</v>
      </c>
      <c r="I386" s="208" t="s">
        <v>1469</v>
      </c>
      <c r="J386" s="209" t="s">
        <v>2129</v>
      </c>
      <c r="K386" s="206"/>
      <c r="L386" s="206"/>
      <c r="M386" s="206"/>
      <c r="N386" s="206"/>
      <c r="P386" s="205">
        <f t="shared" si="20"/>
        <v>0</v>
      </c>
    </row>
    <row r="387" spans="1:16" ht="92.4" customHeight="1" x14ac:dyDescent="0.45">
      <c r="A387" s="210" t="s">
        <v>2510</v>
      </c>
      <c r="B387" s="235" t="s">
        <v>1889</v>
      </c>
      <c r="C387" s="208" t="s">
        <v>1297</v>
      </c>
      <c r="D387" s="235" t="s">
        <v>2509</v>
      </c>
      <c r="E387" s="208" t="s">
        <v>1297</v>
      </c>
      <c r="F387" s="208" t="s">
        <v>1469</v>
      </c>
      <c r="G387" s="208" t="s">
        <v>1469</v>
      </c>
      <c r="H387" s="208" t="s">
        <v>2974</v>
      </c>
      <c r="I387" s="208" t="s">
        <v>1469</v>
      </c>
      <c r="J387" s="206"/>
      <c r="K387" s="206"/>
      <c r="L387" s="206"/>
      <c r="M387" s="206"/>
      <c r="N387" s="206"/>
      <c r="P387" s="205">
        <f t="shared" ref="P387:P410" si="21">MOD($A387,2)</f>
        <v>1</v>
      </c>
    </row>
    <row r="388" spans="1:16" ht="92.4" customHeight="1" x14ac:dyDescent="0.45">
      <c r="A388" s="210" t="s">
        <v>2508</v>
      </c>
      <c r="B388" s="235" t="s">
        <v>2507</v>
      </c>
      <c r="C388" s="208" t="s">
        <v>1469</v>
      </c>
      <c r="D388" s="235" t="s">
        <v>2506</v>
      </c>
      <c r="E388" s="208" t="s">
        <v>1469</v>
      </c>
      <c r="F388" s="208" t="s">
        <v>1297</v>
      </c>
      <c r="G388" s="208" t="s">
        <v>1469</v>
      </c>
      <c r="H388" s="208" t="s">
        <v>1469</v>
      </c>
      <c r="I388" s="208" t="s">
        <v>1469</v>
      </c>
      <c r="J388" s="206"/>
      <c r="K388" s="206"/>
      <c r="L388" s="206"/>
      <c r="M388" s="206"/>
      <c r="N388" s="206"/>
      <c r="P388" s="205">
        <f t="shared" si="21"/>
        <v>0</v>
      </c>
    </row>
    <row r="389" spans="1:16" ht="92.4" customHeight="1" x14ac:dyDescent="0.45">
      <c r="A389" s="210" t="s">
        <v>2505</v>
      </c>
      <c r="B389" s="235" t="s">
        <v>1409</v>
      </c>
      <c r="C389" s="208" t="s">
        <v>1469</v>
      </c>
      <c r="D389" s="235" t="s">
        <v>2446</v>
      </c>
      <c r="E389" s="208" t="s">
        <v>1297</v>
      </c>
      <c r="F389" s="208" t="s">
        <v>1469</v>
      </c>
      <c r="G389" s="208" t="s">
        <v>1469</v>
      </c>
      <c r="H389" s="208" t="s">
        <v>3000</v>
      </c>
      <c r="I389" s="208" t="s">
        <v>1469</v>
      </c>
      <c r="J389" s="206"/>
      <c r="K389" s="206"/>
      <c r="L389" s="206"/>
      <c r="M389" s="206"/>
      <c r="N389" s="206"/>
      <c r="P389" s="205">
        <f t="shared" si="21"/>
        <v>1</v>
      </c>
    </row>
    <row r="390" spans="1:16" ht="92.4" customHeight="1" x14ac:dyDescent="0.45">
      <c r="A390" s="210" t="s">
        <v>2504</v>
      </c>
      <c r="B390" s="235" t="s">
        <v>78</v>
      </c>
      <c r="C390" s="208" t="s">
        <v>1469</v>
      </c>
      <c r="D390" s="235" t="s">
        <v>2503</v>
      </c>
      <c r="E390" s="208" t="s">
        <v>1469</v>
      </c>
      <c r="F390" s="208" t="s">
        <v>1469</v>
      </c>
      <c r="G390" s="208" t="s">
        <v>1297</v>
      </c>
      <c r="H390" s="208" t="s">
        <v>1469</v>
      </c>
      <c r="I390" s="208" t="s">
        <v>2377</v>
      </c>
      <c r="J390" s="206"/>
      <c r="K390" s="206"/>
      <c r="L390" s="206"/>
      <c r="M390" s="206"/>
      <c r="N390" s="206"/>
      <c r="P390" s="205">
        <f t="shared" si="21"/>
        <v>0</v>
      </c>
    </row>
    <row r="391" spans="1:16" ht="92.4" customHeight="1" x14ac:dyDescent="0.45">
      <c r="A391" s="210" t="s">
        <v>2502</v>
      </c>
      <c r="B391" s="235" t="s">
        <v>1411</v>
      </c>
      <c r="C391" s="208" t="s">
        <v>1469</v>
      </c>
      <c r="D391" s="235" t="s">
        <v>2453</v>
      </c>
      <c r="E391" s="208" t="s">
        <v>1469</v>
      </c>
      <c r="F391" s="208" t="s">
        <v>1469</v>
      </c>
      <c r="G391" s="208" t="s">
        <v>1297</v>
      </c>
      <c r="H391" s="208" t="s">
        <v>1469</v>
      </c>
      <c r="I391" s="208" t="s">
        <v>2473</v>
      </c>
      <c r="J391" s="206"/>
      <c r="K391" s="206"/>
      <c r="L391" s="206"/>
      <c r="M391" s="206"/>
      <c r="N391" s="206"/>
      <c r="P391" s="205">
        <f t="shared" si="21"/>
        <v>1</v>
      </c>
    </row>
    <row r="392" spans="1:16" ht="92.4" customHeight="1" x14ac:dyDescent="0.45">
      <c r="A392" s="210" t="s">
        <v>2501</v>
      </c>
      <c r="B392" s="235" t="s">
        <v>826</v>
      </c>
      <c r="C392" s="208" t="s">
        <v>1469</v>
      </c>
      <c r="D392" s="235" t="s">
        <v>2500</v>
      </c>
      <c r="E392" s="208" t="s">
        <v>1469</v>
      </c>
      <c r="F392" s="208" t="s">
        <v>1469</v>
      </c>
      <c r="G392" s="208" t="s">
        <v>1297</v>
      </c>
      <c r="H392" s="208" t="s">
        <v>1469</v>
      </c>
      <c r="I392" s="208" t="s">
        <v>2377</v>
      </c>
      <c r="J392" s="206"/>
      <c r="K392" s="206"/>
      <c r="L392" s="206"/>
      <c r="M392" s="206"/>
      <c r="N392" s="206"/>
      <c r="P392" s="205">
        <f t="shared" si="21"/>
        <v>0</v>
      </c>
    </row>
    <row r="393" spans="1:16" ht="92.4" customHeight="1" x14ac:dyDescent="0.45">
      <c r="A393" s="210" t="s">
        <v>2499</v>
      </c>
      <c r="B393" s="235" t="s">
        <v>2030</v>
      </c>
      <c r="C393" s="208" t="s">
        <v>1469</v>
      </c>
      <c r="D393" s="235" t="s">
        <v>2498</v>
      </c>
      <c r="E393" s="208" t="s">
        <v>1469</v>
      </c>
      <c r="F393" s="208" t="s">
        <v>1469</v>
      </c>
      <c r="G393" s="208" t="s">
        <v>1297</v>
      </c>
      <c r="H393" s="208" t="s">
        <v>1469</v>
      </c>
      <c r="I393" s="208" t="s">
        <v>2346</v>
      </c>
      <c r="J393" s="209" t="s">
        <v>2141</v>
      </c>
      <c r="K393" s="209" t="s">
        <v>2139</v>
      </c>
      <c r="L393" s="209" t="s">
        <v>2140</v>
      </c>
      <c r="M393" s="206"/>
      <c r="N393" s="206"/>
      <c r="P393" s="205">
        <f t="shared" si="21"/>
        <v>1</v>
      </c>
    </row>
    <row r="394" spans="1:16" ht="92.4" customHeight="1" x14ac:dyDescent="0.45">
      <c r="A394" s="210" t="s">
        <v>2497</v>
      </c>
      <c r="B394" s="235" t="s">
        <v>1263</v>
      </c>
      <c r="C394" s="208" t="s">
        <v>1469</v>
      </c>
      <c r="D394" s="235" t="s">
        <v>2496</v>
      </c>
      <c r="E394" s="208" t="s">
        <v>1297</v>
      </c>
      <c r="F394" s="208" t="s">
        <v>1469</v>
      </c>
      <c r="G394" s="208" t="s">
        <v>1469</v>
      </c>
      <c r="H394" s="208" t="s">
        <v>3001</v>
      </c>
      <c r="I394" s="208" t="s">
        <v>1469</v>
      </c>
      <c r="J394" s="206"/>
      <c r="K394" s="206"/>
      <c r="L394" s="206"/>
      <c r="M394" s="206"/>
      <c r="N394" s="206"/>
      <c r="P394" s="205">
        <f t="shared" si="21"/>
        <v>0</v>
      </c>
    </row>
    <row r="395" spans="1:16" ht="92.4" customHeight="1" x14ac:dyDescent="0.45">
      <c r="A395" s="210" t="s">
        <v>2495</v>
      </c>
      <c r="B395" s="235" t="s">
        <v>90</v>
      </c>
      <c r="C395" s="208" t="s">
        <v>1469</v>
      </c>
      <c r="D395" s="235" t="s">
        <v>2453</v>
      </c>
      <c r="E395" s="208" t="s">
        <v>1469</v>
      </c>
      <c r="F395" s="208" t="s">
        <v>1469</v>
      </c>
      <c r="G395" s="208" t="s">
        <v>1297</v>
      </c>
      <c r="H395" s="208" t="s">
        <v>1469</v>
      </c>
      <c r="I395" s="208" t="s">
        <v>2494</v>
      </c>
      <c r="J395" s="206"/>
      <c r="K395" s="206"/>
      <c r="L395" s="206"/>
      <c r="M395" s="206"/>
      <c r="N395" s="206"/>
      <c r="P395" s="205">
        <f t="shared" si="21"/>
        <v>1</v>
      </c>
    </row>
    <row r="396" spans="1:16" ht="92.4" customHeight="1" x14ac:dyDescent="0.45">
      <c r="A396" s="210" t="s">
        <v>2493</v>
      </c>
      <c r="B396" s="235" t="s">
        <v>1264</v>
      </c>
      <c r="C396" s="208" t="s">
        <v>1469</v>
      </c>
      <c r="D396" s="235" t="s">
        <v>2492</v>
      </c>
      <c r="E396" s="208" t="s">
        <v>1297</v>
      </c>
      <c r="F396" s="208" t="s">
        <v>1469</v>
      </c>
      <c r="G396" s="208" t="s">
        <v>1469</v>
      </c>
      <c r="H396" s="208" t="s">
        <v>3000</v>
      </c>
      <c r="I396" s="208" t="s">
        <v>1469</v>
      </c>
      <c r="J396" s="206"/>
      <c r="K396" s="206"/>
      <c r="L396" s="206"/>
      <c r="M396" s="206"/>
      <c r="N396" s="206"/>
      <c r="P396" s="205">
        <f t="shared" si="21"/>
        <v>0</v>
      </c>
    </row>
    <row r="397" spans="1:16" ht="92.4" customHeight="1" x14ac:dyDescent="0.45">
      <c r="A397" s="210" t="s">
        <v>2491</v>
      </c>
      <c r="B397" s="235" t="s">
        <v>1890</v>
      </c>
      <c r="C397" s="208" t="s">
        <v>1297</v>
      </c>
      <c r="D397" s="235" t="s">
        <v>2490</v>
      </c>
      <c r="E397" s="208" t="s">
        <v>1469</v>
      </c>
      <c r="F397" s="208" t="s">
        <v>1469</v>
      </c>
      <c r="G397" s="208" t="s">
        <v>1297</v>
      </c>
      <c r="H397" s="208" t="s">
        <v>1469</v>
      </c>
      <c r="I397" s="208" t="s">
        <v>2452</v>
      </c>
      <c r="J397" s="206"/>
      <c r="K397" s="206"/>
      <c r="L397" s="206"/>
      <c r="M397" s="206"/>
      <c r="N397" s="206"/>
      <c r="P397" s="205">
        <f t="shared" si="21"/>
        <v>1</v>
      </c>
    </row>
    <row r="398" spans="1:16" ht="92.4" customHeight="1" x14ac:dyDescent="0.45">
      <c r="A398" s="210" t="s">
        <v>2489</v>
      </c>
      <c r="B398" s="235" t="s">
        <v>753</v>
      </c>
      <c r="C398" s="208" t="s">
        <v>1469</v>
      </c>
      <c r="D398" s="235" t="s">
        <v>2488</v>
      </c>
      <c r="E398" s="208" t="s">
        <v>1297</v>
      </c>
      <c r="F398" s="208" t="s">
        <v>1469</v>
      </c>
      <c r="G398" s="208" t="s">
        <v>1469</v>
      </c>
      <c r="H398" s="208" t="s">
        <v>2972</v>
      </c>
      <c r="I398" s="208" t="s">
        <v>1469</v>
      </c>
      <c r="J398" s="206"/>
      <c r="K398" s="206"/>
      <c r="L398" s="206"/>
      <c r="M398" s="206"/>
      <c r="N398" s="206"/>
      <c r="P398" s="205">
        <f t="shared" si="21"/>
        <v>0</v>
      </c>
    </row>
    <row r="399" spans="1:16" ht="92.4" customHeight="1" x14ac:dyDescent="0.45">
      <c r="A399" s="210" t="s">
        <v>2487</v>
      </c>
      <c r="B399" s="235" t="s">
        <v>2036</v>
      </c>
      <c r="C399" s="208" t="s">
        <v>1469</v>
      </c>
      <c r="D399" s="235" t="s">
        <v>2486</v>
      </c>
      <c r="E399" s="208" t="s">
        <v>1469</v>
      </c>
      <c r="F399" s="208" t="s">
        <v>1469</v>
      </c>
      <c r="G399" s="208" t="s">
        <v>1297</v>
      </c>
      <c r="H399" s="208" t="s">
        <v>1469</v>
      </c>
      <c r="I399" s="208" t="s">
        <v>2276</v>
      </c>
      <c r="J399" s="206"/>
      <c r="K399" s="206"/>
      <c r="L399" s="206"/>
      <c r="M399" s="206"/>
      <c r="N399" s="206"/>
      <c r="P399" s="205">
        <f t="shared" si="21"/>
        <v>1</v>
      </c>
    </row>
    <row r="400" spans="1:16" ht="92.4" customHeight="1" x14ac:dyDescent="0.45">
      <c r="A400" s="210" t="s">
        <v>2485</v>
      </c>
      <c r="B400" s="235" t="s">
        <v>147</v>
      </c>
      <c r="C400" s="208" t="s">
        <v>1469</v>
      </c>
      <c r="D400" s="235" t="s">
        <v>2484</v>
      </c>
      <c r="E400" s="208" t="s">
        <v>1469</v>
      </c>
      <c r="F400" s="208" t="s">
        <v>1469</v>
      </c>
      <c r="G400" s="208" t="s">
        <v>1297</v>
      </c>
      <c r="H400" s="208" t="s">
        <v>1469</v>
      </c>
      <c r="I400" s="208" t="s">
        <v>2478</v>
      </c>
      <c r="J400" s="206"/>
      <c r="K400" s="206"/>
      <c r="L400" s="206"/>
      <c r="M400" s="206"/>
      <c r="N400" s="206"/>
      <c r="P400" s="205">
        <f t="shared" si="21"/>
        <v>0</v>
      </c>
    </row>
    <row r="401" spans="1:16" ht="92.4" customHeight="1" x14ac:dyDescent="0.45">
      <c r="A401" s="210" t="s">
        <v>2483</v>
      </c>
      <c r="B401" s="235" t="s">
        <v>1267</v>
      </c>
      <c r="C401" s="208" t="s">
        <v>1469</v>
      </c>
      <c r="D401" s="235" t="s">
        <v>2450</v>
      </c>
      <c r="E401" s="208" t="s">
        <v>1297</v>
      </c>
      <c r="F401" s="208" t="s">
        <v>1297</v>
      </c>
      <c r="G401" s="208" t="s">
        <v>1469</v>
      </c>
      <c r="H401" s="208" t="s">
        <v>2978</v>
      </c>
      <c r="I401" s="208" t="s">
        <v>1469</v>
      </c>
      <c r="J401" s="206"/>
      <c r="K401" s="206"/>
      <c r="L401" s="206"/>
      <c r="M401" s="206"/>
      <c r="N401" s="206"/>
      <c r="P401" s="205">
        <f t="shared" si="21"/>
        <v>1</v>
      </c>
    </row>
    <row r="402" spans="1:16" ht="92.4" customHeight="1" x14ac:dyDescent="0.45">
      <c r="A402" s="210" t="s">
        <v>2482</v>
      </c>
      <c r="B402" s="235" t="s">
        <v>105</v>
      </c>
      <c r="C402" s="208" t="s">
        <v>1469</v>
      </c>
      <c r="D402" s="235" t="s">
        <v>2453</v>
      </c>
      <c r="E402" s="208" t="s">
        <v>1469</v>
      </c>
      <c r="F402" s="208" t="s">
        <v>1469</v>
      </c>
      <c r="G402" s="208" t="s">
        <v>1297</v>
      </c>
      <c r="H402" s="208" t="s">
        <v>1469</v>
      </c>
      <c r="I402" s="208" t="s">
        <v>2187</v>
      </c>
      <c r="J402" s="206"/>
      <c r="K402" s="206"/>
      <c r="L402" s="206"/>
      <c r="M402" s="206"/>
      <c r="N402" s="206"/>
      <c r="P402" s="205">
        <f t="shared" si="21"/>
        <v>0</v>
      </c>
    </row>
    <row r="403" spans="1:16" ht="92.4" customHeight="1" x14ac:dyDescent="0.45">
      <c r="A403" s="210" t="s">
        <v>2481</v>
      </c>
      <c r="B403" s="235" t="s">
        <v>143</v>
      </c>
      <c r="C403" s="208" t="s">
        <v>1469</v>
      </c>
      <c r="D403" s="235" t="s">
        <v>2453</v>
      </c>
      <c r="E403" s="208" t="s">
        <v>1297</v>
      </c>
      <c r="F403" s="208" t="s">
        <v>1469</v>
      </c>
      <c r="G403" s="208" t="s">
        <v>1297</v>
      </c>
      <c r="H403" s="208" t="s">
        <v>2981</v>
      </c>
      <c r="I403" s="208" t="s">
        <v>2480</v>
      </c>
      <c r="J403" s="209" t="s">
        <v>2234</v>
      </c>
      <c r="K403" s="206"/>
      <c r="L403" s="206"/>
      <c r="M403" s="206"/>
      <c r="N403" s="206"/>
      <c r="P403" s="205">
        <f t="shared" si="21"/>
        <v>1</v>
      </c>
    </row>
    <row r="404" spans="1:16" ht="92.4" customHeight="1" x14ac:dyDescent="0.45">
      <c r="A404" s="210" t="s">
        <v>2479</v>
      </c>
      <c r="B404" s="235" t="s">
        <v>199</v>
      </c>
      <c r="C404" s="208" t="s">
        <v>1469</v>
      </c>
      <c r="D404" s="235" t="s">
        <v>2453</v>
      </c>
      <c r="E404" s="208" t="s">
        <v>1469</v>
      </c>
      <c r="F404" s="208" t="s">
        <v>1469</v>
      </c>
      <c r="G404" s="208" t="s">
        <v>1297</v>
      </c>
      <c r="H404" s="208" t="s">
        <v>1469</v>
      </c>
      <c r="I404" s="208" t="s">
        <v>2478</v>
      </c>
      <c r="J404" s="206"/>
      <c r="K404" s="206"/>
      <c r="L404" s="206"/>
      <c r="M404" s="206"/>
      <c r="N404" s="206"/>
      <c r="P404" s="205">
        <f t="shared" si="21"/>
        <v>0</v>
      </c>
    </row>
    <row r="405" spans="1:16" ht="92.4" customHeight="1" x14ac:dyDescent="0.45">
      <c r="A405" s="234" t="s">
        <v>1204</v>
      </c>
      <c r="B405" s="232"/>
      <c r="C405" s="232"/>
      <c r="D405" s="232"/>
      <c r="E405" s="233"/>
      <c r="F405" s="233"/>
      <c r="G405" s="233"/>
      <c r="H405" s="232"/>
      <c r="I405" s="232"/>
      <c r="J405" s="232"/>
      <c r="K405" s="232"/>
      <c r="L405" s="232"/>
      <c r="M405" s="232"/>
      <c r="N405" s="231" t="s">
        <v>1979</v>
      </c>
    </row>
    <row r="406" spans="1:16" s="185" customFormat="1" ht="92.4" customHeight="1" x14ac:dyDescent="0.45">
      <c r="A406" s="280" t="s">
        <v>2306</v>
      </c>
      <c r="B406" s="280" t="s">
        <v>2305</v>
      </c>
      <c r="C406" s="280" t="s">
        <v>2441</v>
      </c>
      <c r="D406" s="280" t="s">
        <v>2440</v>
      </c>
      <c r="E406" s="282" t="s">
        <v>2304</v>
      </c>
      <c r="F406" s="283"/>
      <c r="G406" s="284"/>
      <c r="H406" s="285" t="s">
        <v>2995</v>
      </c>
      <c r="I406" s="280" t="s">
        <v>2302</v>
      </c>
      <c r="J406" s="280" t="s">
        <v>2301</v>
      </c>
      <c r="K406" s="280" t="s">
        <v>2300</v>
      </c>
      <c r="L406" s="280" t="s">
        <v>2299</v>
      </c>
      <c r="M406" s="280" t="s">
        <v>2298</v>
      </c>
      <c r="N406" s="280" t="s">
        <v>2297</v>
      </c>
    </row>
    <row r="407" spans="1:16" s="185" customFormat="1" ht="92.4" customHeight="1" x14ac:dyDescent="0.45">
      <c r="A407" s="281"/>
      <c r="B407" s="281"/>
      <c r="C407" s="281"/>
      <c r="D407" s="281"/>
      <c r="E407" s="212" t="s">
        <v>232</v>
      </c>
      <c r="F407" s="211" t="s">
        <v>2296</v>
      </c>
      <c r="G407" s="211" t="s">
        <v>2295</v>
      </c>
      <c r="H407" s="281"/>
      <c r="I407" s="281"/>
      <c r="J407" s="281"/>
      <c r="K407" s="281"/>
      <c r="L407" s="281"/>
      <c r="M407" s="281"/>
      <c r="N407" s="281"/>
    </row>
    <row r="408" spans="1:16" ht="92.4" customHeight="1" x14ac:dyDescent="0.45">
      <c r="A408" s="210" t="s">
        <v>2477</v>
      </c>
      <c r="B408" s="235" t="s">
        <v>851</v>
      </c>
      <c r="C408" s="208" t="s">
        <v>1469</v>
      </c>
      <c r="D408" s="235" t="s">
        <v>2453</v>
      </c>
      <c r="E408" s="208" t="s">
        <v>1469</v>
      </c>
      <c r="F408" s="208" t="s">
        <v>1469</v>
      </c>
      <c r="G408" s="208" t="s">
        <v>1297</v>
      </c>
      <c r="H408" s="208" t="s">
        <v>1469</v>
      </c>
      <c r="I408" s="208" t="s">
        <v>2464</v>
      </c>
      <c r="J408" s="206"/>
      <c r="K408" s="206"/>
      <c r="L408" s="206"/>
      <c r="M408" s="206"/>
      <c r="N408" s="206"/>
      <c r="P408" s="205">
        <f t="shared" si="21"/>
        <v>1</v>
      </c>
    </row>
    <row r="409" spans="1:16" ht="92.4" customHeight="1" x14ac:dyDescent="0.45">
      <c r="A409" s="210" t="s">
        <v>2476</v>
      </c>
      <c r="B409" s="235" t="s">
        <v>3</v>
      </c>
      <c r="C409" s="208" t="s">
        <v>1469</v>
      </c>
      <c r="D409" s="235" t="s">
        <v>2453</v>
      </c>
      <c r="E409" s="208" t="s">
        <v>1469</v>
      </c>
      <c r="F409" s="208" t="s">
        <v>1469</v>
      </c>
      <c r="G409" s="208" t="s">
        <v>1297</v>
      </c>
      <c r="H409" s="208" t="s">
        <v>1469</v>
      </c>
      <c r="I409" s="208" t="s">
        <v>2346</v>
      </c>
      <c r="J409" s="206"/>
      <c r="K409" s="206"/>
      <c r="L409" s="206"/>
      <c r="M409" s="206"/>
      <c r="N409" s="206"/>
      <c r="P409" s="205">
        <f t="shared" si="21"/>
        <v>0</v>
      </c>
    </row>
    <row r="410" spans="1:16" ht="92.4" customHeight="1" x14ac:dyDescent="0.45">
      <c r="A410" s="210" t="s">
        <v>2475</v>
      </c>
      <c r="B410" s="235" t="s">
        <v>1269</v>
      </c>
      <c r="C410" s="208" t="s">
        <v>1469</v>
      </c>
      <c r="D410" s="235" t="s">
        <v>2453</v>
      </c>
      <c r="E410" s="208" t="s">
        <v>1297</v>
      </c>
      <c r="F410" s="208" t="s">
        <v>1469</v>
      </c>
      <c r="G410" s="208" t="s">
        <v>1469</v>
      </c>
      <c r="H410" s="208" t="s">
        <v>2974</v>
      </c>
      <c r="I410" s="208" t="s">
        <v>1469</v>
      </c>
      <c r="J410" s="209" t="s">
        <v>2233</v>
      </c>
      <c r="K410" s="206"/>
      <c r="L410" s="206"/>
      <c r="M410" s="206"/>
      <c r="N410" s="206"/>
      <c r="P410" s="205">
        <f t="shared" si="21"/>
        <v>1</v>
      </c>
    </row>
    <row r="411" spans="1:16" ht="92.4" customHeight="1" x14ac:dyDescent="0.45">
      <c r="A411" s="210" t="s">
        <v>2474</v>
      </c>
      <c r="B411" s="235" t="s">
        <v>1413</v>
      </c>
      <c r="C411" s="208" t="s">
        <v>1469</v>
      </c>
      <c r="D411" s="235" t="s">
        <v>2453</v>
      </c>
      <c r="E411" s="208" t="s">
        <v>1469</v>
      </c>
      <c r="F411" s="208" t="s">
        <v>1469</v>
      </c>
      <c r="G411" s="208" t="s">
        <v>1297</v>
      </c>
      <c r="H411" s="208" t="s">
        <v>1469</v>
      </c>
      <c r="I411" s="208" t="s">
        <v>2473</v>
      </c>
      <c r="J411" s="206"/>
      <c r="K411" s="206"/>
      <c r="L411" s="206"/>
      <c r="M411" s="206"/>
      <c r="N411" s="206"/>
      <c r="P411" s="205">
        <f>MOD($A411,2)</f>
        <v>0</v>
      </c>
    </row>
    <row r="412" spans="1:16" ht="92.4" customHeight="1" x14ac:dyDescent="0.45">
      <c r="A412" s="287" t="s">
        <v>2472</v>
      </c>
      <c r="B412" s="289" t="s">
        <v>2471</v>
      </c>
      <c r="C412" s="278" t="s">
        <v>1469</v>
      </c>
      <c r="D412" s="289" t="s">
        <v>2453</v>
      </c>
      <c r="E412" s="278" t="s">
        <v>1469</v>
      </c>
      <c r="F412" s="278" t="s">
        <v>1469</v>
      </c>
      <c r="G412" s="278" t="s">
        <v>1297</v>
      </c>
      <c r="H412" s="278" t="s">
        <v>1469</v>
      </c>
      <c r="I412" s="278" t="s">
        <v>2187</v>
      </c>
      <c r="J412" s="209" t="s">
        <v>2160</v>
      </c>
      <c r="K412" s="206"/>
      <c r="L412" s="206"/>
      <c r="M412" s="206"/>
      <c r="N412" s="206"/>
      <c r="P412" s="205">
        <f>MOD($A412,2)</f>
        <v>1</v>
      </c>
    </row>
    <row r="413" spans="1:16" ht="92.4" customHeight="1" x14ac:dyDescent="0.45">
      <c r="A413" s="288"/>
      <c r="B413" s="289"/>
      <c r="C413" s="278"/>
      <c r="D413" s="289"/>
      <c r="E413" s="278"/>
      <c r="F413" s="278"/>
      <c r="G413" s="278"/>
      <c r="H413" s="278"/>
      <c r="I413" s="278"/>
      <c r="J413" s="209" t="s">
        <v>2470</v>
      </c>
      <c r="K413" s="206"/>
      <c r="L413" s="206"/>
      <c r="M413" s="206"/>
      <c r="N413" s="206"/>
      <c r="P413" s="205">
        <v>1</v>
      </c>
    </row>
    <row r="414" spans="1:16" ht="92.4" customHeight="1" x14ac:dyDescent="0.45">
      <c r="A414" s="288"/>
      <c r="B414" s="289"/>
      <c r="C414" s="278"/>
      <c r="D414" s="289"/>
      <c r="E414" s="278"/>
      <c r="F414" s="278"/>
      <c r="G414" s="278"/>
      <c r="H414" s="278"/>
      <c r="I414" s="278"/>
      <c r="J414" s="209" t="s">
        <v>2469</v>
      </c>
      <c r="K414" s="206"/>
      <c r="L414" s="206"/>
      <c r="M414" s="206"/>
      <c r="N414" s="206"/>
      <c r="P414" s="205">
        <v>1</v>
      </c>
    </row>
    <row r="415" spans="1:16" ht="92.4" customHeight="1" x14ac:dyDescent="0.45">
      <c r="A415" s="210" t="s">
        <v>2468</v>
      </c>
      <c r="B415" s="235" t="s">
        <v>1270</v>
      </c>
      <c r="C415" s="208" t="s">
        <v>1469</v>
      </c>
      <c r="D415" s="235" t="s">
        <v>2453</v>
      </c>
      <c r="E415" s="208" t="s">
        <v>1297</v>
      </c>
      <c r="F415" s="208" t="s">
        <v>1469</v>
      </c>
      <c r="G415" s="208" t="s">
        <v>1469</v>
      </c>
      <c r="H415" s="208" t="s">
        <v>2982</v>
      </c>
      <c r="I415" s="208" t="s">
        <v>1469</v>
      </c>
      <c r="J415" s="206"/>
      <c r="K415" s="206"/>
      <c r="L415" s="206"/>
      <c r="M415" s="206"/>
      <c r="N415" s="206"/>
      <c r="P415" s="205">
        <f t="shared" ref="P415:P433" si="22">MOD($A415,2)</f>
        <v>0</v>
      </c>
    </row>
    <row r="416" spans="1:16" ht="92.4" customHeight="1" x14ac:dyDescent="0.45">
      <c r="A416" s="210" t="s">
        <v>2467</v>
      </c>
      <c r="B416" s="235" t="s">
        <v>1891</v>
      </c>
      <c r="C416" s="208" t="s">
        <v>1297</v>
      </c>
      <c r="D416" s="235" t="s">
        <v>2453</v>
      </c>
      <c r="E416" s="208" t="s">
        <v>1297</v>
      </c>
      <c r="F416" s="208" t="s">
        <v>1469</v>
      </c>
      <c r="G416" s="208" t="s">
        <v>1469</v>
      </c>
      <c r="H416" s="208" t="s">
        <v>2972</v>
      </c>
      <c r="I416" s="208" t="s">
        <v>1469</v>
      </c>
      <c r="J416" s="209" t="s">
        <v>2080</v>
      </c>
      <c r="K416" s="206"/>
      <c r="L416" s="206"/>
      <c r="M416" s="206"/>
      <c r="N416" s="206"/>
      <c r="P416" s="205">
        <f t="shared" si="22"/>
        <v>1</v>
      </c>
    </row>
    <row r="417" spans="1:16" ht="92.4" customHeight="1" x14ac:dyDescent="0.45">
      <c r="A417" s="210" t="s">
        <v>2466</v>
      </c>
      <c r="B417" s="235" t="s">
        <v>1415</v>
      </c>
      <c r="C417" s="208" t="s">
        <v>1469</v>
      </c>
      <c r="D417" s="235" t="s">
        <v>2453</v>
      </c>
      <c r="E417" s="208" t="s">
        <v>1297</v>
      </c>
      <c r="F417" s="208" t="s">
        <v>1469</v>
      </c>
      <c r="G417" s="208" t="s">
        <v>1469</v>
      </c>
      <c r="H417" s="208" t="s">
        <v>3001</v>
      </c>
      <c r="I417" s="208" t="s">
        <v>1469</v>
      </c>
      <c r="J417" s="206"/>
      <c r="K417" s="206"/>
      <c r="L417" s="206"/>
      <c r="M417" s="206"/>
      <c r="N417" s="206"/>
      <c r="P417" s="205">
        <f t="shared" si="22"/>
        <v>0</v>
      </c>
    </row>
    <row r="418" spans="1:16" ht="92.4" customHeight="1" x14ac:dyDescent="0.45">
      <c r="A418" s="210" t="s">
        <v>2465</v>
      </c>
      <c r="B418" s="235" t="s">
        <v>96</v>
      </c>
      <c r="C418" s="208" t="s">
        <v>1469</v>
      </c>
      <c r="D418" s="235" t="s">
        <v>2453</v>
      </c>
      <c r="E418" s="208" t="s">
        <v>1469</v>
      </c>
      <c r="F418" s="208" t="s">
        <v>1469</v>
      </c>
      <c r="G418" s="208" t="s">
        <v>1297</v>
      </c>
      <c r="H418" s="208" t="s">
        <v>1469</v>
      </c>
      <c r="I418" s="208" t="s">
        <v>2464</v>
      </c>
      <c r="J418" s="209" t="s">
        <v>2463</v>
      </c>
      <c r="K418" s="209" t="s">
        <v>2462</v>
      </c>
      <c r="L418" s="206"/>
      <c r="M418" s="206"/>
      <c r="N418" s="206"/>
      <c r="P418" s="205">
        <f t="shared" si="22"/>
        <v>1</v>
      </c>
    </row>
    <row r="419" spans="1:16" ht="92.4" customHeight="1" x14ac:dyDescent="0.45">
      <c r="A419" s="210" t="s">
        <v>2461</v>
      </c>
      <c r="B419" s="235" t="s">
        <v>73</v>
      </c>
      <c r="C419" s="208" t="s">
        <v>1469</v>
      </c>
      <c r="D419" s="235" t="s">
        <v>2453</v>
      </c>
      <c r="E419" s="208" t="s">
        <v>1297</v>
      </c>
      <c r="F419" s="208" t="s">
        <v>1469</v>
      </c>
      <c r="G419" s="208" t="s">
        <v>1469</v>
      </c>
      <c r="H419" s="208" t="s">
        <v>2974</v>
      </c>
      <c r="I419" s="208" t="s">
        <v>1469</v>
      </c>
      <c r="J419" s="206"/>
      <c r="K419" s="206"/>
      <c r="L419" s="206"/>
      <c r="M419" s="206"/>
      <c r="N419" s="206"/>
      <c r="P419" s="205">
        <f t="shared" si="22"/>
        <v>0</v>
      </c>
    </row>
    <row r="420" spans="1:16" ht="92.4" customHeight="1" x14ac:dyDescent="0.45">
      <c r="A420" s="210" t="s">
        <v>2460</v>
      </c>
      <c r="B420" s="235" t="s">
        <v>46</v>
      </c>
      <c r="C420" s="208" t="s">
        <v>1469</v>
      </c>
      <c r="D420" s="235" t="s">
        <v>2448</v>
      </c>
      <c r="E420" s="208" t="s">
        <v>1469</v>
      </c>
      <c r="F420" s="208" t="s">
        <v>1297</v>
      </c>
      <c r="G420" s="208" t="s">
        <v>1469</v>
      </c>
      <c r="H420" s="208" t="s">
        <v>1469</v>
      </c>
      <c r="I420" s="208" t="s">
        <v>1469</v>
      </c>
      <c r="J420" s="206"/>
      <c r="K420" s="206"/>
      <c r="L420" s="206"/>
      <c r="M420" s="206"/>
      <c r="N420" s="206"/>
      <c r="P420" s="205">
        <f t="shared" si="22"/>
        <v>1</v>
      </c>
    </row>
    <row r="421" spans="1:16" ht="92.4" customHeight="1" x14ac:dyDescent="0.45">
      <c r="A421" s="210" t="s">
        <v>2459</v>
      </c>
      <c r="B421" s="235" t="s">
        <v>1275</v>
      </c>
      <c r="C421" s="208" t="s">
        <v>1469</v>
      </c>
      <c r="D421" s="235" t="s">
        <v>2458</v>
      </c>
      <c r="E421" s="208" t="s">
        <v>1297</v>
      </c>
      <c r="F421" s="208" t="s">
        <v>1469</v>
      </c>
      <c r="G421" s="208" t="s">
        <v>1469</v>
      </c>
      <c r="H421" s="208" t="s">
        <v>2976</v>
      </c>
      <c r="I421" s="208" t="s">
        <v>1469</v>
      </c>
      <c r="J421" s="206"/>
      <c r="K421" s="206"/>
      <c r="L421" s="206"/>
      <c r="M421" s="206"/>
      <c r="N421" s="206"/>
      <c r="P421" s="205">
        <f t="shared" si="22"/>
        <v>0</v>
      </c>
    </row>
    <row r="422" spans="1:16" ht="92.4" customHeight="1" x14ac:dyDescent="0.45">
      <c r="A422" s="210" t="s">
        <v>2457</v>
      </c>
      <c r="B422" s="235" t="s">
        <v>1276</v>
      </c>
      <c r="C422" s="208" t="s">
        <v>1469</v>
      </c>
      <c r="D422" s="235" t="s">
        <v>2453</v>
      </c>
      <c r="E422" s="208" t="s">
        <v>1297</v>
      </c>
      <c r="F422" s="208" t="s">
        <v>1469</v>
      </c>
      <c r="G422" s="208" t="s">
        <v>1469</v>
      </c>
      <c r="H422" s="208" t="s">
        <v>3001</v>
      </c>
      <c r="I422" s="208" t="s">
        <v>1469</v>
      </c>
      <c r="J422" s="206"/>
      <c r="K422" s="206"/>
      <c r="L422" s="206"/>
      <c r="M422" s="206"/>
      <c r="N422" s="206"/>
      <c r="P422" s="205">
        <f t="shared" si="22"/>
        <v>1</v>
      </c>
    </row>
    <row r="423" spans="1:16" ht="92.4" customHeight="1" x14ac:dyDescent="0.45">
      <c r="A423" s="210" t="s">
        <v>2456</v>
      </c>
      <c r="B423" s="235" t="s">
        <v>2021</v>
      </c>
      <c r="C423" s="208" t="s">
        <v>1469</v>
      </c>
      <c r="D423" s="235" t="s">
        <v>2455</v>
      </c>
      <c r="E423" s="208" t="s">
        <v>1297</v>
      </c>
      <c r="F423" s="208" t="s">
        <v>1469</v>
      </c>
      <c r="G423" s="208" t="s">
        <v>1469</v>
      </c>
      <c r="H423" s="208" t="s">
        <v>2972</v>
      </c>
      <c r="I423" s="208" t="s">
        <v>1469</v>
      </c>
      <c r="J423" s="209" t="s">
        <v>2115</v>
      </c>
      <c r="K423" s="209" t="s">
        <v>2114</v>
      </c>
      <c r="L423" s="206"/>
      <c r="M423" s="209" t="s">
        <v>2113</v>
      </c>
      <c r="N423" s="206"/>
      <c r="P423" s="205">
        <f t="shared" si="22"/>
        <v>0</v>
      </c>
    </row>
    <row r="424" spans="1:16" ht="92.4" customHeight="1" x14ac:dyDescent="0.45">
      <c r="A424" s="210" t="s">
        <v>2454</v>
      </c>
      <c r="B424" s="235" t="s">
        <v>1417</v>
      </c>
      <c r="C424" s="208" t="s">
        <v>1469</v>
      </c>
      <c r="D424" s="235" t="s">
        <v>2453</v>
      </c>
      <c r="E424" s="208" t="s">
        <v>1469</v>
      </c>
      <c r="F424" s="208" t="s">
        <v>1469</v>
      </c>
      <c r="G424" s="208" t="s">
        <v>1297</v>
      </c>
      <c r="H424" s="208" t="s">
        <v>1469</v>
      </c>
      <c r="I424" s="208" t="s">
        <v>2452</v>
      </c>
      <c r="J424" s="209" t="s">
        <v>2183</v>
      </c>
      <c r="K424" s="209" t="s">
        <v>2184</v>
      </c>
      <c r="L424" s="206"/>
      <c r="M424" s="206"/>
      <c r="N424" s="209" t="s">
        <v>2185</v>
      </c>
      <c r="P424" s="205">
        <f t="shared" si="22"/>
        <v>1</v>
      </c>
    </row>
    <row r="425" spans="1:16" ht="92.4" customHeight="1" x14ac:dyDescent="0.45">
      <c r="A425" s="210" t="s">
        <v>2451</v>
      </c>
      <c r="B425" s="235" t="s">
        <v>1892</v>
      </c>
      <c r="C425" s="208" t="s">
        <v>1297</v>
      </c>
      <c r="D425" s="235" t="s">
        <v>2450</v>
      </c>
      <c r="E425" s="208" t="s">
        <v>1469</v>
      </c>
      <c r="F425" s="208" t="s">
        <v>1469</v>
      </c>
      <c r="G425" s="208" t="s">
        <v>1297</v>
      </c>
      <c r="H425" s="208" t="s">
        <v>1469</v>
      </c>
      <c r="I425" s="208" t="s">
        <v>2282</v>
      </c>
      <c r="J425" s="206"/>
      <c r="K425" s="206"/>
      <c r="L425" s="206"/>
      <c r="M425" s="206"/>
      <c r="N425" s="206"/>
      <c r="P425" s="205">
        <f t="shared" si="22"/>
        <v>0</v>
      </c>
    </row>
    <row r="426" spans="1:16" ht="92.4" customHeight="1" x14ac:dyDescent="0.45">
      <c r="A426" s="210" t="s">
        <v>2449</v>
      </c>
      <c r="B426" s="235" t="s">
        <v>2024</v>
      </c>
      <c r="C426" s="208" t="s">
        <v>1469</v>
      </c>
      <c r="D426" s="235" t="s">
        <v>2448</v>
      </c>
      <c r="E426" s="208" t="s">
        <v>1297</v>
      </c>
      <c r="F426" s="208" t="s">
        <v>1469</v>
      </c>
      <c r="G426" s="208" t="s">
        <v>1469</v>
      </c>
      <c r="H426" s="208" t="s">
        <v>2972</v>
      </c>
      <c r="I426" s="208" t="s">
        <v>1469</v>
      </c>
      <c r="J426" s="209" t="s">
        <v>2122</v>
      </c>
      <c r="K426" s="209" t="s">
        <v>2121</v>
      </c>
      <c r="L426" s="206"/>
      <c r="M426" s="209" t="s">
        <v>2123</v>
      </c>
      <c r="N426" s="206"/>
      <c r="P426" s="205">
        <f t="shared" si="22"/>
        <v>1</v>
      </c>
    </row>
    <row r="427" spans="1:16" ht="92.4" customHeight="1" x14ac:dyDescent="0.45">
      <c r="A427" s="210" t="s">
        <v>2447</v>
      </c>
      <c r="B427" s="235" t="s">
        <v>1420</v>
      </c>
      <c r="C427" s="208" t="s">
        <v>1469</v>
      </c>
      <c r="D427" s="235" t="s">
        <v>2446</v>
      </c>
      <c r="E427" s="208" t="s">
        <v>1297</v>
      </c>
      <c r="F427" s="208" t="s">
        <v>1469</v>
      </c>
      <c r="G427" s="208" t="s">
        <v>1469</v>
      </c>
      <c r="H427" s="208" t="s">
        <v>2978</v>
      </c>
      <c r="I427" s="208" t="s">
        <v>1469</v>
      </c>
      <c r="J427" s="206"/>
      <c r="K427" s="206"/>
      <c r="L427" s="206"/>
      <c r="M427" s="206"/>
      <c r="N427" s="206"/>
      <c r="P427" s="205">
        <f t="shared" si="22"/>
        <v>0</v>
      </c>
    </row>
    <row r="428" spans="1:16" ht="92.4" customHeight="1" x14ac:dyDescent="0.45">
      <c r="A428" s="210" t="s">
        <v>2445</v>
      </c>
      <c r="B428" s="235" t="s">
        <v>1474</v>
      </c>
      <c r="C428" s="208" t="s">
        <v>1469</v>
      </c>
      <c r="D428" s="235" t="s">
        <v>2444</v>
      </c>
      <c r="E428" s="208" t="s">
        <v>1469</v>
      </c>
      <c r="F428" s="208" t="s">
        <v>1469</v>
      </c>
      <c r="G428" s="208" t="s">
        <v>1297</v>
      </c>
      <c r="H428" s="208" t="s">
        <v>1469</v>
      </c>
      <c r="I428" s="208" t="s">
        <v>2228</v>
      </c>
      <c r="J428" s="209" t="s">
        <v>2229</v>
      </c>
      <c r="K428" s="209" t="s">
        <v>2232</v>
      </c>
      <c r="L428" s="206"/>
      <c r="M428" s="209" t="s">
        <v>2230</v>
      </c>
      <c r="N428" s="209" t="s">
        <v>2231</v>
      </c>
      <c r="P428" s="205">
        <f t="shared" si="22"/>
        <v>1</v>
      </c>
    </row>
    <row r="429" spans="1:16" ht="92.4" customHeight="1" x14ac:dyDescent="0.45">
      <c r="A429" s="234" t="s">
        <v>1204</v>
      </c>
      <c r="B429" s="232"/>
      <c r="C429" s="232"/>
      <c r="D429" s="232"/>
      <c r="E429" s="233"/>
      <c r="F429" s="233"/>
      <c r="G429" s="233"/>
      <c r="H429" s="232"/>
      <c r="I429" s="232"/>
      <c r="J429" s="232"/>
      <c r="K429" s="232"/>
      <c r="L429" s="232"/>
      <c r="M429" s="232"/>
      <c r="N429" s="231" t="s">
        <v>1979</v>
      </c>
    </row>
    <row r="430" spans="1:16" s="185" customFormat="1" ht="92.4" customHeight="1" x14ac:dyDescent="0.45">
      <c r="A430" s="280" t="s">
        <v>2306</v>
      </c>
      <c r="B430" s="280" t="s">
        <v>2305</v>
      </c>
      <c r="C430" s="280" t="s">
        <v>2441</v>
      </c>
      <c r="D430" s="280" t="s">
        <v>2440</v>
      </c>
      <c r="E430" s="282" t="s">
        <v>2304</v>
      </c>
      <c r="F430" s="283"/>
      <c r="G430" s="284"/>
      <c r="H430" s="285" t="s">
        <v>2995</v>
      </c>
      <c r="I430" s="280" t="s">
        <v>2302</v>
      </c>
      <c r="J430" s="280" t="s">
        <v>2301</v>
      </c>
      <c r="K430" s="280" t="s">
        <v>2300</v>
      </c>
      <c r="L430" s="280" t="s">
        <v>2299</v>
      </c>
      <c r="M430" s="280" t="s">
        <v>2298</v>
      </c>
      <c r="N430" s="280" t="s">
        <v>2297</v>
      </c>
    </row>
    <row r="431" spans="1:16" s="185" customFormat="1" ht="92.4" customHeight="1" x14ac:dyDescent="0.45">
      <c r="A431" s="281"/>
      <c r="B431" s="281"/>
      <c r="C431" s="281"/>
      <c r="D431" s="281"/>
      <c r="E431" s="212" t="s">
        <v>232</v>
      </c>
      <c r="F431" s="211" t="s">
        <v>2296</v>
      </c>
      <c r="G431" s="211" t="s">
        <v>2295</v>
      </c>
      <c r="H431" s="281"/>
      <c r="I431" s="281"/>
      <c r="J431" s="281"/>
      <c r="K431" s="281"/>
      <c r="L431" s="281"/>
      <c r="M431" s="281"/>
      <c r="N431" s="281"/>
    </row>
    <row r="432" spans="1:16" ht="92.4" customHeight="1" x14ac:dyDescent="0.45">
      <c r="A432" s="287" t="s">
        <v>2443</v>
      </c>
      <c r="B432" s="289" t="s">
        <v>1422</v>
      </c>
      <c r="C432" s="278" t="s">
        <v>1469</v>
      </c>
      <c r="D432" s="289" t="s">
        <v>2442</v>
      </c>
      <c r="E432" s="278" t="s">
        <v>1297</v>
      </c>
      <c r="F432" s="278" t="s">
        <v>1469</v>
      </c>
      <c r="G432" s="278" t="s">
        <v>1469</v>
      </c>
      <c r="H432" s="278" t="s">
        <v>2979</v>
      </c>
      <c r="I432" s="278" t="s">
        <v>1469</v>
      </c>
      <c r="J432" s="206"/>
      <c r="K432" s="206"/>
      <c r="L432" s="206"/>
      <c r="M432" s="206"/>
      <c r="N432" s="206"/>
      <c r="P432" s="205">
        <f t="shared" si="22"/>
        <v>0</v>
      </c>
    </row>
    <row r="433" spans="1:16" ht="92.4" customHeight="1" x14ac:dyDescent="0.45">
      <c r="A433" s="288"/>
      <c r="B433" s="289"/>
      <c r="C433" s="278"/>
      <c r="D433" s="289"/>
      <c r="E433" s="278"/>
      <c r="F433" s="278"/>
      <c r="G433" s="278"/>
      <c r="H433" s="278"/>
      <c r="I433" s="278"/>
      <c r="J433" s="206"/>
      <c r="K433" s="206"/>
      <c r="L433" s="206"/>
      <c r="M433" s="206"/>
      <c r="N433" s="206"/>
      <c r="P433" s="205">
        <f t="shared" si="22"/>
        <v>0</v>
      </c>
    </row>
    <row r="434" spans="1:16" ht="92.4" customHeight="1" x14ac:dyDescent="0.45">
      <c r="A434" s="287" t="s">
        <v>2439</v>
      </c>
      <c r="B434" s="289" t="s">
        <v>2438</v>
      </c>
      <c r="C434" s="278" t="s">
        <v>1297</v>
      </c>
      <c r="D434" s="289" t="s">
        <v>2437</v>
      </c>
      <c r="E434" s="278" t="s">
        <v>1297</v>
      </c>
      <c r="F434" s="278" t="s">
        <v>1469</v>
      </c>
      <c r="G434" s="278" t="s">
        <v>1469</v>
      </c>
      <c r="H434" s="278" t="s">
        <v>2973</v>
      </c>
      <c r="I434" s="278" t="s">
        <v>1469</v>
      </c>
      <c r="J434" s="206" t="s">
        <v>2436</v>
      </c>
      <c r="K434" s="206"/>
      <c r="L434" s="206"/>
      <c r="M434" s="206"/>
      <c r="N434" s="206"/>
      <c r="P434" s="205">
        <f>MOD($A434,2)</f>
        <v>1</v>
      </c>
    </row>
    <row r="435" spans="1:16" ht="92.4" customHeight="1" x14ac:dyDescent="0.45">
      <c r="A435" s="288"/>
      <c r="B435" s="289"/>
      <c r="C435" s="278"/>
      <c r="D435" s="289"/>
      <c r="E435" s="278"/>
      <c r="F435" s="278"/>
      <c r="G435" s="278"/>
      <c r="H435" s="278"/>
      <c r="I435" s="278"/>
      <c r="J435" s="209" t="s">
        <v>2435</v>
      </c>
      <c r="K435" s="206"/>
      <c r="L435" s="206"/>
      <c r="M435" s="206"/>
      <c r="N435" s="206"/>
      <c r="P435" s="205">
        <v>1</v>
      </c>
    </row>
    <row r="436" spans="1:16" ht="92.4" customHeight="1" x14ac:dyDescent="0.45">
      <c r="A436" s="363"/>
      <c r="B436" s="274"/>
      <c r="C436" s="267"/>
      <c r="D436" s="274"/>
      <c r="E436" s="267"/>
      <c r="F436" s="267"/>
      <c r="G436" s="267"/>
      <c r="H436" s="267"/>
      <c r="I436" s="267"/>
      <c r="J436" s="230" t="s">
        <v>2434</v>
      </c>
      <c r="K436" s="229"/>
      <c r="L436" s="229"/>
      <c r="M436" s="229"/>
      <c r="N436" s="229"/>
      <c r="P436" s="205">
        <v>1</v>
      </c>
    </row>
    <row r="437" spans="1:16" ht="92.4" customHeight="1" x14ac:dyDescent="0.45">
      <c r="A437" s="228"/>
      <c r="B437" s="227"/>
      <c r="C437" s="226"/>
      <c r="D437" s="227"/>
      <c r="E437" s="226"/>
      <c r="F437" s="226"/>
      <c r="G437" s="226"/>
      <c r="H437" s="226"/>
      <c r="I437" s="226"/>
      <c r="J437" s="225"/>
      <c r="K437" s="224"/>
      <c r="L437" s="224"/>
      <c r="M437" s="224"/>
      <c r="N437" s="224"/>
      <c r="P437" s="205"/>
    </row>
    <row r="438" spans="1:16" ht="92.4" customHeight="1" x14ac:dyDescent="0.45">
      <c r="A438" s="218" t="s">
        <v>2269</v>
      </c>
      <c r="B438" s="217"/>
      <c r="C438" s="216"/>
      <c r="D438" s="217"/>
      <c r="E438" s="216"/>
      <c r="F438" s="216"/>
      <c r="G438" s="216"/>
      <c r="H438" s="216"/>
      <c r="I438" s="216"/>
      <c r="J438" s="215"/>
      <c r="K438" s="214"/>
      <c r="L438" s="214"/>
      <c r="M438" s="214"/>
      <c r="N438" s="213" t="s">
        <v>2307</v>
      </c>
      <c r="P438" s="205" t="e">
        <f>MOD($A438,2)</f>
        <v>#VALUE!</v>
      </c>
    </row>
    <row r="439" spans="1:16" s="185" customFormat="1" ht="92.4" customHeight="1" x14ac:dyDescent="0.45">
      <c r="A439" s="280" t="s">
        <v>2306</v>
      </c>
      <c r="B439" s="359" t="s">
        <v>2305</v>
      </c>
      <c r="C439" s="360"/>
      <c r="D439" s="280" t="s">
        <v>1844</v>
      </c>
      <c r="E439" s="282" t="s">
        <v>2304</v>
      </c>
      <c r="F439" s="283"/>
      <c r="G439" s="284"/>
      <c r="H439" s="285" t="s">
        <v>2995</v>
      </c>
      <c r="I439" s="280" t="s">
        <v>2302</v>
      </c>
      <c r="J439" s="280" t="s">
        <v>2301</v>
      </c>
      <c r="K439" s="280" t="s">
        <v>2300</v>
      </c>
      <c r="L439" s="280" t="s">
        <v>2299</v>
      </c>
      <c r="M439" s="280" t="s">
        <v>2298</v>
      </c>
      <c r="N439" s="280" t="s">
        <v>2297</v>
      </c>
    </row>
    <row r="440" spans="1:16" s="185" customFormat="1" ht="92.4" customHeight="1" x14ac:dyDescent="0.45">
      <c r="A440" s="281"/>
      <c r="B440" s="361"/>
      <c r="C440" s="362"/>
      <c r="D440" s="281"/>
      <c r="E440" s="212" t="s">
        <v>232</v>
      </c>
      <c r="F440" s="211" t="s">
        <v>2296</v>
      </c>
      <c r="G440" s="211" t="s">
        <v>2295</v>
      </c>
      <c r="H440" s="281"/>
      <c r="I440" s="281"/>
      <c r="J440" s="281"/>
      <c r="K440" s="281"/>
      <c r="L440" s="281"/>
      <c r="M440" s="281"/>
      <c r="N440" s="281"/>
    </row>
    <row r="441" spans="1:16" ht="92.4" customHeight="1" x14ac:dyDescent="0.45">
      <c r="A441" s="223" t="s">
        <v>2433</v>
      </c>
      <c r="B441" s="376" t="s">
        <v>2432</v>
      </c>
      <c r="C441" s="377"/>
      <c r="D441" s="222" t="s">
        <v>1297</v>
      </c>
      <c r="E441" s="222" t="s">
        <v>1297</v>
      </c>
      <c r="F441" s="222" t="s">
        <v>1469</v>
      </c>
      <c r="G441" s="222" t="s">
        <v>1469</v>
      </c>
      <c r="H441" s="222" t="s">
        <v>2279</v>
      </c>
      <c r="I441" s="222" t="s">
        <v>1469</v>
      </c>
      <c r="J441" s="221"/>
      <c r="K441" s="221"/>
      <c r="L441" s="221"/>
      <c r="M441" s="221"/>
      <c r="N441" s="221"/>
      <c r="P441" s="205">
        <f t="shared" ref="P441:P448" si="23">MOD($A441,2)</f>
        <v>1</v>
      </c>
    </row>
    <row r="442" spans="1:16" ht="92.4" customHeight="1" x14ac:dyDescent="0.45">
      <c r="A442" s="210" t="s">
        <v>2431</v>
      </c>
      <c r="B442" s="364" t="s">
        <v>2430</v>
      </c>
      <c r="C442" s="365"/>
      <c r="D442" s="208" t="s">
        <v>1469</v>
      </c>
      <c r="E442" s="208" t="s">
        <v>1297</v>
      </c>
      <c r="F442" s="208" t="s">
        <v>1469</v>
      </c>
      <c r="G442" s="208" t="s">
        <v>1469</v>
      </c>
      <c r="H442" s="208" t="s">
        <v>2279</v>
      </c>
      <c r="I442" s="208" t="s">
        <v>1469</v>
      </c>
      <c r="J442" s="206"/>
      <c r="K442" s="206"/>
      <c r="L442" s="206"/>
      <c r="M442" s="206"/>
      <c r="N442" s="206"/>
      <c r="P442" s="205">
        <f t="shared" si="23"/>
        <v>0</v>
      </c>
    </row>
    <row r="443" spans="1:16" ht="92.4" customHeight="1" x14ac:dyDescent="0.45">
      <c r="A443" s="210" t="s">
        <v>2429</v>
      </c>
      <c r="B443" s="364" t="s">
        <v>2428</v>
      </c>
      <c r="C443" s="365"/>
      <c r="D443" s="208" t="s">
        <v>1297</v>
      </c>
      <c r="E443" s="208" t="s">
        <v>1469</v>
      </c>
      <c r="F443" s="208" t="s">
        <v>1469</v>
      </c>
      <c r="G443" s="208" t="s">
        <v>1297</v>
      </c>
      <c r="H443" s="208" t="s">
        <v>1469</v>
      </c>
      <c r="I443" s="208" t="s">
        <v>2422</v>
      </c>
      <c r="J443" s="206"/>
      <c r="K443" s="206"/>
      <c r="L443" s="206"/>
      <c r="M443" s="206"/>
      <c r="N443" s="206"/>
      <c r="P443" s="205">
        <f t="shared" si="23"/>
        <v>1</v>
      </c>
    </row>
    <row r="444" spans="1:16" ht="92.4" customHeight="1" x14ac:dyDescent="0.45">
      <c r="A444" s="287" t="s">
        <v>2427</v>
      </c>
      <c r="B444" s="366" t="s">
        <v>2426</v>
      </c>
      <c r="C444" s="367"/>
      <c r="D444" s="278" t="s">
        <v>1297</v>
      </c>
      <c r="E444" s="278" t="s">
        <v>1469</v>
      </c>
      <c r="F444" s="278" t="s">
        <v>1469</v>
      </c>
      <c r="G444" s="278" t="s">
        <v>1297</v>
      </c>
      <c r="H444" s="278" t="s">
        <v>1469</v>
      </c>
      <c r="I444" s="278" t="s">
        <v>2288</v>
      </c>
      <c r="J444" s="209" t="s">
        <v>2174</v>
      </c>
      <c r="K444" s="206"/>
      <c r="L444" s="206"/>
      <c r="M444" s="206"/>
      <c r="N444" s="206"/>
      <c r="P444" s="205">
        <f t="shared" si="23"/>
        <v>0</v>
      </c>
    </row>
    <row r="445" spans="1:16" ht="92.4" customHeight="1" x14ac:dyDescent="0.45">
      <c r="A445" s="288"/>
      <c r="B445" s="368"/>
      <c r="C445" s="369"/>
      <c r="D445" s="278"/>
      <c r="E445" s="278"/>
      <c r="F445" s="278"/>
      <c r="G445" s="278"/>
      <c r="H445" s="278"/>
      <c r="I445" s="278"/>
      <c r="J445" s="209" t="s">
        <v>2425</v>
      </c>
      <c r="K445" s="206"/>
      <c r="L445" s="206"/>
      <c r="M445" s="206"/>
      <c r="N445" s="206"/>
      <c r="P445" s="205">
        <f t="shared" si="23"/>
        <v>0</v>
      </c>
    </row>
    <row r="446" spans="1:16" ht="92.4" customHeight="1" x14ac:dyDescent="0.45">
      <c r="A446" s="210" t="s">
        <v>2424</v>
      </c>
      <c r="B446" s="364" t="s">
        <v>2423</v>
      </c>
      <c r="C446" s="365"/>
      <c r="D446" s="208" t="s">
        <v>1297</v>
      </c>
      <c r="E446" s="208" t="s">
        <v>1469</v>
      </c>
      <c r="F446" s="208" t="s">
        <v>1469</v>
      </c>
      <c r="G446" s="208" t="s">
        <v>1297</v>
      </c>
      <c r="H446" s="208" t="s">
        <v>1469</v>
      </c>
      <c r="I446" s="208" t="s">
        <v>2422</v>
      </c>
      <c r="J446" s="206"/>
      <c r="K446" s="206"/>
      <c r="L446" s="206"/>
      <c r="M446" s="206"/>
      <c r="N446" s="206"/>
      <c r="P446" s="205">
        <f t="shared" si="23"/>
        <v>1</v>
      </c>
    </row>
    <row r="447" spans="1:16" ht="92.4" customHeight="1" x14ac:dyDescent="0.45">
      <c r="A447" s="210" t="s">
        <v>2421</v>
      </c>
      <c r="B447" s="364" t="s">
        <v>2420</v>
      </c>
      <c r="C447" s="365"/>
      <c r="D447" s="208" t="s">
        <v>1469</v>
      </c>
      <c r="E447" s="208" t="s">
        <v>1469</v>
      </c>
      <c r="F447" s="208" t="s">
        <v>1469</v>
      </c>
      <c r="G447" s="208" t="s">
        <v>1297</v>
      </c>
      <c r="H447" s="208" t="s">
        <v>1469</v>
      </c>
      <c r="I447" s="208" t="s">
        <v>2276</v>
      </c>
      <c r="J447" s="206"/>
      <c r="K447" s="206"/>
      <c r="L447" s="206"/>
      <c r="M447" s="206"/>
      <c r="N447" s="206"/>
      <c r="P447" s="205">
        <f t="shared" si="23"/>
        <v>0</v>
      </c>
    </row>
    <row r="448" spans="1:16" ht="92.4" customHeight="1" x14ac:dyDescent="0.45">
      <c r="A448" s="287" t="s">
        <v>2419</v>
      </c>
      <c r="B448" s="366" t="s">
        <v>2418</v>
      </c>
      <c r="C448" s="367"/>
      <c r="D448" s="278" t="s">
        <v>1469</v>
      </c>
      <c r="E448" s="278" t="s">
        <v>1469</v>
      </c>
      <c r="F448" s="278" t="s">
        <v>1469</v>
      </c>
      <c r="G448" s="278" t="s">
        <v>1297</v>
      </c>
      <c r="H448" s="278" t="s">
        <v>1469</v>
      </c>
      <c r="I448" s="278" t="s">
        <v>2417</v>
      </c>
      <c r="J448" s="220" t="s">
        <v>2416</v>
      </c>
      <c r="K448" s="220" t="s">
        <v>2415</v>
      </c>
      <c r="L448" s="220" t="s">
        <v>2414</v>
      </c>
      <c r="M448" s="206"/>
      <c r="N448" s="206"/>
      <c r="P448" s="205">
        <f t="shared" si="23"/>
        <v>1</v>
      </c>
    </row>
    <row r="449" spans="1:16" ht="92.4" customHeight="1" x14ac:dyDescent="0.45">
      <c r="A449" s="288"/>
      <c r="B449" s="368"/>
      <c r="C449" s="369"/>
      <c r="D449" s="278"/>
      <c r="E449" s="278"/>
      <c r="F449" s="278"/>
      <c r="G449" s="278"/>
      <c r="H449" s="278"/>
      <c r="I449" s="278"/>
      <c r="J449" s="219" t="s">
        <v>2413</v>
      </c>
      <c r="K449" s="219" t="s">
        <v>2412</v>
      </c>
      <c r="L449" s="219" t="s">
        <v>2411</v>
      </c>
      <c r="M449" s="206"/>
      <c r="N449" s="206"/>
      <c r="P449" s="205">
        <v>1</v>
      </c>
    </row>
    <row r="450" spans="1:16" ht="92.4" customHeight="1" x14ac:dyDescent="0.45">
      <c r="A450" s="210" t="s">
        <v>2410</v>
      </c>
      <c r="B450" s="364" t="s">
        <v>1154</v>
      </c>
      <c r="C450" s="365"/>
      <c r="D450" s="208" t="s">
        <v>1469</v>
      </c>
      <c r="E450" s="208" t="s">
        <v>1297</v>
      </c>
      <c r="F450" s="208" t="s">
        <v>1469</v>
      </c>
      <c r="G450" s="208" t="s">
        <v>1297</v>
      </c>
      <c r="H450" s="208" t="s">
        <v>2279</v>
      </c>
      <c r="I450" s="208" t="s">
        <v>2409</v>
      </c>
      <c r="J450" s="206"/>
      <c r="K450" s="206"/>
      <c r="L450" s="206"/>
      <c r="M450" s="206"/>
      <c r="N450" s="206"/>
      <c r="P450" s="205">
        <f t="shared" ref="P450:P463" si="24">MOD($A450,2)</f>
        <v>0</v>
      </c>
    </row>
    <row r="451" spans="1:16" ht="92.4" customHeight="1" x14ac:dyDescent="0.45">
      <c r="A451" s="210" t="s">
        <v>2408</v>
      </c>
      <c r="B451" s="364" t="s">
        <v>1164</v>
      </c>
      <c r="C451" s="365"/>
      <c r="D451" s="208" t="s">
        <v>1469</v>
      </c>
      <c r="E451" s="208" t="s">
        <v>1297</v>
      </c>
      <c r="F451" s="208" t="s">
        <v>1469</v>
      </c>
      <c r="G451" s="208" t="s">
        <v>1297</v>
      </c>
      <c r="H451" s="208" t="s">
        <v>2279</v>
      </c>
      <c r="I451" s="208" t="s">
        <v>2372</v>
      </c>
      <c r="J451" s="206"/>
      <c r="K451" s="206"/>
      <c r="L451" s="206"/>
      <c r="M451" s="206"/>
      <c r="N451" s="206"/>
      <c r="P451" s="205">
        <f t="shared" si="24"/>
        <v>1</v>
      </c>
    </row>
    <row r="452" spans="1:16" ht="92.4" customHeight="1" x14ac:dyDescent="0.45">
      <c r="A452" s="210" t="s">
        <v>2407</v>
      </c>
      <c r="B452" s="364" t="s">
        <v>1171</v>
      </c>
      <c r="C452" s="365"/>
      <c r="D452" s="208" t="s">
        <v>1469</v>
      </c>
      <c r="E452" s="208" t="s">
        <v>1297</v>
      </c>
      <c r="F452" s="208" t="s">
        <v>1469</v>
      </c>
      <c r="G452" s="208" t="s">
        <v>1297</v>
      </c>
      <c r="H452" s="208" t="s">
        <v>2279</v>
      </c>
      <c r="I452" s="208" t="s">
        <v>2359</v>
      </c>
      <c r="J452" s="206"/>
      <c r="K452" s="206"/>
      <c r="L452" s="206"/>
      <c r="M452" s="206"/>
      <c r="N452" s="206"/>
      <c r="P452" s="205">
        <f t="shared" si="24"/>
        <v>0</v>
      </c>
    </row>
    <row r="453" spans="1:16" ht="92.4" customHeight="1" x14ac:dyDescent="0.45">
      <c r="A453" s="210" t="s">
        <v>2406</v>
      </c>
      <c r="B453" s="364" t="s">
        <v>1156</v>
      </c>
      <c r="C453" s="365"/>
      <c r="D453" s="208" t="s">
        <v>1469</v>
      </c>
      <c r="E453" s="208" t="s">
        <v>1297</v>
      </c>
      <c r="F453" s="208" t="s">
        <v>1469</v>
      </c>
      <c r="G453" s="208" t="s">
        <v>1297</v>
      </c>
      <c r="H453" s="208" t="s">
        <v>2325</v>
      </c>
      <c r="I453" s="208" t="s">
        <v>2405</v>
      </c>
      <c r="J453" s="206"/>
      <c r="K453" s="206"/>
      <c r="L453" s="206"/>
      <c r="M453" s="206"/>
      <c r="N453" s="206"/>
      <c r="P453" s="205">
        <f t="shared" si="24"/>
        <v>1</v>
      </c>
    </row>
    <row r="454" spans="1:16" ht="92.4" customHeight="1" x14ac:dyDescent="0.45">
      <c r="A454" s="210" t="s">
        <v>2404</v>
      </c>
      <c r="B454" s="364" t="s">
        <v>1150</v>
      </c>
      <c r="C454" s="365"/>
      <c r="D454" s="208" t="s">
        <v>1469</v>
      </c>
      <c r="E454" s="208" t="s">
        <v>1297</v>
      </c>
      <c r="F454" s="208" t="s">
        <v>1297</v>
      </c>
      <c r="G454" s="208" t="s">
        <v>1469</v>
      </c>
      <c r="H454" s="208" t="s">
        <v>2325</v>
      </c>
      <c r="I454" s="208" t="s">
        <v>1469</v>
      </c>
      <c r="J454" s="209" t="s">
        <v>2175</v>
      </c>
      <c r="K454" s="206"/>
      <c r="L454" s="206"/>
      <c r="M454" s="206"/>
      <c r="N454" s="206"/>
      <c r="P454" s="205">
        <f t="shared" si="24"/>
        <v>0</v>
      </c>
    </row>
    <row r="455" spans="1:16" ht="92.4" customHeight="1" x14ac:dyDescent="0.45">
      <c r="A455" s="210" t="s">
        <v>2403</v>
      </c>
      <c r="B455" s="364" t="s">
        <v>1155</v>
      </c>
      <c r="C455" s="365"/>
      <c r="D455" s="208" t="s">
        <v>1469</v>
      </c>
      <c r="E455" s="208" t="s">
        <v>1297</v>
      </c>
      <c r="F455" s="208" t="s">
        <v>1469</v>
      </c>
      <c r="G455" s="208" t="s">
        <v>1469</v>
      </c>
      <c r="H455" s="208" t="s">
        <v>2325</v>
      </c>
      <c r="I455" s="208" t="s">
        <v>1469</v>
      </c>
      <c r="J455" s="206"/>
      <c r="K455" s="206"/>
      <c r="L455" s="206"/>
      <c r="M455" s="206"/>
      <c r="N455" s="206"/>
      <c r="P455" s="205">
        <f t="shared" si="24"/>
        <v>1</v>
      </c>
    </row>
    <row r="456" spans="1:16" ht="92.4" customHeight="1" x14ac:dyDescent="0.45">
      <c r="A456" s="210" t="s">
        <v>2402</v>
      </c>
      <c r="B456" s="364" t="s">
        <v>1160</v>
      </c>
      <c r="C456" s="365"/>
      <c r="D456" s="208" t="s">
        <v>1469</v>
      </c>
      <c r="E456" s="208" t="s">
        <v>1469</v>
      </c>
      <c r="F456" s="208" t="s">
        <v>1469</v>
      </c>
      <c r="G456" s="208" t="s">
        <v>1297</v>
      </c>
      <c r="H456" s="208" t="s">
        <v>1469</v>
      </c>
      <c r="I456" s="208" t="s">
        <v>2228</v>
      </c>
      <c r="J456" s="206"/>
      <c r="K456" s="206"/>
      <c r="L456" s="206"/>
      <c r="M456" s="206"/>
      <c r="N456" s="206"/>
      <c r="P456" s="205">
        <f t="shared" si="24"/>
        <v>0</v>
      </c>
    </row>
    <row r="457" spans="1:16" ht="92.4" customHeight="1" x14ac:dyDescent="0.45">
      <c r="A457" s="210" t="s">
        <v>2401</v>
      </c>
      <c r="B457" s="364" t="s">
        <v>2400</v>
      </c>
      <c r="C457" s="365"/>
      <c r="D457" s="208" t="s">
        <v>1297</v>
      </c>
      <c r="E457" s="208" t="s">
        <v>1469</v>
      </c>
      <c r="F457" s="208" t="s">
        <v>1469</v>
      </c>
      <c r="G457" s="208" t="s">
        <v>1297</v>
      </c>
      <c r="H457" s="208" t="s">
        <v>1469</v>
      </c>
      <c r="I457" s="208" t="s">
        <v>1591</v>
      </c>
      <c r="J457" s="206"/>
      <c r="K457" s="206"/>
      <c r="L457" s="206"/>
      <c r="M457" s="206"/>
      <c r="N457" s="206"/>
      <c r="P457" s="205">
        <f t="shared" si="24"/>
        <v>1</v>
      </c>
    </row>
    <row r="458" spans="1:16" ht="92.4" customHeight="1" x14ac:dyDescent="0.45">
      <c r="A458" s="210" t="s">
        <v>2399</v>
      </c>
      <c r="B458" s="364" t="s">
        <v>1930</v>
      </c>
      <c r="C458" s="365"/>
      <c r="D458" s="208" t="s">
        <v>1469</v>
      </c>
      <c r="E458" s="208" t="s">
        <v>1469</v>
      </c>
      <c r="F458" s="208" t="s">
        <v>1469</v>
      </c>
      <c r="G458" s="208" t="s">
        <v>1297</v>
      </c>
      <c r="H458" s="208" t="s">
        <v>1469</v>
      </c>
      <c r="I458" s="208" t="s">
        <v>2339</v>
      </c>
      <c r="J458" s="206"/>
      <c r="K458" s="206"/>
      <c r="L458" s="206"/>
      <c r="M458" s="206"/>
      <c r="N458" s="206"/>
      <c r="P458" s="205">
        <f t="shared" si="24"/>
        <v>0</v>
      </c>
    </row>
    <row r="459" spans="1:16" ht="92.4" customHeight="1" x14ac:dyDescent="0.45">
      <c r="A459" s="210" t="s">
        <v>2398</v>
      </c>
      <c r="B459" s="364" t="s">
        <v>1165</v>
      </c>
      <c r="C459" s="365"/>
      <c r="D459" s="208" t="s">
        <v>1469</v>
      </c>
      <c r="E459" s="208" t="s">
        <v>1469</v>
      </c>
      <c r="F459" s="208" t="s">
        <v>1469</v>
      </c>
      <c r="G459" s="208" t="s">
        <v>1297</v>
      </c>
      <c r="H459" s="208" t="s">
        <v>1469</v>
      </c>
      <c r="I459" s="208" t="s">
        <v>2377</v>
      </c>
      <c r="J459" s="206"/>
      <c r="K459" s="206"/>
      <c r="L459" s="206"/>
      <c r="M459" s="206"/>
      <c r="N459" s="206"/>
      <c r="P459" s="205">
        <f t="shared" si="24"/>
        <v>1</v>
      </c>
    </row>
    <row r="460" spans="1:16" ht="92.4" customHeight="1" x14ac:dyDescent="0.45">
      <c r="A460" s="210" t="s">
        <v>2397</v>
      </c>
      <c r="B460" s="364" t="s">
        <v>1169</v>
      </c>
      <c r="C460" s="365"/>
      <c r="D460" s="208" t="s">
        <v>1469</v>
      </c>
      <c r="E460" s="208" t="s">
        <v>1297</v>
      </c>
      <c r="F460" s="208" t="s">
        <v>1469</v>
      </c>
      <c r="G460" s="208" t="s">
        <v>1297</v>
      </c>
      <c r="H460" s="208" t="s">
        <v>2279</v>
      </c>
      <c r="I460" s="208" t="s">
        <v>2396</v>
      </c>
      <c r="J460" s="206"/>
      <c r="K460" s="206"/>
      <c r="L460" s="206"/>
      <c r="M460" s="206"/>
      <c r="N460" s="206"/>
      <c r="P460" s="205">
        <f t="shared" si="24"/>
        <v>0</v>
      </c>
    </row>
    <row r="461" spans="1:16" ht="92.4" customHeight="1" x14ac:dyDescent="0.45">
      <c r="A461" s="210" t="s">
        <v>2395</v>
      </c>
      <c r="B461" s="364" t="s">
        <v>1170</v>
      </c>
      <c r="C461" s="365"/>
      <c r="D461" s="208" t="s">
        <v>1469</v>
      </c>
      <c r="E461" s="208" t="s">
        <v>1297</v>
      </c>
      <c r="F461" s="208" t="s">
        <v>1469</v>
      </c>
      <c r="G461" s="208" t="s">
        <v>1297</v>
      </c>
      <c r="H461" s="208" t="s">
        <v>2279</v>
      </c>
      <c r="I461" s="208" t="s">
        <v>2359</v>
      </c>
      <c r="J461" s="206"/>
      <c r="K461" s="206"/>
      <c r="L461" s="206"/>
      <c r="M461" s="206"/>
      <c r="N461" s="206"/>
      <c r="P461" s="205">
        <f t="shared" si="24"/>
        <v>1</v>
      </c>
    </row>
    <row r="462" spans="1:16" ht="92.4" customHeight="1" x14ac:dyDescent="0.45">
      <c r="A462" s="210" t="s">
        <v>2394</v>
      </c>
      <c r="B462" s="364" t="s">
        <v>1153</v>
      </c>
      <c r="C462" s="365"/>
      <c r="D462" s="208" t="s">
        <v>2393</v>
      </c>
      <c r="E462" s="208" t="s">
        <v>1297</v>
      </c>
      <c r="F462" s="208" t="s">
        <v>1297</v>
      </c>
      <c r="G462" s="208" t="s">
        <v>1469</v>
      </c>
      <c r="H462" s="208" t="s">
        <v>2279</v>
      </c>
      <c r="I462" s="208" t="s">
        <v>1469</v>
      </c>
      <c r="J462" s="206"/>
      <c r="K462" s="206"/>
      <c r="L462" s="206"/>
      <c r="M462" s="206"/>
      <c r="N462" s="206"/>
      <c r="P462" s="205">
        <f t="shared" si="24"/>
        <v>0</v>
      </c>
    </row>
    <row r="463" spans="1:16" ht="92.4" customHeight="1" x14ac:dyDescent="0.45">
      <c r="A463" s="218" t="s">
        <v>2308</v>
      </c>
      <c r="B463" s="217"/>
      <c r="C463" s="216"/>
      <c r="D463" s="217"/>
      <c r="E463" s="216"/>
      <c r="F463" s="216"/>
      <c r="G463" s="216"/>
      <c r="H463" s="216"/>
      <c r="I463" s="216"/>
      <c r="J463" s="215"/>
      <c r="K463" s="214"/>
      <c r="L463" s="214"/>
      <c r="M463" s="214"/>
      <c r="N463" s="213" t="s">
        <v>2307</v>
      </c>
      <c r="P463" s="205" t="e">
        <f t="shared" si="24"/>
        <v>#VALUE!</v>
      </c>
    </row>
    <row r="464" spans="1:16" s="185" customFormat="1" ht="92.4" customHeight="1" x14ac:dyDescent="0.45">
      <c r="A464" s="280" t="s">
        <v>2306</v>
      </c>
      <c r="B464" s="359" t="s">
        <v>2305</v>
      </c>
      <c r="C464" s="360"/>
      <c r="D464" s="280" t="s">
        <v>1844</v>
      </c>
      <c r="E464" s="282" t="s">
        <v>2304</v>
      </c>
      <c r="F464" s="283"/>
      <c r="G464" s="284"/>
      <c r="H464" s="285" t="s">
        <v>2995</v>
      </c>
      <c r="I464" s="280" t="s">
        <v>2302</v>
      </c>
      <c r="J464" s="280" t="s">
        <v>2301</v>
      </c>
      <c r="K464" s="280" t="s">
        <v>2300</v>
      </c>
      <c r="L464" s="280" t="s">
        <v>2299</v>
      </c>
      <c r="M464" s="280" t="s">
        <v>2298</v>
      </c>
      <c r="N464" s="280" t="s">
        <v>2297</v>
      </c>
    </row>
    <row r="465" spans="1:16" s="185" customFormat="1" ht="92.4" customHeight="1" x14ac:dyDescent="0.45">
      <c r="A465" s="281"/>
      <c r="B465" s="361"/>
      <c r="C465" s="362"/>
      <c r="D465" s="281"/>
      <c r="E465" s="212" t="s">
        <v>232</v>
      </c>
      <c r="F465" s="211" t="s">
        <v>2296</v>
      </c>
      <c r="G465" s="211" t="s">
        <v>2295</v>
      </c>
      <c r="H465" s="281"/>
      <c r="I465" s="281"/>
      <c r="J465" s="281"/>
      <c r="K465" s="281"/>
      <c r="L465" s="281"/>
      <c r="M465" s="281"/>
      <c r="N465" s="281"/>
    </row>
    <row r="466" spans="1:16" ht="92.4" customHeight="1" x14ac:dyDescent="0.45">
      <c r="A466" s="210" t="s">
        <v>2392</v>
      </c>
      <c r="B466" s="364" t="s">
        <v>1157</v>
      </c>
      <c r="C466" s="365"/>
      <c r="D466" s="208" t="s">
        <v>1469</v>
      </c>
      <c r="E466" s="208" t="s">
        <v>1469</v>
      </c>
      <c r="F466" s="208" t="s">
        <v>1469</v>
      </c>
      <c r="G466" s="208" t="s">
        <v>1297</v>
      </c>
      <c r="H466" s="208" t="s">
        <v>1469</v>
      </c>
      <c r="I466" s="208" t="s">
        <v>2282</v>
      </c>
      <c r="J466" s="206"/>
      <c r="K466" s="206"/>
      <c r="L466" s="206"/>
      <c r="M466" s="206"/>
      <c r="N466" s="206"/>
      <c r="P466" s="205">
        <f t="shared" ref="P466:P476" si="25">MOD($A466,2)</f>
        <v>1</v>
      </c>
    </row>
    <row r="467" spans="1:16" ht="92.4" customHeight="1" x14ac:dyDescent="0.45">
      <c r="A467" s="210" t="s">
        <v>2391</v>
      </c>
      <c r="B467" s="364" t="s">
        <v>2390</v>
      </c>
      <c r="C467" s="365"/>
      <c r="D467" s="208" t="s">
        <v>1297</v>
      </c>
      <c r="E467" s="208" t="s">
        <v>1469</v>
      </c>
      <c r="F467" s="208" t="s">
        <v>1469</v>
      </c>
      <c r="G467" s="208" t="s">
        <v>1297</v>
      </c>
      <c r="H467" s="208" t="s">
        <v>1469</v>
      </c>
      <c r="I467" s="208" t="s">
        <v>2362</v>
      </c>
      <c r="J467" s="209" t="s">
        <v>2176</v>
      </c>
      <c r="K467" s="206"/>
      <c r="L467" s="206"/>
      <c r="M467" s="206"/>
      <c r="N467" s="206"/>
      <c r="P467" s="205">
        <f t="shared" si="25"/>
        <v>0</v>
      </c>
    </row>
    <row r="468" spans="1:16" ht="92.4" customHeight="1" x14ac:dyDescent="0.45">
      <c r="A468" s="210" t="s">
        <v>2389</v>
      </c>
      <c r="B468" s="364" t="s">
        <v>1167</v>
      </c>
      <c r="C468" s="365"/>
      <c r="D468" s="208" t="s">
        <v>1469</v>
      </c>
      <c r="E468" s="208" t="s">
        <v>1297</v>
      </c>
      <c r="F468" s="208" t="s">
        <v>1469</v>
      </c>
      <c r="G468" s="208" t="s">
        <v>1297</v>
      </c>
      <c r="H468" s="208" t="s">
        <v>2279</v>
      </c>
      <c r="I468" s="208" t="s">
        <v>2388</v>
      </c>
      <c r="J468" s="206"/>
      <c r="K468" s="206"/>
      <c r="L468" s="206"/>
      <c r="M468" s="206"/>
      <c r="N468" s="206"/>
      <c r="P468" s="205">
        <f t="shared" si="25"/>
        <v>1</v>
      </c>
    </row>
    <row r="469" spans="1:16" ht="92.4" customHeight="1" x14ac:dyDescent="0.45">
      <c r="A469" s="210" t="s">
        <v>2387</v>
      </c>
      <c r="B469" s="364" t="s">
        <v>2386</v>
      </c>
      <c r="C469" s="365"/>
      <c r="D469" s="208" t="s">
        <v>1469</v>
      </c>
      <c r="E469" s="208" t="s">
        <v>1297</v>
      </c>
      <c r="F469" s="208" t="s">
        <v>1469</v>
      </c>
      <c r="G469" s="208" t="s">
        <v>1469</v>
      </c>
      <c r="H469" s="208" t="s">
        <v>2279</v>
      </c>
      <c r="I469" s="208" t="s">
        <v>1469</v>
      </c>
      <c r="J469" s="206"/>
      <c r="K469" s="206"/>
      <c r="L469" s="206"/>
      <c r="M469" s="206"/>
      <c r="N469" s="206"/>
      <c r="P469" s="205">
        <f t="shared" si="25"/>
        <v>0</v>
      </c>
    </row>
    <row r="470" spans="1:16" ht="92.4" customHeight="1" x14ac:dyDescent="0.45">
      <c r="A470" s="210" t="s">
        <v>2385</v>
      </c>
      <c r="B470" s="364" t="s">
        <v>2384</v>
      </c>
      <c r="C470" s="365"/>
      <c r="D470" s="208" t="s">
        <v>1297</v>
      </c>
      <c r="E470" s="208" t="s">
        <v>1297</v>
      </c>
      <c r="F470" s="208" t="s">
        <v>1469</v>
      </c>
      <c r="G470" s="208" t="s">
        <v>1469</v>
      </c>
      <c r="H470" s="208" t="s">
        <v>2279</v>
      </c>
      <c r="I470" s="208" t="s">
        <v>1469</v>
      </c>
      <c r="J470" s="206"/>
      <c r="K470" s="206"/>
      <c r="L470" s="206"/>
      <c r="M470" s="206"/>
      <c r="N470" s="206"/>
      <c r="P470" s="205">
        <f t="shared" si="25"/>
        <v>1</v>
      </c>
    </row>
    <row r="471" spans="1:16" ht="92.4" customHeight="1" x14ac:dyDescent="0.45">
      <c r="A471" s="210" t="s">
        <v>2383</v>
      </c>
      <c r="B471" s="364" t="s">
        <v>2382</v>
      </c>
      <c r="C471" s="365"/>
      <c r="D471" s="208" t="s">
        <v>1297</v>
      </c>
      <c r="E471" s="208" t="s">
        <v>1297</v>
      </c>
      <c r="F471" s="208" t="s">
        <v>1469</v>
      </c>
      <c r="G471" s="208" t="s">
        <v>1469</v>
      </c>
      <c r="H471" s="208" t="s">
        <v>2279</v>
      </c>
      <c r="I471" s="208" t="s">
        <v>1469</v>
      </c>
      <c r="J471" s="209" t="s">
        <v>2381</v>
      </c>
      <c r="K471" s="206"/>
      <c r="L471" s="206"/>
      <c r="M471" s="206"/>
      <c r="N471" s="206"/>
      <c r="P471" s="205">
        <f t="shared" si="25"/>
        <v>0</v>
      </c>
    </row>
    <row r="472" spans="1:16" ht="92.4" customHeight="1" x14ac:dyDescent="0.45">
      <c r="A472" s="210" t="s">
        <v>2380</v>
      </c>
      <c r="B472" s="364" t="s">
        <v>1159</v>
      </c>
      <c r="C472" s="365"/>
      <c r="D472" s="208" t="s">
        <v>1469</v>
      </c>
      <c r="E472" s="208" t="s">
        <v>1297</v>
      </c>
      <c r="F472" s="208" t="s">
        <v>1469</v>
      </c>
      <c r="G472" s="208" t="s">
        <v>1469</v>
      </c>
      <c r="H472" s="208" t="s">
        <v>2279</v>
      </c>
      <c r="I472" s="208" t="s">
        <v>1469</v>
      </c>
      <c r="J472" s="206"/>
      <c r="K472" s="206"/>
      <c r="L472" s="206"/>
      <c r="M472" s="206"/>
      <c r="N472" s="206"/>
      <c r="P472" s="205">
        <f t="shared" si="25"/>
        <v>1</v>
      </c>
    </row>
    <row r="473" spans="1:16" ht="92.4" customHeight="1" x14ac:dyDescent="0.45">
      <c r="A473" s="210" t="s">
        <v>2379</v>
      </c>
      <c r="B473" s="364" t="s">
        <v>2378</v>
      </c>
      <c r="C473" s="365"/>
      <c r="D473" s="208" t="s">
        <v>1469</v>
      </c>
      <c r="E473" s="208" t="s">
        <v>1297</v>
      </c>
      <c r="F473" s="208" t="s">
        <v>1469</v>
      </c>
      <c r="G473" s="208" t="s">
        <v>1297</v>
      </c>
      <c r="H473" s="208" t="s">
        <v>2279</v>
      </c>
      <c r="I473" s="208" t="s">
        <v>2377</v>
      </c>
      <c r="J473" s="206"/>
      <c r="K473" s="206"/>
      <c r="L473" s="206"/>
      <c r="M473" s="206"/>
      <c r="N473" s="206"/>
      <c r="P473" s="205">
        <f t="shared" si="25"/>
        <v>0</v>
      </c>
    </row>
    <row r="474" spans="1:16" ht="92.4" customHeight="1" x14ac:dyDescent="0.45">
      <c r="A474" s="210" t="s">
        <v>2376</v>
      </c>
      <c r="B474" s="364" t="s">
        <v>1172</v>
      </c>
      <c r="C474" s="365"/>
      <c r="D474" s="208" t="s">
        <v>1469</v>
      </c>
      <c r="E474" s="208" t="s">
        <v>1297</v>
      </c>
      <c r="F474" s="208" t="s">
        <v>1469</v>
      </c>
      <c r="G474" s="208" t="s">
        <v>1469</v>
      </c>
      <c r="H474" s="208" t="s">
        <v>2279</v>
      </c>
      <c r="I474" s="208" t="s">
        <v>1469</v>
      </c>
      <c r="J474" s="206"/>
      <c r="K474" s="206"/>
      <c r="L474" s="206"/>
      <c r="M474" s="206"/>
      <c r="N474" s="206"/>
      <c r="P474" s="205">
        <f t="shared" si="25"/>
        <v>1</v>
      </c>
    </row>
    <row r="475" spans="1:16" ht="92.4" customHeight="1" x14ac:dyDescent="0.45">
      <c r="A475" s="210" t="s">
        <v>2375</v>
      </c>
      <c r="B475" s="364" t="s">
        <v>1161</v>
      </c>
      <c r="C475" s="365"/>
      <c r="D475" s="208" t="s">
        <v>1469</v>
      </c>
      <c r="E475" s="208" t="s">
        <v>1297</v>
      </c>
      <c r="F475" s="208" t="s">
        <v>1469</v>
      </c>
      <c r="G475" s="208" t="s">
        <v>1469</v>
      </c>
      <c r="H475" s="208" t="s">
        <v>2279</v>
      </c>
      <c r="I475" s="208" t="s">
        <v>1469</v>
      </c>
      <c r="J475" s="206"/>
      <c r="K475" s="206"/>
      <c r="L475" s="206"/>
      <c r="M475" s="206"/>
      <c r="N475" s="206"/>
      <c r="P475" s="205">
        <f t="shared" si="25"/>
        <v>0</v>
      </c>
    </row>
    <row r="476" spans="1:16" ht="92.4" customHeight="1" x14ac:dyDescent="0.45">
      <c r="A476" s="287" t="s">
        <v>2374</v>
      </c>
      <c r="B476" s="370" t="s">
        <v>2373</v>
      </c>
      <c r="C476" s="371"/>
      <c r="D476" s="278" t="s">
        <v>1297</v>
      </c>
      <c r="E476" s="278" t="s">
        <v>1469</v>
      </c>
      <c r="F476" s="278" t="s">
        <v>1469</v>
      </c>
      <c r="G476" s="278" t="s">
        <v>1297</v>
      </c>
      <c r="H476" s="278" t="s">
        <v>1469</v>
      </c>
      <c r="I476" s="278" t="s">
        <v>2372</v>
      </c>
      <c r="J476" s="209" t="s">
        <v>2371</v>
      </c>
      <c r="K476" s="209" t="s">
        <v>2207</v>
      </c>
      <c r="L476" s="209" t="s">
        <v>2209</v>
      </c>
      <c r="M476" s="206"/>
      <c r="N476" s="209" t="s">
        <v>2208</v>
      </c>
      <c r="P476" s="205">
        <f t="shared" si="25"/>
        <v>1</v>
      </c>
    </row>
    <row r="477" spans="1:16" ht="92.4" customHeight="1" x14ac:dyDescent="0.45">
      <c r="A477" s="288"/>
      <c r="B477" s="372"/>
      <c r="C477" s="373"/>
      <c r="D477" s="278"/>
      <c r="E477" s="278"/>
      <c r="F477" s="278"/>
      <c r="G477" s="278"/>
      <c r="H477" s="278"/>
      <c r="I477" s="278"/>
      <c r="J477" s="209" t="s">
        <v>2206</v>
      </c>
      <c r="K477" s="206"/>
      <c r="L477" s="206"/>
      <c r="M477" s="206"/>
      <c r="N477" s="206"/>
      <c r="P477" s="205">
        <v>1</v>
      </c>
    </row>
    <row r="478" spans="1:16" ht="92.4" customHeight="1" x14ac:dyDescent="0.45">
      <c r="A478" s="288"/>
      <c r="B478" s="374"/>
      <c r="C478" s="375"/>
      <c r="D478" s="278"/>
      <c r="E478" s="278"/>
      <c r="F478" s="278"/>
      <c r="G478" s="278"/>
      <c r="H478" s="278"/>
      <c r="I478" s="278"/>
      <c r="J478" s="209" t="s">
        <v>2370</v>
      </c>
      <c r="K478" s="206"/>
      <c r="L478" s="206"/>
      <c r="M478" s="206"/>
      <c r="N478" s="206"/>
      <c r="P478" s="205">
        <v>1</v>
      </c>
    </row>
    <row r="479" spans="1:16" ht="92.4" customHeight="1" x14ac:dyDescent="0.45">
      <c r="A479" s="210" t="s">
        <v>2369</v>
      </c>
      <c r="B479" s="364" t="s">
        <v>2368</v>
      </c>
      <c r="C479" s="365"/>
      <c r="D479" s="208" t="s">
        <v>1469</v>
      </c>
      <c r="E479" s="208" t="s">
        <v>1469</v>
      </c>
      <c r="F479" s="208" t="s">
        <v>1469</v>
      </c>
      <c r="G479" s="208" t="s">
        <v>1297</v>
      </c>
      <c r="H479" s="208" t="s">
        <v>1469</v>
      </c>
      <c r="I479" s="208" t="s">
        <v>2288</v>
      </c>
      <c r="J479" s="206"/>
      <c r="K479" s="206"/>
      <c r="L479" s="206"/>
      <c r="M479" s="206"/>
      <c r="N479" s="206"/>
      <c r="P479" s="205">
        <f t="shared" ref="P479:P487" si="26">MOD($A479,2)</f>
        <v>0</v>
      </c>
    </row>
    <row r="480" spans="1:16" ht="92.4" customHeight="1" x14ac:dyDescent="0.45">
      <c r="A480" s="210" t="s">
        <v>2367</v>
      </c>
      <c r="B480" s="364" t="s">
        <v>1162</v>
      </c>
      <c r="C480" s="365"/>
      <c r="D480" s="208" t="s">
        <v>1469</v>
      </c>
      <c r="E480" s="208" t="s">
        <v>1469</v>
      </c>
      <c r="F480" s="208" t="s">
        <v>1469</v>
      </c>
      <c r="G480" s="208" t="s">
        <v>1297</v>
      </c>
      <c r="H480" s="208" t="s">
        <v>1469</v>
      </c>
      <c r="I480" s="208" t="s">
        <v>2282</v>
      </c>
      <c r="J480" s="206"/>
      <c r="K480" s="206"/>
      <c r="L480" s="206"/>
      <c r="M480" s="206"/>
      <c r="N480" s="206"/>
      <c r="P480" s="205">
        <f t="shared" si="26"/>
        <v>1</v>
      </c>
    </row>
    <row r="481" spans="1:16" ht="92.4" customHeight="1" x14ac:dyDescent="0.45">
      <c r="A481" s="210" t="s">
        <v>2366</v>
      </c>
      <c r="B481" s="364" t="s">
        <v>2365</v>
      </c>
      <c r="C481" s="365"/>
      <c r="D481" s="208" t="s">
        <v>1469</v>
      </c>
      <c r="E481" s="208" t="s">
        <v>1297</v>
      </c>
      <c r="F481" s="208" t="s">
        <v>1469</v>
      </c>
      <c r="G481" s="208" t="s">
        <v>1469</v>
      </c>
      <c r="H481" s="208" t="s">
        <v>2279</v>
      </c>
      <c r="I481" s="208" t="s">
        <v>1469</v>
      </c>
      <c r="J481" s="209" t="s">
        <v>2177</v>
      </c>
      <c r="K481" s="206"/>
      <c r="L481" s="206"/>
      <c r="M481" s="206"/>
      <c r="N481" s="206"/>
      <c r="P481" s="205">
        <f t="shared" si="26"/>
        <v>0</v>
      </c>
    </row>
    <row r="482" spans="1:16" ht="92.4" customHeight="1" x14ac:dyDescent="0.45">
      <c r="A482" s="210" t="s">
        <v>2364</v>
      </c>
      <c r="B482" s="364" t="s">
        <v>2363</v>
      </c>
      <c r="C482" s="365"/>
      <c r="D482" s="208" t="s">
        <v>1469</v>
      </c>
      <c r="E482" s="208" t="s">
        <v>1297</v>
      </c>
      <c r="F482" s="208" t="s">
        <v>1469</v>
      </c>
      <c r="G482" s="208" t="s">
        <v>1297</v>
      </c>
      <c r="H482" s="208" t="s">
        <v>2279</v>
      </c>
      <c r="I482" s="208" t="s">
        <v>2362</v>
      </c>
      <c r="J482" s="206"/>
      <c r="K482" s="206"/>
      <c r="L482" s="206"/>
      <c r="M482" s="206"/>
      <c r="N482" s="206"/>
      <c r="P482" s="205">
        <f t="shared" si="26"/>
        <v>1</v>
      </c>
    </row>
    <row r="483" spans="1:16" ht="92.4" customHeight="1" x14ac:dyDescent="0.45">
      <c r="A483" s="210" t="s">
        <v>2361</v>
      </c>
      <c r="B483" s="364" t="s">
        <v>2360</v>
      </c>
      <c r="C483" s="365" t="s">
        <v>1469</v>
      </c>
      <c r="D483" s="208" t="s">
        <v>1297</v>
      </c>
      <c r="E483" s="208" t="s">
        <v>1469</v>
      </c>
      <c r="F483" s="208" t="s">
        <v>1469</v>
      </c>
      <c r="G483" s="208" t="s">
        <v>1297</v>
      </c>
      <c r="H483" s="208" t="s">
        <v>1469</v>
      </c>
      <c r="I483" s="208" t="s">
        <v>2359</v>
      </c>
      <c r="J483" s="206"/>
      <c r="K483" s="206"/>
      <c r="L483" s="206"/>
      <c r="M483" s="206"/>
      <c r="N483" s="206"/>
      <c r="P483" s="205">
        <f t="shared" si="26"/>
        <v>0</v>
      </c>
    </row>
    <row r="484" spans="1:16" ht="92.4" customHeight="1" x14ac:dyDescent="0.45">
      <c r="A484" s="210" t="s">
        <v>2358</v>
      </c>
      <c r="B484" s="364" t="s">
        <v>2357</v>
      </c>
      <c r="C484" s="365" t="s">
        <v>1469</v>
      </c>
      <c r="D484" s="208" t="s">
        <v>1469</v>
      </c>
      <c r="E484" s="208" t="s">
        <v>1469</v>
      </c>
      <c r="F484" s="208" t="s">
        <v>1469</v>
      </c>
      <c r="G484" s="208" t="s">
        <v>1297</v>
      </c>
      <c r="H484" s="208" t="s">
        <v>1469</v>
      </c>
      <c r="I484" s="208" t="s">
        <v>2228</v>
      </c>
      <c r="J484" s="206"/>
      <c r="K484" s="206"/>
      <c r="L484" s="206"/>
      <c r="M484" s="206"/>
      <c r="N484" s="206"/>
      <c r="P484" s="205">
        <f t="shared" si="26"/>
        <v>1</v>
      </c>
    </row>
    <row r="485" spans="1:16" ht="92.4" customHeight="1" x14ac:dyDescent="0.45">
      <c r="A485" s="210" t="s">
        <v>2356</v>
      </c>
      <c r="B485" s="364" t="s">
        <v>2355</v>
      </c>
      <c r="C485" s="365" t="s">
        <v>1469</v>
      </c>
      <c r="D485" s="208" t="s">
        <v>1469</v>
      </c>
      <c r="E485" s="208" t="s">
        <v>1469</v>
      </c>
      <c r="F485" s="208" t="s">
        <v>1469</v>
      </c>
      <c r="G485" s="208" t="s">
        <v>1297</v>
      </c>
      <c r="H485" s="208" t="s">
        <v>1469</v>
      </c>
      <c r="I485" s="208" t="s">
        <v>2282</v>
      </c>
      <c r="J485" s="206"/>
      <c r="K485" s="206"/>
      <c r="L485" s="206"/>
      <c r="M485" s="206"/>
      <c r="N485" s="206"/>
      <c r="P485" s="205">
        <f t="shared" si="26"/>
        <v>0</v>
      </c>
    </row>
    <row r="486" spans="1:16" ht="92.4" customHeight="1" x14ac:dyDescent="0.45">
      <c r="A486" s="210" t="s">
        <v>2354</v>
      </c>
      <c r="B486" s="364" t="s">
        <v>2353</v>
      </c>
      <c r="C486" s="365" t="s">
        <v>1469</v>
      </c>
      <c r="D486" s="208" t="s">
        <v>1469</v>
      </c>
      <c r="E486" s="208" t="s">
        <v>1297</v>
      </c>
      <c r="F486" s="208" t="s">
        <v>1469</v>
      </c>
      <c r="G486" s="208" t="s">
        <v>1297</v>
      </c>
      <c r="H486" s="208" t="s">
        <v>2279</v>
      </c>
      <c r="I486" s="208" t="s">
        <v>2352</v>
      </c>
      <c r="J486" s="209" t="s">
        <v>2179</v>
      </c>
      <c r="K486" s="206"/>
      <c r="L486" s="206"/>
      <c r="M486" s="206"/>
      <c r="N486" s="206"/>
      <c r="P486" s="205">
        <f t="shared" si="26"/>
        <v>1</v>
      </c>
    </row>
    <row r="487" spans="1:16" ht="92.4" customHeight="1" x14ac:dyDescent="0.45">
      <c r="A487" s="218" t="s">
        <v>2308</v>
      </c>
      <c r="B487" s="217"/>
      <c r="C487" s="216"/>
      <c r="D487" s="217"/>
      <c r="E487" s="216"/>
      <c r="F487" s="216"/>
      <c r="G487" s="216"/>
      <c r="H487" s="216"/>
      <c r="I487" s="216"/>
      <c r="J487" s="215"/>
      <c r="K487" s="214"/>
      <c r="L487" s="214"/>
      <c r="M487" s="214"/>
      <c r="N487" s="213" t="s">
        <v>2307</v>
      </c>
      <c r="P487" s="205" t="e">
        <f t="shared" si="26"/>
        <v>#VALUE!</v>
      </c>
    </row>
    <row r="488" spans="1:16" s="185" customFormat="1" ht="92.4" customHeight="1" x14ac:dyDescent="0.45">
      <c r="A488" s="280" t="s">
        <v>2306</v>
      </c>
      <c r="B488" s="359" t="s">
        <v>2305</v>
      </c>
      <c r="C488" s="360"/>
      <c r="D488" s="280" t="s">
        <v>1844</v>
      </c>
      <c r="E488" s="282" t="s">
        <v>2304</v>
      </c>
      <c r="F488" s="283"/>
      <c r="G488" s="284"/>
      <c r="H488" s="285" t="s">
        <v>2995</v>
      </c>
      <c r="I488" s="280" t="s">
        <v>2302</v>
      </c>
      <c r="J488" s="280" t="s">
        <v>2301</v>
      </c>
      <c r="K488" s="280" t="s">
        <v>2300</v>
      </c>
      <c r="L488" s="280" t="s">
        <v>2299</v>
      </c>
      <c r="M488" s="280" t="s">
        <v>2298</v>
      </c>
      <c r="N488" s="280" t="s">
        <v>2297</v>
      </c>
    </row>
    <row r="489" spans="1:16" s="185" customFormat="1" ht="92.4" customHeight="1" x14ac:dyDescent="0.45">
      <c r="A489" s="281"/>
      <c r="B489" s="361"/>
      <c r="C489" s="362"/>
      <c r="D489" s="281"/>
      <c r="E489" s="212" t="s">
        <v>232</v>
      </c>
      <c r="F489" s="211" t="s">
        <v>2296</v>
      </c>
      <c r="G489" s="211" t="s">
        <v>2295</v>
      </c>
      <c r="H489" s="281"/>
      <c r="I489" s="281"/>
      <c r="J489" s="281"/>
      <c r="K489" s="281"/>
      <c r="L489" s="281"/>
      <c r="M489" s="281"/>
      <c r="N489" s="281"/>
    </row>
    <row r="490" spans="1:16" ht="92.4" customHeight="1" x14ac:dyDescent="0.45">
      <c r="A490" s="210" t="s">
        <v>2351</v>
      </c>
      <c r="B490" s="364" t="s">
        <v>1168</v>
      </c>
      <c r="C490" s="365" t="s">
        <v>1469</v>
      </c>
      <c r="D490" s="208" t="s">
        <v>1469</v>
      </c>
      <c r="E490" s="208" t="s">
        <v>1297</v>
      </c>
      <c r="F490" s="208" t="s">
        <v>1469</v>
      </c>
      <c r="G490" s="208" t="s">
        <v>1469</v>
      </c>
      <c r="H490" s="208" t="s">
        <v>2279</v>
      </c>
      <c r="I490" s="208" t="s">
        <v>1469</v>
      </c>
      <c r="J490" s="206"/>
      <c r="K490" s="206"/>
      <c r="L490" s="206"/>
      <c r="M490" s="206"/>
      <c r="N490" s="206"/>
      <c r="P490" s="205">
        <f t="shared" ref="P490:P511" si="27">MOD($A490,2)</f>
        <v>0</v>
      </c>
    </row>
    <row r="491" spans="1:16" ht="92.4" customHeight="1" x14ac:dyDescent="0.45">
      <c r="A491" s="210" t="s">
        <v>2350</v>
      </c>
      <c r="B491" s="364" t="s">
        <v>2349</v>
      </c>
      <c r="C491" s="365" t="s">
        <v>1469</v>
      </c>
      <c r="D491" s="208" t="s">
        <v>1469</v>
      </c>
      <c r="E491" s="208" t="s">
        <v>1297</v>
      </c>
      <c r="F491" s="208" t="s">
        <v>1469</v>
      </c>
      <c r="G491" s="208" t="s">
        <v>1469</v>
      </c>
      <c r="H491" s="208" t="s">
        <v>2279</v>
      </c>
      <c r="I491" s="208" t="s">
        <v>1469</v>
      </c>
      <c r="J491" s="206"/>
      <c r="K491" s="206"/>
      <c r="L491" s="206"/>
      <c r="M491" s="206"/>
      <c r="N491" s="206"/>
      <c r="P491" s="205">
        <f t="shared" si="27"/>
        <v>1</v>
      </c>
    </row>
    <row r="492" spans="1:16" ht="92.4" customHeight="1" x14ac:dyDescent="0.45">
      <c r="A492" s="210" t="s">
        <v>2348</v>
      </c>
      <c r="B492" s="364" t="s">
        <v>2347</v>
      </c>
      <c r="C492" s="365" t="s">
        <v>1469</v>
      </c>
      <c r="D492" s="208" t="s">
        <v>1469</v>
      </c>
      <c r="E492" s="208" t="s">
        <v>1469</v>
      </c>
      <c r="F492" s="208" t="s">
        <v>1469</v>
      </c>
      <c r="G492" s="208" t="s">
        <v>1297</v>
      </c>
      <c r="H492" s="208" t="s">
        <v>1469</v>
      </c>
      <c r="I492" s="208" t="s">
        <v>2346</v>
      </c>
      <c r="J492" s="206"/>
      <c r="K492" s="206"/>
      <c r="L492" s="206"/>
      <c r="M492" s="206"/>
      <c r="N492" s="206"/>
      <c r="P492" s="205">
        <f t="shared" si="27"/>
        <v>0</v>
      </c>
    </row>
    <row r="493" spans="1:16" ht="92.4" customHeight="1" x14ac:dyDescent="0.45">
      <c r="A493" s="210" t="s">
        <v>2345</v>
      </c>
      <c r="B493" s="364" t="s">
        <v>2344</v>
      </c>
      <c r="C493" s="365" t="s">
        <v>1469</v>
      </c>
      <c r="D493" s="208" t="s">
        <v>1469</v>
      </c>
      <c r="E493" s="208" t="s">
        <v>1297</v>
      </c>
      <c r="F493" s="208" t="s">
        <v>1469</v>
      </c>
      <c r="G493" s="208" t="s">
        <v>1297</v>
      </c>
      <c r="H493" s="208" t="s">
        <v>2279</v>
      </c>
      <c r="I493" s="208" t="s">
        <v>2288</v>
      </c>
      <c r="J493" s="206"/>
      <c r="K493" s="206"/>
      <c r="L493" s="206"/>
      <c r="M493" s="206"/>
      <c r="N493" s="206"/>
      <c r="P493" s="205">
        <f t="shared" si="27"/>
        <v>1</v>
      </c>
    </row>
    <row r="494" spans="1:16" ht="92.4" customHeight="1" x14ac:dyDescent="0.45">
      <c r="A494" s="210" t="s">
        <v>2343</v>
      </c>
      <c r="B494" s="364" t="s">
        <v>2342</v>
      </c>
      <c r="C494" s="365" t="s">
        <v>1469</v>
      </c>
      <c r="D494" s="208" t="s">
        <v>1469</v>
      </c>
      <c r="E494" s="208" t="s">
        <v>1297</v>
      </c>
      <c r="F494" s="208" t="s">
        <v>1469</v>
      </c>
      <c r="G494" s="208" t="s">
        <v>1297</v>
      </c>
      <c r="H494" s="208" t="s">
        <v>2279</v>
      </c>
      <c r="I494" s="208" t="s">
        <v>1591</v>
      </c>
      <c r="J494" s="206"/>
      <c r="K494" s="206"/>
      <c r="L494" s="206"/>
      <c r="M494" s="206"/>
      <c r="N494" s="206"/>
      <c r="P494" s="205">
        <f t="shared" si="27"/>
        <v>0</v>
      </c>
    </row>
    <row r="495" spans="1:16" ht="92.4" customHeight="1" x14ac:dyDescent="0.45">
      <c r="A495" s="210" t="s">
        <v>2341</v>
      </c>
      <c r="B495" s="364" t="s">
        <v>2340</v>
      </c>
      <c r="C495" s="365" t="s">
        <v>1469</v>
      </c>
      <c r="D495" s="208" t="s">
        <v>1469</v>
      </c>
      <c r="E495" s="208" t="s">
        <v>1297</v>
      </c>
      <c r="F495" s="208" t="s">
        <v>1469</v>
      </c>
      <c r="G495" s="208" t="s">
        <v>1297</v>
      </c>
      <c r="H495" s="208" t="s">
        <v>2279</v>
      </c>
      <c r="I495" s="208" t="s">
        <v>2339</v>
      </c>
      <c r="J495" s="206"/>
      <c r="K495" s="206"/>
      <c r="L495" s="206"/>
      <c r="M495" s="206"/>
      <c r="N495" s="206"/>
      <c r="P495" s="205">
        <f t="shared" si="27"/>
        <v>1</v>
      </c>
    </row>
    <row r="496" spans="1:16" ht="92.4" customHeight="1" x14ac:dyDescent="0.45">
      <c r="A496" s="210" t="s">
        <v>2338</v>
      </c>
      <c r="B496" s="364" t="s">
        <v>1166</v>
      </c>
      <c r="C496" s="365" t="s">
        <v>1469</v>
      </c>
      <c r="D496" s="208" t="s">
        <v>1469</v>
      </c>
      <c r="E496" s="208" t="s">
        <v>1297</v>
      </c>
      <c r="F496" s="208" t="s">
        <v>1469</v>
      </c>
      <c r="G496" s="208" t="s">
        <v>1297</v>
      </c>
      <c r="H496" s="208" t="s">
        <v>2279</v>
      </c>
      <c r="I496" s="208" t="s">
        <v>2276</v>
      </c>
      <c r="J496" s="206"/>
      <c r="K496" s="206"/>
      <c r="L496" s="206"/>
      <c r="M496" s="206"/>
      <c r="N496" s="206"/>
      <c r="P496" s="205">
        <f t="shared" si="27"/>
        <v>0</v>
      </c>
    </row>
    <row r="497" spans="1:16" ht="92.4" customHeight="1" x14ac:dyDescent="0.45">
      <c r="A497" s="210" t="s">
        <v>2337</v>
      </c>
      <c r="B497" s="364" t="s">
        <v>2336</v>
      </c>
      <c r="C497" s="365" t="s">
        <v>1469</v>
      </c>
      <c r="D497" s="208" t="s">
        <v>1469</v>
      </c>
      <c r="E497" s="208" t="s">
        <v>1297</v>
      </c>
      <c r="F497" s="208" t="s">
        <v>1469</v>
      </c>
      <c r="G497" s="208" t="s">
        <v>1469</v>
      </c>
      <c r="H497" s="208" t="s">
        <v>2279</v>
      </c>
      <c r="I497" s="208" t="s">
        <v>1469</v>
      </c>
      <c r="J497" s="206"/>
      <c r="K497" s="206"/>
      <c r="L497" s="206"/>
      <c r="M497" s="206"/>
      <c r="N497" s="206"/>
      <c r="P497" s="205">
        <f t="shared" si="27"/>
        <v>1</v>
      </c>
    </row>
    <row r="498" spans="1:16" ht="92.4" customHeight="1" x14ac:dyDescent="0.45">
      <c r="A498" s="210" t="s">
        <v>2335</v>
      </c>
      <c r="B498" s="364" t="s">
        <v>2334</v>
      </c>
      <c r="C498" s="365" t="s">
        <v>1469</v>
      </c>
      <c r="D498" s="208" t="s">
        <v>1297</v>
      </c>
      <c r="E498" s="208" t="s">
        <v>1297</v>
      </c>
      <c r="F498" s="208" t="s">
        <v>1469</v>
      </c>
      <c r="G498" s="208" t="s">
        <v>1469</v>
      </c>
      <c r="H498" s="208" t="s">
        <v>2279</v>
      </c>
      <c r="I498" s="208" t="s">
        <v>1469</v>
      </c>
      <c r="J498" s="206"/>
      <c r="K498" s="206"/>
      <c r="L498" s="206"/>
      <c r="M498" s="206"/>
      <c r="N498" s="206"/>
      <c r="P498" s="205">
        <f t="shared" si="27"/>
        <v>0</v>
      </c>
    </row>
    <row r="499" spans="1:16" ht="92.4" customHeight="1" x14ac:dyDescent="0.45">
      <c r="A499" s="210" t="s">
        <v>2333</v>
      </c>
      <c r="B499" s="364" t="s">
        <v>2332</v>
      </c>
      <c r="C499" s="365" t="s">
        <v>1469</v>
      </c>
      <c r="D499" s="208" t="s">
        <v>1469</v>
      </c>
      <c r="E499" s="208" t="s">
        <v>1297</v>
      </c>
      <c r="F499" s="208" t="s">
        <v>1469</v>
      </c>
      <c r="G499" s="208" t="s">
        <v>1469</v>
      </c>
      <c r="H499" s="208" t="s">
        <v>2325</v>
      </c>
      <c r="I499" s="208" t="s">
        <v>1469</v>
      </c>
      <c r="J499" s="206"/>
      <c r="K499" s="206"/>
      <c r="L499" s="206"/>
      <c r="M499" s="206"/>
      <c r="N499" s="206"/>
      <c r="P499" s="205">
        <f t="shared" si="27"/>
        <v>1</v>
      </c>
    </row>
    <row r="500" spans="1:16" ht="92.4" customHeight="1" x14ac:dyDescent="0.45">
      <c r="A500" s="210" t="s">
        <v>2331</v>
      </c>
      <c r="B500" s="364" t="s">
        <v>2330</v>
      </c>
      <c r="C500" s="365" t="s">
        <v>1469</v>
      </c>
      <c r="D500" s="208" t="s">
        <v>1469</v>
      </c>
      <c r="E500" s="208" t="s">
        <v>1297</v>
      </c>
      <c r="F500" s="208" t="s">
        <v>1469</v>
      </c>
      <c r="G500" s="208" t="s">
        <v>1469</v>
      </c>
      <c r="H500" s="208" t="s">
        <v>2325</v>
      </c>
      <c r="I500" s="208" t="s">
        <v>1469</v>
      </c>
      <c r="J500" s="206"/>
      <c r="K500" s="206"/>
      <c r="L500" s="206"/>
      <c r="M500" s="206"/>
      <c r="N500" s="206"/>
      <c r="P500" s="205">
        <f t="shared" si="27"/>
        <v>0</v>
      </c>
    </row>
    <row r="501" spans="1:16" ht="92.4" customHeight="1" x14ac:dyDescent="0.45">
      <c r="A501" s="210" t="s">
        <v>2329</v>
      </c>
      <c r="B501" s="364" t="s">
        <v>2328</v>
      </c>
      <c r="C501" s="365" t="s">
        <v>1469</v>
      </c>
      <c r="D501" s="208" t="s">
        <v>1469</v>
      </c>
      <c r="E501" s="208" t="s">
        <v>1297</v>
      </c>
      <c r="F501" s="208" t="s">
        <v>1469</v>
      </c>
      <c r="G501" s="208" t="s">
        <v>1469</v>
      </c>
      <c r="H501" s="208" t="s">
        <v>2325</v>
      </c>
      <c r="I501" s="208" t="s">
        <v>1469</v>
      </c>
      <c r="J501" s="206"/>
      <c r="K501" s="206"/>
      <c r="L501" s="206"/>
      <c r="M501" s="206"/>
      <c r="N501" s="206"/>
      <c r="P501" s="205">
        <f t="shared" si="27"/>
        <v>1</v>
      </c>
    </row>
    <row r="502" spans="1:16" ht="92.4" customHeight="1" x14ac:dyDescent="0.45">
      <c r="A502" s="210" t="s">
        <v>2327</v>
      </c>
      <c r="B502" s="364" t="s">
        <v>2326</v>
      </c>
      <c r="C502" s="365" t="s">
        <v>1469</v>
      </c>
      <c r="D502" s="208" t="s">
        <v>1469</v>
      </c>
      <c r="E502" s="208" t="s">
        <v>1297</v>
      </c>
      <c r="F502" s="208" t="s">
        <v>1469</v>
      </c>
      <c r="G502" s="208" t="s">
        <v>1469</v>
      </c>
      <c r="H502" s="208" t="s">
        <v>2325</v>
      </c>
      <c r="I502" s="208" t="s">
        <v>1469</v>
      </c>
      <c r="J502" s="209" t="s">
        <v>2324</v>
      </c>
      <c r="K502" s="206"/>
      <c r="L502" s="206"/>
      <c r="M502" s="206"/>
      <c r="N502" s="206"/>
      <c r="P502" s="205">
        <f t="shared" si="27"/>
        <v>0</v>
      </c>
    </row>
    <row r="503" spans="1:16" ht="92.4" customHeight="1" x14ac:dyDescent="0.45">
      <c r="A503" s="210" t="s">
        <v>2323</v>
      </c>
      <c r="B503" s="364" t="s">
        <v>2322</v>
      </c>
      <c r="C503" s="365" t="s">
        <v>1469</v>
      </c>
      <c r="D503" s="208" t="s">
        <v>1469</v>
      </c>
      <c r="E503" s="208" t="s">
        <v>1469</v>
      </c>
      <c r="F503" s="208" t="s">
        <v>1469</v>
      </c>
      <c r="G503" s="208" t="s">
        <v>1297</v>
      </c>
      <c r="H503" s="208" t="s">
        <v>1469</v>
      </c>
      <c r="I503" s="208" t="s">
        <v>2228</v>
      </c>
      <c r="J503" s="206"/>
      <c r="K503" s="206"/>
      <c r="L503" s="206"/>
      <c r="M503" s="206"/>
      <c r="N503" s="206"/>
      <c r="P503" s="205">
        <f t="shared" si="27"/>
        <v>1</v>
      </c>
    </row>
    <row r="504" spans="1:16" ht="92.4" customHeight="1" x14ac:dyDescent="0.45">
      <c r="A504" s="210" t="s">
        <v>2321</v>
      </c>
      <c r="B504" s="364" t="s">
        <v>2320</v>
      </c>
      <c r="C504" s="365" t="s">
        <v>1469</v>
      </c>
      <c r="D504" s="208" t="s">
        <v>1469</v>
      </c>
      <c r="E504" s="208" t="s">
        <v>1297</v>
      </c>
      <c r="F504" s="208" t="s">
        <v>1469</v>
      </c>
      <c r="G504" s="208" t="s">
        <v>1469</v>
      </c>
      <c r="H504" s="208" t="s">
        <v>2279</v>
      </c>
      <c r="I504" s="208" t="s">
        <v>1469</v>
      </c>
      <c r="J504" s="209" t="s">
        <v>2178</v>
      </c>
      <c r="K504" s="206"/>
      <c r="L504" s="206"/>
      <c r="M504" s="206"/>
      <c r="N504" s="206"/>
      <c r="P504" s="205">
        <f t="shared" si="27"/>
        <v>0</v>
      </c>
    </row>
    <row r="505" spans="1:16" ht="92.4" customHeight="1" x14ac:dyDescent="0.45">
      <c r="A505" s="210" t="s">
        <v>2319</v>
      </c>
      <c r="B505" s="364" t="s">
        <v>2318</v>
      </c>
      <c r="C505" s="365" t="s">
        <v>1469</v>
      </c>
      <c r="D505" s="208" t="s">
        <v>1469</v>
      </c>
      <c r="E505" s="208" t="s">
        <v>1297</v>
      </c>
      <c r="F505" s="208" t="s">
        <v>1469</v>
      </c>
      <c r="G505" s="208" t="s">
        <v>1297</v>
      </c>
      <c r="H505" s="208" t="s">
        <v>2279</v>
      </c>
      <c r="I505" s="208" t="s">
        <v>2317</v>
      </c>
      <c r="J505" s="209" t="s">
        <v>2259</v>
      </c>
      <c r="K505" s="206"/>
      <c r="L505" s="206"/>
      <c r="M505" s="206"/>
      <c r="N505" s="206"/>
      <c r="P505" s="205">
        <f t="shared" si="27"/>
        <v>1</v>
      </c>
    </row>
    <row r="506" spans="1:16" ht="92.4" customHeight="1" x14ac:dyDescent="0.45">
      <c r="A506" s="210" t="s">
        <v>2316</v>
      </c>
      <c r="B506" s="364" t="s">
        <v>1544</v>
      </c>
      <c r="C506" s="365" t="s">
        <v>1469</v>
      </c>
      <c r="D506" s="208" t="s">
        <v>1469</v>
      </c>
      <c r="E506" s="208" t="s">
        <v>1297</v>
      </c>
      <c r="F506" s="208" t="s">
        <v>1469</v>
      </c>
      <c r="G506" s="208" t="s">
        <v>1469</v>
      </c>
      <c r="H506" s="208" t="s">
        <v>2279</v>
      </c>
      <c r="I506" s="208" t="s">
        <v>1469</v>
      </c>
      <c r="J506" s="206"/>
      <c r="K506" s="206"/>
      <c r="L506" s="206"/>
      <c r="M506" s="206"/>
      <c r="N506" s="206"/>
      <c r="P506" s="205">
        <f t="shared" si="27"/>
        <v>0</v>
      </c>
    </row>
    <row r="507" spans="1:16" ht="92.4" customHeight="1" x14ac:dyDescent="0.45">
      <c r="A507" s="210" t="s">
        <v>2315</v>
      </c>
      <c r="B507" s="364" t="s">
        <v>1547</v>
      </c>
      <c r="C507" s="365" t="s">
        <v>1469</v>
      </c>
      <c r="D507" s="208" t="s">
        <v>1469</v>
      </c>
      <c r="E507" s="208" t="s">
        <v>1297</v>
      </c>
      <c r="F507" s="208" t="s">
        <v>1469</v>
      </c>
      <c r="G507" s="208" t="s">
        <v>1469</v>
      </c>
      <c r="H507" s="208" t="s">
        <v>2279</v>
      </c>
      <c r="I507" s="208" t="s">
        <v>1469</v>
      </c>
      <c r="J507" s="206"/>
      <c r="K507" s="206"/>
      <c r="L507" s="206"/>
      <c r="M507" s="206"/>
      <c r="N507" s="206"/>
      <c r="P507" s="205">
        <f t="shared" si="27"/>
        <v>1</v>
      </c>
    </row>
    <row r="508" spans="1:16" ht="92.4" customHeight="1" x14ac:dyDescent="0.45">
      <c r="A508" s="210" t="s">
        <v>2314</v>
      </c>
      <c r="B508" s="364" t="s">
        <v>2313</v>
      </c>
      <c r="C508" s="365" t="s">
        <v>1469</v>
      </c>
      <c r="D508" s="208" t="s">
        <v>1297</v>
      </c>
      <c r="E508" s="208" t="s">
        <v>1469</v>
      </c>
      <c r="F508" s="208" t="s">
        <v>1469</v>
      </c>
      <c r="G508" s="208" t="s">
        <v>1297</v>
      </c>
      <c r="H508" s="208" t="s">
        <v>1469</v>
      </c>
      <c r="I508" s="208" t="s">
        <v>2187</v>
      </c>
      <c r="J508" s="206"/>
      <c r="K508" s="206"/>
      <c r="L508" s="206"/>
      <c r="M508" s="206"/>
      <c r="N508" s="206"/>
      <c r="P508" s="205">
        <f t="shared" si="27"/>
        <v>0</v>
      </c>
    </row>
    <row r="509" spans="1:16" ht="92.4" customHeight="1" x14ac:dyDescent="0.45">
      <c r="A509" s="210" t="s">
        <v>2312</v>
      </c>
      <c r="B509" s="364" t="s">
        <v>2311</v>
      </c>
      <c r="C509" s="365" t="s">
        <v>1469</v>
      </c>
      <c r="D509" s="208" t="s">
        <v>1469</v>
      </c>
      <c r="E509" s="208" t="s">
        <v>1297</v>
      </c>
      <c r="F509" s="208" t="s">
        <v>1469</v>
      </c>
      <c r="G509" s="208" t="s">
        <v>1469</v>
      </c>
      <c r="H509" s="208" t="s">
        <v>2279</v>
      </c>
      <c r="I509" s="208" t="s">
        <v>1469</v>
      </c>
      <c r="J509" s="206"/>
      <c r="K509" s="206"/>
      <c r="L509" s="206"/>
      <c r="M509" s="206"/>
      <c r="N509" s="206"/>
      <c r="P509" s="205">
        <f t="shared" si="27"/>
        <v>1</v>
      </c>
    </row>
    <row r="510" spans="1:16" ht="92.4" customHeight="1" x14ac:dyDescent="0.45">
      <c r="A510" s="210" t="s">
        <v>2310</v>
      </c>
      <c r="B510" s="364" t="s">
        <v>2309</v>
      </c>
      <c r="C510" s="365" t="s">
        <v>1469</v>
      </c>
      <c r="D510" s="208" t="s">
        <v>1469</v>
      </c>
      <c r="E510" s="208" t="s">
        <v>1297</v>
      </c>
      <c r="F510" s="208" t="s">
        <v>1469</v>
      </c>
      <c r="G510" s="208" t="s">
        <v>1469</v>
      </c>
      <c r="H510" s="208" t="s">
        <v>2279</v>
      </c>
      <c r="I510" s="208" t="s">
        <v>1469</v>
      </c>
      <c r="J510" s="206"/>
      <c r="K510" s="206"/>
      <c r="L510" s="206"/>
      <c r="M510" s="206"/>
      <c r="N510" s="206"/>
      <c r="P510" s="205">
        <f t="shared" si="27"/>
        <v>0</v>
      </c>
    </row>
    <row r="511" spans="1:16" ht="92.4" customHeight="1" x14ac:dyDescent="0.45">
      <c r="A511" s="218" t="s">
        <v>2308</v>
      </c>
      <c r="B511" s="217"/>
      <c r="C511" s="216"/>
      <c r="D511" s="217"/>
      <c r="E511" s="216"/>
      <c r="F511" s="216"/>
      <c r="G511" s="216"/>
      <c r="H511" s="216"/>
      <c r="I511" s="216"/>
      <c r="J511" s="215"/>
      <c r="K511" s="214"/>
      <c r="L511" s="214"/>
      <c r="M511" s="214"/>
      <c r="N511" s="213" t="s">
        <v>2307</v>
      </c>
      <c r="P511" s="205" t="e">
        <f t="shared" si="27"/>
        <v>#VALUE!</v>
      </c>
    </row>
    <row r="512" spans="1:16" s="185" customFormat="1" ht="92.4" customHeight="1" x14ac:dyDescent="0.45">
      <c r="A512" s="280" t="s">
        <v>2306</v>
      </c>
      <c r="B512" s="359" t="s">
        <v>2305</v>
      </c>
      <c r="C512" s="360"/>
      <c r="D512" s="280" t="s">
        <v>1844</v>
      </c>
      <c r="E512" s="282" t="s">
        <v>2304</v>
      </c>
      <c r="F512" s="283"/>
      <c r="G512" s="284"/>
      <c r="H512" s="285" t="s">
        <v>2995</v>
      </c>
      <c r="I512" s="280" t="s">
        <v>2302</v>
      </c>
      <c r="J512" s="280" t="s">
        <v>2301</v>
      </c>
      <c r="K512" s="280" t="s">
        <v>2300</v>
      </c>
      <c r="L512" s="280" t="s">
        <v>2299</v>
      </c>
      <c r="M512" s="280" t="s">
        <v>2298</v>
      </c>
      <c r="N512" s="280" t="s">
        <v>2297</v>
      </c>
    </row>
    <row r="513" spans="1:16" s="185" customFormat="1" ht="92.4" customHeight="1" x14ac:dyDescent="0.45">
      <c r="A513" s="281"/>
      <c r="B513" s="361"/>
      <c r="C513" s="362"/>
      <c r="D513" s="281"/>
      <c r="E513" s="212" t="s">
        <v>232</v>
      </c>
      <c r="F513" s="211" t="s">
        <v>2296</v>
      </c>
      <c r="G513" s="211" t="s">
        <v>2295</v>
      </c>
      <c r="H513" s="281"/>
      <c r="I513" s="281"/>
      <c r="J513" s="281"/>
      <c r="K513" s="281"/>
      <c r="L513" s="281"/>
      <c r="M513" s="281"/>
      <c r="N513" s="281"/>
    </row>
    <row r="514" spans="1:16" ht="92.4" customHeight="1" x14ac:dyDescent="0.45">
      <c r="A514" s="210" t="s">
        <v>2294</v>
      </c>
      <c r="B514" s="364" t="s">
        <v>2293</v>
      </c>
      <c r="C514" s="365" t="s">
        <v>1469</v>
      </c>
      <c r="D514" s="208" t="s">
        <v>1469</v>
      </c>
      <c r="E514" s="208" t="s">
        <v>1297</v>
      </c>
      <c r="F514" s="208" t="s">
        <v>1469</v>
      </c>
      <c r="G514" s="208" t="s">
        <v>1469</v>
      </c>
      <c r="H514" s="208" t="s">
        <v>2279</v>
      </c>
      <c r="I514" s="208" t="s">
        <v>1469</v>
      </c>
      <c r="J514" s="206"/>
      <c r="K514" s="206"/>
      <c r="L514" s="206"/>
      <c r="M514" s="206"/>
      <c r="N514" s="206"/>
      <c r="P514" s="205">
        <f t="shared" ref="P514:P523" si="28">MOD($A514,2)</f>
        <v>1</v>
      </c>
    </row>
    <row r="515" spans="1:16" ht="92.4" customHeight="1" x14ac:dyDescent="0.45">
      <c r="A515" s="210" t="s">
        <v>2292</v>
      </c>
      <c r="B515" s="364" t="s">
        <v>2291</v>
      </c>
      <c r="C515" s="365" t="s">
        <v>1469</v>
      </c>
      <c r="D515" s="208" t="s">
        <v>1469</v>
      </c>
      <c r="E515" s="208" t="s">
        <v>1297</v>
      </c>
      <c r="F515" s="208" t="s">
        <v>1469</v>
      </c>
      <c r="G515" s="208" t="s">
        <v>1469</v>
      </c>
      <c r="H515" s="208" t="s">
        <v>2279</v>
      </c>
      <c r="I515" s="208" t="s">
        <v>1469</v>
      </c>
      <c r="J515" s="206"/>
      <c r="K515" s="206"/>
      <c r="L515" s="206"/>
      <c r="M515" s="206"/>
      <c r="N515" s="206"/>
      <c r="P515" s="205">
        <f t="shared" si="28"/>
        <v>0</v>
      </c>
    </row>
    <row r="516" spans="1:16" ht="92.4" customHeight="1" x14ac:dyDescent="0.45">
      <c r="A516" s="210" t="s">
        <v>2290</v>
      </c>
      <c r="B516" s="364" t="s">
        <v>2289</v>
      </c>
      <c r="C516" s="365" t="s">
        <v>1469</v>
      </c>
      <c r="D516" s="208" t="s">
        <v>1297</v>
      </c>
      <c r="E516" s="208" t="s">
        <v>1469</v>
      </c>
      <c r="F516" s="208" t="s">
        <v>1469</v>
      </c>
      <c r="G516" s="208" t="s">
        <v>1297</v>
      </c>
      <c r="H516" s="208" t="s">
        <v>1469</v>
      </c>
      <c r="I516" s="208" t="s">
        <v>2288</v>
      </c>
      <c r="J516" s="206"/>
      <c r="K516" s="206"/>
      <c r="L516" s="206"/>
      <c r="M516" s="206"/>
      <c r="N516" s="206"/>
      <c r="P516" s="205">
        <f t="shared" si="28"/>
        <v>1</v>
      </c>
    </row>
    <row r="517" spans="1:16" ht="92.4" customHeight="1" x14ac:dyDescent="0.45">
      <c r="A517" s="210" t="s">
        <v>2287</v>
      </c>
      <c r="B517" s="364" t="s">
        <v>2286</v>
      </c>
      <c r="C517" s="365" t="s">
        <v>1469</v>
      </c>
      <c r="D517" s="208" t="s">
        <v>1469</v>
      </c>
      <c r="E517" s="208" t="s">
        <v>1469</v>
      </c>
      <c r="F517" s="208" t="s">
        <v>1469</v>
      </c>
      <c r="G517" s="208" t="s">
        <v>1297</v>
      </c>
      <c r="H517" s="208" t="s">
        <v>1469</v>
      </c>
      <c r="I517" s="208" t="s">
        <v>2285</v>
      </c>
      <c r="J517" s="209" t="s">
        <v>2284</v>
      </c>
      <c r="K517" s="206"/>
      <c r="L517" s="206"/>
      <c r="M517" s="206"/>
      <c r="N517" s="206"/>
      <c r="P517" s="205">
        <f t="shared" si="28"/>
        <v>0</v>
      </c>
    </row>
    <row r="518" spans="1:16" ht="92.4" customHeight="1" x14ac:dyDescent="0.45">
      <c r="A518" s="210" t="s">
        <v>2283</v>
      </c>
      <c r="B518" s="364" t="s">
        <v>2029</v>
      </c>
      <c r="C518" s="365" t="s">
        <v>1469</v>
      </c>
      <c r="D518" s="208" t="s">
        <v>1469</v>
      </c>
      <c r="E518" s="208" t="s">
        <v>1469</v>
      </c>
      <c r="F518" s="208" t="s">
        <v>1469</v>
      </c>
      <c r="G518" s="208" t="s">
        <v>1297</v>
      </c>
      <c r="H518" s="208" t="s">
        <v>1469</v>
      </c>
      <c r="I518" s="208" t="s">
        <v>2282</v>
      </c>
      <c r="J518" s="209" t="s">
        <v>2136</v>
      </c>
      <c r="K518" s="209" t="s">
        <v>2137</v>
      </c>
      <c r="L518" s="206"/>
      <c r="M518" s="206"/>
      <c r="N518" s="209" t="s">
        <v>2138</v>
      </c>
      <c r="P518" s="205">
        <f t="shared" si="28"/>
        <v>1</v>
      </c>
    </row>
    <row r="519" spans="1:16" ht="92.4" customHeight="1" x14ac:dyDescent="0.45">
      <c r="A519" s="210" t="s">
        <v>2281</v>
      </c>
      <c r="B519" s="364" t="s">
        <v>2988</v>
      </c>
      <c r="C519" s="365"/>
      <c r="D519" s="208"/>
      <c r="E519" s="208"/>
      <c r="F519" s="208"/>
      <c r="G519" s="208" t="s">
        <v>1297</v>
      </c>
      <c r="H519" s="208"/>
      <c r="I519" s="208" t="s">
        <v>2990</v>
      </c>
      <c r="J519" s="209" t="s">
        <v>2999</v>
      </c>
      <c r="K519" s="209"/>
      <c r="L519" s="206"/>
      <c r="M519" s="206"/>
      <c r="N519" s="209"/>
      <c r="P519" s="205">
        <f t="shared" si="28"/>
        <v>0</v>
      </c>
    </row>
    <row r="520" spans="1:16" ht="92.4" customHeight="1" x14ac:dyDescent="0.45">
      <c r="A520" s="210" t="s">
        <v>2278</v>
      </c>
      <c r="B520" s="364" t="s">
        <v>2280</v>
      </c>
      <c r="C520" s="365" t="s">
        <v>1469</v>
      </c>
      <c r="D520" s="208" t="s">
        <v>1469</v>
      </c>
      <c r="E520" s="208" t="s">
        <v>1297</v>
      </c>
      <c r="F520" s="208" t="s">
        <v>1469</v>
      </c>
      <c r="G520" s="208" t="s">
        <v>1469</v>
      </c>
      <c r="H520" s="208" t="s">
        <v>2279</v>
      </c>
      <c r="I520" s="208" t="s">
        <v>1469</v>
      </c>
      <c r="J520" s="209" t="s">
        <v>2180</v>
      </c>
      <c r="K520" s="206"/>
      <c r="L520" s="206"/>
      <c r="M520" s="206"/>
      <c r="N520" s="206"/>
      <c r="P520" s="205">
        <f t="shared" si="28"/>
        <v>1</v>
      </c>
    </row>
    <row r="521" spans="1:16" ht="92.4" customHeight="1" x14ac:dyDescent="0.45">
      <c r="A521" s="210" t="s">
        <v>2275</v>
      </c>
      <c r="B521" s="364" t="s">
        <v>2277</v>
      </c>
      <c r="C521" s="365" t="s">
        <v>1469</v>
      </c>
      <c r="D521" s="208" t="s">
        <v>1469</v>
      </c>
      <c r="E521" s="208" t="s">
        <v>1469</v>
      </c>
      <c r="F521" s="208" t="s">
        <v>1469</v>
      </c>
      <c r="G521" s="208" t="s">
        <v>1297</v>
      </c>
      <c r="H521" s="208" t="s">
        <v>1469</v>
      </c>
      <c r="I521" s="208" t="s">
        <v>2276</v>
      </c>
      <c r="J521" s="209" t="s">
        <v>2152</v>
      </c>
      <c r="K521" s="206"/>
      <c r="L521" s="206"/>
      <c r="M521" s="206"/>
      <c r="N521" s="206"/>
      <c r="P521" s="205">
        <f t="shared" si="28"/>
        <v>0</v>
      </c>
    </row>
    <row r="522" spans="1:16" ht="92.4" customHeight="1" x14ac:dyDescent="0.45">
      <c r="A522" s="210" t="s">
        <v>2273</v>
      </c>
      <c r="B522" s="364" t="s">
        <v>2274</v>
      </c>
      <c r="C522" s="365" t="s">
        <v>1469</v>
      </c>
      <c r="D522" s="208" t="s">
        <v>1297</v>
      </c>
      <c r="E522" s="208" t="s">
        <v>1469</v>
      </c>
      <c r="F522" s="208" t="s">
        <v>1469</v>
      </c>
      <c r="G522" s="208" t="s">
        <v>1297</v>
      </c>
      <c r="H522" s="208" t="s">
        <v>1469</v>
      </c>
      <c r="I522" s="208" t="s">
        <v>1591</v>
      </c>
      <c r="J522" s="206"/>
      <c r="K522" s="206"/>
      <c r="L522" s="206"/>
      <c r="M522" s="206"/>
      <c r="N522" s="206"/>
      <c r="P522" s="205">
        <f t="shared" si="28"/>
        <v>1</v>
      </c>
    </row>
    <row r="523" spans="1:16" ht="92.4" customHeight="1" x14ac:dyDescent="0.45">
      <c r="A523" s="287">
        <v>70</v>
      </c>
      <c r="B523" s="366" t="s">
        <v>2272</v>
      </c>
      <c r="C523" s="367"/>
      <c r="D523" s="278" t="s">
        <v>1469</v>
      </c>
      <c r="E523" s="278" t="s">
        <v>1469</v>
      </c>
      <c r="F523" s="278" t="s">
        <v>1469</v>
      </c>
      <c r="G523" s="278" t="s">
        <v>1297</v>
      </c>
      <c r="H523" s="278" t="s">
        <v>1469</v>
      </c>
      <c r="I523" s="278" t="s">
        <v>2271</v>
      </c>
      <c r="J523" s="209" t="s">
        <v>2181</v>
      </c>
      <c r="K523" s="209" t="s">
        <v>2182</v>
      </c>
      <c r="L523" s="206"/>
      <c r="M523" s="206"/>
      <c r="N523" s="206"/>
      <c r="P523" s="205">
        <f t="shared" si="28"/>
        <v>0</v>
      </c>
    </row>
    <row r="524" spans="1:16" ht="92.4" customHeight="1" x14ac:dyDescent="0.45">
      <c r="A524" s="288"/>
      <c r="B524" s="368"/>
      <c r="C524" s="369"/>
      <c r="D524" s="278"/>
      <c r="E524" s="278"/>
      <c r="F524" s="278"/>
      <c r="G524" s="278"/>
      <c r="H524" s="278"/>
      <c r="I524" s="278"/>
      <c r="J524" s="207" t="s">
        <v>2270</v>
      </c>
      <c r="K524" s="206"/>
      <c r="L524" s="206"/>
      <c r="M524" s="206"/>
      <c r="N524" s="206"/>
      <c r="P524" s="205">
        <v>1</v>
      </c>
    </row>
    <row r="525" spans="1:16" ht="40.200000000000003" customHeight="1" x14ac:dyDescent="0.45"/>
    <row r="526" spans="1:16" s="187" customFormat="1" ht="40.200000000000003" customHeight="1" x14ac:dyDescent="0.45">
      <c r="C526" s="188"/>
      <c r="D526" s="184"/>
    </row>
    <row r="527" spans="1:16" s="187" customFormat="1" ht="40.200000000000003" customHeight="1" x14ac:dyDescent="0.45">
      <c r="B527" s="187" t="s">
        <v>2010</v>
      </c>
      <c r="C527" s="188"/>
      <c r="D527" s="184"/>
    </row>
    <row r="528" spans="1:16" s="187" customFormat="1" ht="40.200000000000003" customHeight="1" x14ac:dyDescent="0.45">
      <c r="B528" s="187" t="s">
        <v>2011</v>
      </c>
      <c r="C528" s="188"/>
      <c r="D528" s="184"/>
    </row>
    <row r="529" spans="2:8" s="187" customFormat="1" ht="40.200000000000003" customHeight="1" x14ac:dyDescent="0.45">
      <c r="B529" s="187" t="s">
        <v>2012</v>
      </c>
      <c r="C529" s="188"/>
      <c r="D529" s="184"/>
    </row>
    <row r="530" spans="2:8" s="187" customFormat="1" ht="40.200000000000003" customHeight="1" x14ac:dyDescent="0.45">
      <c r="B530" s="187" t="s">
        <v>2013</v>
      </c>
      <c r="C530" s="188"/>
      <c r="D530" s="184"/>
    </row>
    <row r="531" spans="2:8" s="187" customFormat="1" ht="40.200000000000003" customHeight="1" thickBot="1" x14ac:dyDescent="0.5">
      <c r="C531" s="188"/>
      <c r="D531" s="184"/>
    </row>
    <row r="532" spans="2:8" s="187" customFormat="1" ht="40.200000000000003" customHeight="1" x14ac:dyDescent="0.45">
      <c r="B532" s="204" t="s">
        <v>2987</v>
      </c>
      <c r="C532" s="203"/>
      <c r="D532" s="202"/>
      <c r="E532" s="201"/>
      <c r="H532" s="187" t="s">
        <v>2998</v>
      </c>
    </row>
    <row r="533" spans="2:8" s="187" customFormat="1" ht="40.200000000000003" customHeight="1" x14ac:dyDescent="0.45">
      <c r="B533" s="200"/>
      <c r="C533" s="199"/>
      <c r="D533" s="198"/>
      <c r="E533" s="197"/>
    </row>
    <row r="534" spans="2:8" s="187" customFormat="1" ht="40.200000000000003" customHeight="1" x14ac:dyDescent="0.45">
      <c r="B534" s="196" t="s">
        <v>2016</v>
      </c>
      <c r="C534" s="195" t="s">
        <v>1998</v>
      </c>
      <c r="D534" s="194"/>
      <c r="E534" s="193"/>
    </row>
    <row r="535" spans="2:8" s="187" customFormat="1" ht="40.200000000000003" customHeight="1" x14ac:dyDescent="0.45">
      <c r="B535" s="196" t="s">
        <v>1983</v>
      </c>
      <c r="C535" s="195" t="s">
        <v>1999</v>
      </c>
      <c r="D535" s="194"/>
      <c r="E535" s="193"/>
    </row>
    <row r="536" spans="2:8" s="187" customFormat="1" ht="40.200000000000003" customHeight="1" x14ac:dyDescent="0.45">
      <c r="B536" s="196" t="s">
        <v>1984</v>
      </c>
      <c r="C536" s="195" t="s">
        <v>2000</v>
      </c>
      <c r="D536" s="194"/>
      <c r="E536" s="193"/>
    </row>
    <row r="537" spans="2:8" s="187" customFormat="1" ht="40.200000000000003" customHeight="1" x14ac:dyDescent="0.45">
      <c r="B537" s="196" t="s">
        <v>1985</v>
      </c>
      <c r="C537" s="195" t="s">
        <v>2001</v>
      </c>
      <c r="D537" s="194"/>
      <c r="E537" s="193"/>
    </row>
    <row r="538" spans="2:8" s="187" customFormat="1" ht="40.200000000000003" customHeight="1" x14ac:dyDescent="0.45">
      <c r="B538" s="196" t="s">
        <v>1986</v>
      </c>
      <c r="C538" s="195" t="s">
        <v>2002</v>
      </c>
      <c r="D538" s="194"/>
      <c r="E538" s="193"/>
    </row>
    <row r="539" spans="2:8" s="187" customFormat="1" ht="40.200000000000003" customHeight="1" x14ac:dyDescent="0.45">
      <c r="B539" s="196" t="s">
        <v>1987</v>
      </c>
      <c r="C539" s="195" t="s">
        <v>2017</v>
      </c>
      <c r="D539" s="194"/>
      <c r="E539" s="193"/>
    </row>
    <row r="540" spans="2:8" s="187" customFormat="1" ht="40.200000000000003" customHeight="1" x14ac:dyDescent="0.45">
      <c r="B540" s="196" t="s">
        <v>1988</v>
      </c>
      <c r="C540" s="195" t="s">
        <v>2003</v>
      </c>
      <c r="D540" s="194"/>
      <c r="E540" s="193"/>
    </row>
    <row r="541" spans="2:8" s="187" customFormat="1" ht="40.200000000000003" customHeight="1" x14ac:dyDescent="0.45">
      <c r="B541" s="196" t="s">
        <v>1989</v>
      </c>
      <c r="C541" s="195" t="s">
        <v>2004</v>
      </c>
      <c r="D541" s="194"/>
      <c r="E541" s="193"/>
    </row>
    <row r="542" spans="2:8" s="187" customFormat="1" ht="40.200000000000003" customHeight="1" x14ac:dyDescent="0.45">
      <c r="B542" s="196" t="s">
        <v>1990</v>
      </c>
      <c r="C542" s="195" t="s">
        <v>2005</v>
      </c>
      <c r="D542" s="194"/>
      <c r="E542" s="193"/>
    </row>
    <row r="543" spans="2:8" s="187" customFormat="1" ht="40.200000000000003" customHeight="1" x14ac:dyDescent="0.45">
      <c r="B543" s="196" t="s">
        <v>1991</v>
      </c>
      <c r="C543" s="195" t="s">
        <v>2006</v>
      </c>
      <c r="D543" s="194"/>
      <c r="E543" s="193"/>
    </row>
    <row r="544" spans="2:8" s="187" customFormat="1" ht="40.200000000000003" customHeight="1" x14ac:dyDescent="0.45">
      <c r="B544" s="196" t="s">
        <v>1992</v>
      </c>
      <c r="C544" s="195" t="s">
        <v>2007</v>
      </c>
      <c r="D544" s="194"/>
      <c r="E544" s="193"/>
    </row>
    <row r="545" spans="2:5" s="187" customFormat="1" ht="40.200000000000003" customHeight="1" x14ac:dyDescent="0.45">
      <c r="B545" s="196" t="s">
        <v>1993</v>
      </c>
      <c r="C545" s="195" t="s">
        <v>2008</v>
      </c>
      <c r="D545" s="194"/>
      <c r="E545" s="193"/>
    </row>
    <row r="546" spans="2:5" s="187" customFormat="1" ht="40.200000000000003" customHeight="1" x14ac:dyDescent="0.45">
      <c r="B546" s="196" t="s">
        <v>1994</v>
      </c>
      <c r="C546" s="195" t="s">
        <v>2009</v>
      </c>
      <c r="D546" s="194"/>
      <c r="E546" s="193"/>
    </row>
    <row r="547" spans="2:5" s="187" customFormat="1" ht="40.200000000000003" customHeight="1" x14ac:dyDescent="0.45">
      <c r="B547" s="196" t="s">
        <v>1995</v>
      </c>
      <c r="C547" s="195"/>
      <c r="D547" s="194"/>
      <c r="E547" s="193"/>
    </row>
    <row r="548" spans="2:5" s="187" customFormat="1" ht="40.200000000000003" customHeight="1" x14ac:dyDescent="0.45">
      <c r="B548" s="196" t="s">
        <v>1996</v>
      </c>
      <c r="C548" s="195"/>
      <c r="D548" s="194"/>
      <c r="E548" s="193"/>
    </row>
    <row r="549" spans="2:5" s="187" customFormat="1" ht="40.200000000000003" customHeight="1" thickBot="1" x14ac:dyDescent="0.5">
      <c r="B549" s="192" t="s">
        <v>1997</v>
      </c>
      <c r="C549" s="191"/>
      <c r="D549" s="190"/>
      <c r="E549" s="189"/>
    </row>
    <row r="550" spans="2:5" s="187" customFormat="1" ht="40.200000000000003" customHeight="1" x14ac:dyDescent="0.45">
      <c r="C550" s="188"/>
      <c r="D550" s="184"/>
    </row>
    <row r="551" spans="2:5" s="187" customFormat="1" ht="40.200000000000003" customHeight="1" x14ac:dyDescent="0.45">
      <c r="C551" s="188"/>
      <c r="D551" s="184"/>
    </row>
    <row r="552" spans="2:5" s="187" customFormat="1" ht="40.200000000000003" customHeight="1" x14ac:dyDescent="0.45">
      <c r="C552" s="188"/>
      <c r="D552" s="184"/>
    </row>
  </sheetData>
  <mergeCells count="695">
    <mergeCell ref="L358:L359"/>
    <mergeCell ref="M358:M359"/>
    <mergeCell ref="N358:N359"/>
    <mergeCell ref="A358:A359"/>
    <mergeCell ref="B358:B359"/>
    <mergeCell ref="C358:C359"/>
    <mergeCell ref="D358:D359"/>
    <mergeCell ref="E358:G358"/>
    <mergeCell ref="H358:H359"/>
    <mergeCell ref="I358:I359"/>
    <mergeCell ref="J358:J359"/>
    <mergeCell ref="K358:K359"/>
    <mergeCell ref="A240:A249"/>
    <mergeCell ref="B240:B249"/>
    <mergeCell ref="C240:C249"/>
    <mergeCell ref="D240:D249"/>
    <mergeCell ref="E240:E249"/>
    <mergeCell ref="F240:F249"/>
    <mergeCell ref="G240:G249"/>
    <mergeCell ref="H240:H249"/>
    <mergeCell ref="I240:I249"/>
    <mergeCell ref="H430:H431"/>
    <mergeCell ref="J430:J431"/>
    <mergeCell ref="K430:K431"/>
    <mergeCell ref="L430:L431"/>
    <mergeCell ref="M430:M431"/>
    <mergeCell ref="N430:N431"/>
    <mergeCell ref="L406:L407"/>
    <mergeCell ref="M406:M407"/>
    <mergeCell ref="A412:A414"/>
    <mergeCell ref="N406:N407"/>
    <mergeCell ref="K406:K407"/>
    <mergeCell ref="N382:N383"/>
    <mergeCell ref="A406:A407"/>
    <mergeCell ref="B406:B407"/>
    <mergeCell ref="C406:C407"/>
    <mergeCell ref="D406:D407"/>
    <mergeCell ref="E406:G406"/>
    <mergeCell ref="H406:H407"/>
    <mergeCell ref="I406:I407"/>
    <mergeCell ref="J406:J407"/>
    <mergeCell ref="M382:M383"/>
    <mergeCell ref="M488:M489"/>
    <mergeCell ref="N488:N489"/>
    <mergeCell ref="A512:A513"/>
    <mergeCell ref="B512:C513"/>
    <mergeCell ref="D512:D513"/>
    <mergeCell ref="E512:G512"/>
    <mergeCell ref="H512:H513"/>
    <mergeCell ref="I512:I513"/>
    <mergeCell ref="J512:J513"/>
    <mergeCell ref="K512:K513"/>
    <mergeCell ref="L512:L513"/>
    <mergeCell ref="M512:M513"/>
    <mergeCell ref="N512:N513"/>
    <mergeCell ref="A488:A489"/>
    <mergeCell ref="B488:C489"/>
    <mergeCell ref="D488:D489"/>
    <mergeCell ref="E488:G488"/>
    <mergeCell ref="H488:H489"/>
    <mergeCell ref="I488:I489"/>
    <mergeCell ref="J488:J489"/>
    <mergeCell ref="K488:K489"/>
    <mergeCell ref="L488:L489"/>
    <mergeCell ref="B504:C504"/>
    <mergeCell ref="B505:C505"/>
    <mergeCell ref="A464:A465"/>
    <mergeCell ref="B464:C465"/>
    <mergeCell ref="D464:D465"/>
    <mergeCell ref="E464:G464"/>
    <mergeCell ref="H464:H465"/>
    <mergeCell ref="I464:I465"/>
    <mergeCell ref="J464:J465"/>
    <mergeCell ref="K464:K465"/>
    <mergeCell ref="L464:L465"/>
    <mergeCell ref="M464:M465"/>
    <mergeCell ref="N464:N465"/>
    <mergeCell ref="A382:A383"/>
    <mergeCell ref="B382:B383"/>
    <mergeCell ref="C382:C383"/>
    <mergeCell ref="D382:D383"/>
    <mergeCell ref="E382:G382"/>
    <mergeCell ref="H382:H383"/>
    <mergeCell ref="I382:I383"/>
    <mergeCell ref="J382:J383"/>
    <mergeCell ref="K382:K383"/>
    <mergeCell ref="L382:L383"/>
    <mergeCell ref="B458:C458"/>
    <mergeCell ref="B459:C459"/>
    <mergeCell ref="B460:C460"/>
    <mergeCell ref="B461:C461"/>
    <mergeCell ref="B462:C462"/>
    <mergeCell ref="B446:C446"/>
    <mergeCell ref="B447:C447"/>
    <mergeCell ref="A448:A449"/>
    <mergeCell ref="L439:L440"/>
    <mergeCell ref="M439:M440"/>
    <mergeCell ref="N439:N440"/>
    <mergeCell ref="B441:C441"/>
    <mergeCell ref="L311:L312"/>
    <mergeCell ref="M311:M312"/>
    <mergeCell ref="N311:N312"/>
    <mergeCell ref="A334:A335"/>
    <mergeCell ref="B334:B335"/>
    <mergeCell ref="C334:C335"/>
    <mergeCell ref="D334:D335"/>
    <mergeCell ref="E334:G334"/>
    <mergeCell ref="H334:H335"/>
    <mergeCell ref="I334:I335"/>
    <mergeCell ref="J334:J335"/>
    <mergeCell ref="K334:K335"/>
    <mergeCell ref="L334:L335"/>
    <mergeCell ref="M334:M335"/>
    <mergeCell ref="N334:N335"/>
    <mergeCell ref="A311:A312"/>
    <mergeCell ref="B311:B312"/>
    <mergeCell ref="C311:C312"/>
    <mergeCell ref="D311:D312"/>
    <mergeCell ref="E311:G311"/>
    <mergeCell ref="H311:H312"/>
    <mergeCell ref="I311:I312"/>
    <mergeCell ref="J311:J312"/>
    <mergeCell ref="K311:K312"/>
    <mergeCell ref="L263:L264"/>
    <mergeCell ref="M263:M264"/>
    <mergeCell ref="N263:N264"/>
    <mergeCell ref="A287:A288"/>
    <mergeCell ref="B287:B288"/>
    <mergeCell ref="C287:C288"/>
    <mergeCell ref="D287:D288"/>
    <mergeCell ref="E287:G287"/>
    <mergeCell ref="H287:H288"/>
    <mergeCell ref="I287:I288"/>
    <mergeCell ref="J287:J288"/>
    <mergeCell ref="K287:K288"/>
    <mergeCell ref="L287:L288"/>
    <mergeCell ref="M287:M288"/>
    <mergeCell ref="N287:N288"/>
    <mergeCell ref="A263:A264"/>
    <mergeCell ref="B263:B264"/>
    <mergeCell ref="C263:C264"/>
    <mergeCell ref="D263:D264"/>
    <mergeCell ref="E263:G263"/>
    <mergeCell ref="H263:H264"/>
    <mergeCell ref="I263:I264"/>
    <mergeCell ref="J263:J264"/>
    <mergeCell ref="K263:K264"/>
    <mergeCell ref="L212:L213"/>
    <mergeCell ref="M212:M213"/>
    <mergeCell ref="N212:N213"/>
    <mergeCell ref="A238:A239"/>
    <mergeCell ref="B238:B239"/>
    <mergeCell ref="C238:C239"/>
    <mergeCell ref="D238:D239"/>
    <mergeCell ref="E238:G238"/>
    <mergeCell ref="H238:H239"/>
    <mergeCell ref="I238:I239"/>
    <mergeCell ref="J238:J239"/>
    <mergeCell ref="K238:K239"/>
    <mergeCell ref="L238:L239"/>
    <mergeCell ref="M238:M239"/>
    <mergeCell ref="N238:N239"/>
    <mergeCell ref="A212:A213"/>
    <mergeCell ref="B212:B213"/>
    <mergeCell ref="C212:C213"/>
    <mergeCell ref="D212:D213"/>
    <mergeCell ref="E212:G212"/>
    <mergeCell ref="H212:H213"/>
    <mergeCell ref="I212:I213"/>
    <mergeCell ref="J212:J213"/>
    <mergeCell ref="K212:K213"/>
    <mergeCell ref="L170:L171"/>
    <mergeCell ref="M170:M171"/>
    <mergeCell ref="N170:N171"/>
    <mergeCell ref="A194:A195"/>
    <mergeCell ref="B194:B195"/>
    <mergeCell ref="C194:C195"/>
    <mergeCell ref="D194:D195"/>
    <mergeCell ref="E194:G194"/>
    <mergeCell ref="H194:H195"/>
    <mergeCell ref="I194:I195"/>
    <mergeCell ref="J194:J195"/>
    <mergeCell ref="K194:K195"/>
    <mergeCell ref="L194:L195"/>
    <mergeCell ref="M194:M195"/>
    <mergeCell ref="N194:N195"/>
    <mergeCell ref="A170:A171"/>
    <mergeCell ref="B170:B171"/>
    <mergeCell ref="C170:C171"/>
    <mergeCell ref="D170:D171"/>
    <mergeCell ref="E170:G170"/>
    <mergeCell ref="H170:H171"/>
    <mergeCell ref="I170:I171"/>
    <mergeCell ref="J170:J171"/>
    <mergeCell ref="K170:K171"/>
    <mergeCell ref="H122:H123"/>
    <mergeCell ref="I122:I123"/>
    <mergeCell ref="J122:J123"/>
    <mergeCell ref="K122:K123"/>
    <mergeCell ref="L122:L123"/>
    <mergeCell ref="M122:M123"/>
    <mergeCell ref="N122:N123"/>
    <mergeCell ref="A146:A147"/>
    <mergeCell ref="B146:B147"/>
    <mergeCell ref="C146:C147"/>
    <mergeCell ref="D146:D147"/>
    <mergeCell ref="E146:G146"/>
    <mergeCell ref="H146:H147"/>
    <mergeCell ref="I146:I147"/>
    <mergeCell ref="J146:J147"/>
    <mergeCell ref="K146:K147"/>
    <mergeCell ref="L146:L147"/>
    <mergeCell ref="M146:M147"/>
    <mergeCell ref="N146:N147"/>
    <mergeCell ref="A141:A142"/>
    <mergeCell ref="B141:B142"/>
    <mergeCell ref="C141:C142"/>
    <mergeCell ref="D141:D142"/>
    <mergeCell ref="E141:E142"/>
    <mergeCell ref="J74:J75"/>
    <mergeCell ref="K74:K75"/>
    <mergeCell ref="L74:L75"/>
    <mergeCell ref="M74:M75"/>
    <mergeCell ref="N74:N75"/>
    <mergeCell ref="A98:A99"/>
    <mergeCell ref="B98:B99"/>
    <mergeCell ref="C98:C99"/>
    <mergeCell ref="D98:D99"/>
    <mergeCell ref="E98:G98"/>
    <mergeCell ref="H98:H99"/>
    <mergeCell ref="I98:I99"/>
    <mergeCell ref="J98:J99"/>
    <mergeCell ref="K98:K99"/>
    <mergeCell ref="L98:L99"/>
    <mergeCell ref="M98:M99"/>
    <mergeCell ref="N98:N99"/>
    <mergeCell ref="A87:A88"/>
    <mergeCell ref="B87:B88"/>
    <mergeCell ref="C87:C88"/>
    <mergeCell ref="D87:D88"/>
    <mergeCell ref="E87:E88"/>
    <mergeCell ref="F87:F88"/>
    <mergeCell ref="G87:G88"/>
    <mergeCell ref="J26:J27"/>
    <mergeCell ref="K26:K27"/>
    <mergeCell ref="L26:L27"/>
    <mergeCell ref="M26:M27"/>
    <mergeCell ref="N26:N27"/>
    <mergeCell ref="A50:A51"/>
    <mergeCell ref="B50:B51"/>
    <mergeCell ref="C50:C51"/>
    <mergeCell ref="D50:D51"/>
    <mergeCell ref="E50:G50"/>
    <mergeCell ref="H50:H51"/>
    <mergeCell ref="I50:I51"/>
    <mergeCell ref="J50:J51"/>
    <mergeCell ref="K50:K51"/>
    <mergeCell ref="L50:L51"/>
    <mergeCell ref="M50:M51"/>
    <mergeCell ref="N50:N51"/>
    <mergeCell ref="A41:A42"/>
    <mergeCell ref="B41:B42"/>
    <mergeCell ref="C41:C42"/>
    <mergeCell ref="D41:D42"/>
    <mergeCell ref="E41:E42"/>
    <mergeCell ref="F41:F42"/>
    <mergeCell ref="G41:G42"/>
    <mergeCell ref="E523:E524"/>
    <mergeCell ref="F523:F524"/>
    <mergeCell ref="G523:G524"/>
    <mergeCell ref="H523:H524"/>
    <mergeCell ref="I523:I524"/>
    <mergeCell ref="A26:A27"/>
    <mergeCell ref="B26:B27"/>
    <mergeCell ref="C26:C27"/>
    <mergeCell ref="D26:D27"/>
    <mergeCell ref="E26:G26"/>
    <mergeCell ref="H26:H27"/>
    <mergeCell ref="I26:I27"/>
    <mergeCell ref="A74:A75"/>
    <mergeCell ref="B74:B75"/>
    <mergeCell ref="C74:C75"/>
    <mergeCell ref="D74:D75"/>
    <mergeCell ref="E74:G74"/>
    <mergeCell ref="H74:H75"/>
    <mergeCell ref="I74:I75"/>
    <mergeCell ref="A122:A123"/>
    <mergeCell ref="B122:B123"/>
    <mergeCell ref="C122:C123"/>
    <mergeCell ref="D122:D123"/>
    <mergeCell ref="E122:G122"/>
    <mergeCell ref="B516:C516"/>
    <mergeCell ref="B517:C517"/>
    <mergeCell ref="B518:C518"/>
    <mergeCell ref="B520:C520"/>
    <mergeCell ref="B521:C521"/>
    <mergeCell ref="B522:C522"/>
    <mergeCell ref="A523:A524"/>
    <mergeCell ref="B523:C524"/>
    <mergeCell ref="D523:D524"/>
    <mergeCell ref="B519:C519"/>
    <mergeCell ref="B506:C506"/>
    <mergeCell ref="B507:C507"/>
    <mergeCell ref="B508:C508"/>
    <mergeCell ref="B509:C509"/>
    <mergeCell ref="B510:C510"/>
    <mergeCell ref="B514:C514"/>
    <mergeCell ref="B515:C515"/>
    <mergeCell ref="B495:C495"/>
    <mergeCell ref="B496:C496"/>
    <mergeCell ref="B497:C497"/>
    <mergeCell ref="B498:C498"/>
    <mergeCell ref="B499:C499"/>
    <mergeCell ref="B500:C500"/>
    <mergeCell ref="B501:C501"/>
    <mergeCell ref="B502:C502"/>
    <mergeCell ref="B503:C503"/>
    <mergeCell ref="B483:C483"/>
    <mergeCell ref="B484:C484"/>
    <mergeCell ref="B485:C485"/>
    <mergeCell ref="B486:C486"/>
    <mergeCell ref="B490:C490"/>
    <mergeCell ref="B491:C491"/>
    <mergeCell ref="B492:C492"/>
    <mergeCell ref="B493:C493"/>
    <mergeCell ref="B494:C494"/>
    <mergeCell ref="E476:E478"/>
    <mergeCell ref="F476:F478"/>
    <mergeCell ref="G476:G478"/>
    <mergeCell ref="H476:H478"/>
    <mergeCell ref="I476:I478"/>
    <mergeCell ref="B479:C479"/>
    <mergeCell ref="B480:C480"/>
    <mergeCell ref="B481:C481"/>
    <mergeCell ref="B482:C482"/>
    <mergeCell ref="B470:C470"/>
    <mergeCell ref="B471:C471"/>
    <mergeCell ref="B472:C472"/>
    <mergeCell ref="B473:C473"/>
    <mergeCell ref="B474:C474"/>
    <mergeCell ref="B475:C475"/>
    <mergeCell ref="A476:A478"/>
    <mergeCell ref="B476:C478"/>
    <mergeCell ref="D476:D478"/>
    <mergeCell ref="B466:C466"/>
    <mergeCell ref="B467:C467"/>
    <mergeCell ref="B468:C468"/>
    <mergeCell ref="B469:C469"/>
    <mergeCell ref="I448:I449"/>
    <mergeCell ref="B450:C450"/>
    <mergeCell ref="B451:C451"/>
    <mergeCell ref="B452:C452"/>
    <mergeCell ref="B453:C453"/>
    <mergeCell ref="B454:C454"/>
    <mergeCell ref="B455:C455"/>
    <mergeCell ref="B456:C456"/>
    <mergeCell ref="B457:C457"/>
    <mergeCell ref="B448:C449"/>
    <mergeCell ref="D448:D449"/>
    <mergeCell ref="E448:E449"/>
    <mergeCell ref="F448:F449"/>
    <mergeCell ref="G448:G449"/>
    <mergeCell ref="H448:H449"/>
    <mergeCell ref="I444:I445"/>
    <mergeCell ref="A439:A440"/>
    <mergeCell ref="B439:C440"/>
    <mergeCell ref="D439:D440"/>
    <mergeCell ref="E439:G439"/>
    <mergeCell ref="H439:H440"/>
    <mergeCell ref="I439:I440"/>
    <mergeCell ref="A434:A436"/>
    <mergeCell ref="J439:J440"/>
    <mergeCell ref="B442:C442"/>
    <mergeCell ref="B443:C443"/>
    <mergeCell ref="A444:A445"/>
    <mergeCell ref="B444:C445"/>
    <mergeCell ref="D444:D445"/>
    <mergeCell ref="E444:E445"/>
    <mergeCell ref="F444:F445"/>
    <mergeCell ref="G444:G445"/>
    <mergeCell ref="H444:H445"/>
    <mergeCell ref="K439:K440"/>
    <mergeCell ref="B434:B436"/>
    <mergeCell ref="C434:C436"/>
    <mergeCell ref="D434:D436"/>
    <mergeCell ref="E434:E436"/>
    <mergeCell ref="F434:F436"/>
    <mergeCell ref="I412:I414"/>
    <mergeCell ref="G432:G433"/>
    <mergeCell ref="H432:H433"/>
    <mergeCell ref="I432:I433"/>
    <mergeCell ref="G434:G436"/>
    <mergeCell ref="H434:H436"/>
    <mergeCell ref="I434:I436"/>
    <mergeCell ref="B412:B414"/>
    <mergeCell ref="C412:C414"/>
    <mergeCell ref="D412:D414"/>
    <mergeCell ref="E412:E414"/>
    <mergeCell ref="F412:F414"/>
    <mergeCell ref="G412:G414"/>
    <mergeCell ref="H412:H414"/>
    <mergeCell ref="I430:I431"/>
    <mergeCell ref="B430:B431"/>
    <mergeCell ref="C430:C431"/>
    <mergeCell ref="D430:D431"/>
    <mergeCell ref="A432:A433"/>
    <mergeCell ref="B432:B433"/>
    <mergeCell ref="C432:C433"/>
    <mergeCell ref="D432:D433"/>
    <mergeCell ref="E432:E433"/>
    <mergeCell ref="F432:F433"/>
    <mergeCell ref="A360:A362"/>
    <mergeCell ref="B360:B362"/>
    <mergeCell ref="C360:C362"/>
    <mergeCell ref="D360:D362"/>
    <mergeCell ref="E360:E362"/>
    <mergeCell ref="F360:F362"/>
    <mergeCell ref="A430:A431"/>
    <mergeCell ref="E430:G430"/>
    <mergeCell ref="G360:G362"/>
    <mergeCell ref="H360:H362"/>
    <mergeCell ref="I360:I362"/>
    <mergeCell ref="A355:A356"/>
    <mergeCell ref="B355:B356"/>
    <mergeCell ref="C355:C356"/>
    <mergeCell ref="D355:D356"/>
    <mergeCell ref="E355:E356"/>
    <mergeCell ref="F355:F356"/>
    <mergeCell ref="G355:G356"/>
    <mergeCell ref="H355:H356"/>
    <mergeCell ref="I355:I356"/>
    <mergeCell ref="A348:A349"/>
    <mergeCell ref="B348:B349"/>
    <mergeCell ref="C348:C349"/>
    <mergeCell ref="D348:D349"/>
    <mergeCell ref="E348:E349"/>
    <mergeCell ref="F348:F349"/>
    <mergeCell ref="G348:G349"/>
    <mergeCell ref="H348:H349"/>
    <mergeCell ref="I348:I349"/>
    <mergeCell ref="A346:A347"/>
    <mergeCell ref="B346:B347"/>
    <mergeCell ref="C346:C347"/>
    <mergeCell ref="D346:D347"/>
    <mergeCell ref="E346:E347"/>
    <mergeCell ref="F346:F347"/>
    <mergeCell ref="G346:G347"/>
    <mergeCell ref="H346:H347"/>
    <mergeCell ref="I346:I347"/>
    <mergeCell ref="A336:A338"/>
    <mergeCell ref="B336:B338"/>
    <mergeCell ref="C336:C338"/>
    <mergeCell ref="D336:D338"/>
    <mergeCell ref="E336:E338"/>
    <mergeCell ref="F336:F338"/>
    <mergeCell ref="G336:G338"/>
    <mergeCell ref="H336:H338"/>
    <mergeCell ref="I336:I338"/>
    <mergeCell ref="A329:A330"/>
    <mergeCell ref="B329:B330"/>
    <mergeCell ref="C329:C330"/>
    <mergeCell ref="D329:D330"/>
    <mergeCell ref="E329:E330"/>
    <mergeCell ref="F329:F330"/>
    <mergeCell ref="G329:G330"/>
    <mergeCell ref="H329:H330"/>
    <mergeCell ref="I329:I330"/>
    <mergeCell ref="A324:A325"/>
    <mergeCell ref="B324:B325"/>
    <mergeCell ref="C324:C325"/>
    <mergeCell ref="D324:D325"/>
    <mergeCell ref="E324:E325"/>
    <mergeCell ref="F324:F325"/>
    <mergeCell ref="G324:G325"/>
    <mergeCell ref="H324:H325"/>
    <mergeCell ref="I324:I325"/>
    <mergeCell ref="A301:A302"/>
    <mergeCell ref="B301:B302"/>
    <mergeCell ref="C301:C302"/>
    <mergeCell ref="D301:D302"/>
    <mergeCell ref="E301:E302"/>
    <mergeCell ref="F301:F302"/>
    <mergeCell ref="G301:G302"/>
    <mergeCell ref="H301:H302"/>
    <mergeCell ref="I301:I302"/>
    <mergeCell ref="A255:A256"/>
    <mergeCell ref="B255:B256"/>
    <mergeCell ref="C255:C256"/>
    <mergeCell ref="D255:D256"/>
    <mergeCell ref="E255:E256"/>
    <mergeCell ref="F255:F256"/>
    <mergeCell ref="G255:G256"/>
    <mergeCell ref="H255:H256"/>
    <mergeCell ref="I255:I256"/>
    <mergeCell ref="A214:A233"/>
    <mergeCell ref="B214:B233"/>
    <mergeCell ref="C214:C233"/>
    <mergeCell ref="D214:D233"/>
    <mergeCell ref="E214:E233"/>
    <mergeCell ref="F214:F233"/>
    <mergeCell ref="G214:G233"/>
    <mergeCell ref="H214:H233"/>
    <mergeCell ref="I214:I233"/>
    <mergeCell ref="A207:A209"/>
    <mergeCell ref="B207:B209"/>
    <mergeCell ref="C207:C209"/>
    <mergeCell ref="D207:D209"/>
    <mergeCell ref="E207:E209"/>
    <mergeCell ref="F207:F209"/>
    <mergeCell ref="G207:G209"/>
    <mergeCell ref="H207:H209"/>
    <mergeCell ref="I207:I209"/>
    <mergeCell ref="A204:A205"/>
    <mergeCell ref="B204:B205"/>
    <mergeCell ref="C204:C205"/>
    <mergeCell ref="D204:D205"/>
    <mergeCell ref="E204:E205"/>
    <mergeCell ref="F204:F205"/>
    <mergeCell ref="G204:G205"/>
    <mergeCell ref="H204:H205"/>
    <mergeCell ref="I204:I205"/>
    <mergeCell ref="A191:A192"/>
    <mergeCell ref="B191:B192"/>
    <mergeCell ref="C191:C192"/>
    <mergeCell ref="D191:D192"/>
    <mergeCell ref="E191:E192"/>
    <mergeCell ref="F191:F192"/>
    <mergeCell ref="G191:G192"/>
    <mergeCell ref="H191:H192"/>
    <mergeCell ref="I191:I192"/>
    <mergeCell ref="A188:A189"/>
    <mergeCell ref="B188:B189"/>
    <mergeCell ref="C188:C189"/>
    <mergeCell ref="D188:D189"/>
    <mergeCell ref="E188:E189"/>
    <mergeCell ref="F188:F189"/>
    <mergeCell ref="G188:G189"/>
    <mergeCell ref="H188:H189"/>
    <mergeCell ref="I188:I189"/>
    <mergeCell ref="A167:A168"/>
    <mergeCell ref="B167:B168"/>
    <mergeCell ref="C167:C168"/>
    <mergeCell ref="D167:D168"/>
    <mergeCell ref="E167:E168"/>
    <mergeCell ref="F167:F168"/>
    <mergeCell ref="G167:G168"/>
    <mergeCell ref="H167:H168"/>
    <mergeCell ref="I167:I168"/>
    <mergeCell ref="A162:A163"/>
    <mergeCell ref="B162:B163"/>
    <mergeCell ref="C162:C163"/>
    <mergeCell ref="D162:D163"/>
    <mergeCell ref="E162:E163"/>
    <mergeCell ref="F162:F163"/>
    <mergeCell ref="G162:G163"/>
    <mergeCell ref="H162:H163"/>
    <mergeCell ref="I162:I163"/>
    <mergeCell ref="A154:A155"/>
    <mergeCell ref="B154:B155"/>
    <mergeCell ref="C154:C155"/>
    <mergeCell ref="D154:D155"/>
    <mergeCell ref="E154:E155"/>
    <mergeCell ref="F154:F155"/>
    <mergeCell ref="G154:G155"/>
    <mergeCell ref="H154:H155"/>
    <mergeCell ref="I154:I155"/>
    <mergeCell ref="A152:A153"/>
    <mergeCell ref="B152:B153"/>
    <mergeCell ref="C152:C153"/>
    <mergeCell ref="D152:D153"/>
    <mergeCell ref="E152:E153"/>
    <mergeCell ref="F152:F153"/>
    <mergeCell ref="G152:G153"/>
    <mergeCell ref="H152:H153"/>
    <mergeCell ref="I152:I153"/>
    <mergeCell ref="A148:A150"/>
    <mergeCell ref="B148:B150"/>
    <mergeCell ref="C148:C150"/>
    <mergeCell ref="D148:D150"/>
    <mergeCell ref="E148:E150"/>
    <mergeCell ref="F148:F150"/>
    <mergeCell ref="G148:G150"/>
    <mergeCell ref="H148:H150"/>
    <mergeCell ref="I148:I150"/>
    <mergeCell ref="F141:F142"/>
    <mergeCell ref="G141:G142"/>
    <mergeCell ref="H141:H142"/>
    <mergeCell ref="I141:I142"/>
    <mergeCell ref="A138:A139"/>
    <mergeCell ref="B138:B139"/>
    <mergeCell ref="C138:C139"/>
    <mergeCell ref="D138:D139"/>
    <mergeCell ref="E138:E139"/>
    <mergeCell ref="F138:F139"/>
    <mergeCell ref="G138:G139"/>
    <mergeCell ref="H138:H139"/>
    <mergeCell ref="I138:I139"/>
    <mergeCell ref="A112:A113"/>
    <mergeCell ref="B112:B113"/>
    <mergeCell ref="C112:C113"/>
    <mergeCell ref="D112:D113"/>
    <mergeCell ref="E112:E113"/>
    <mergeCell ref="F112:F113"/>
    <mergeCell ref="G112:G113"/>
    <mergeCell ref="H112:H113"/>
    <mergeCell ref="I112:I113"/>
    <mergeCell ref="A101:A103"/>
    <mergeCell ref="B101:B103"/>
    <mergeCell ref="C101:C103"/>
    <mergeCell ref="D101:D103"/>
    <mergeCell ref="E101:E103"/>
    <mergeCell ref="F101:F103"/>
    <mergeCell ref="G101:G103"/>
    <mergeCell ref="H101:H103"/>
    <mergeCell ref="I101:I103"/>
    <mergeCell ref="H87:H88"/>
    <mergeCell ref="I87:I88"/>
    <mergeCell ref="A79:A80"/>
    <mergeCell ref="B79:B80"/>
    <mergeCell ref="C79:C80"/>
    <mergeCell ref="D79:D80"/>
    <mergeCell ref="E79:E80"/>
    <mergeCell ref="F79:F80"/>
    <mergeCell ref="G79:G80"/>
    <mergeCell ref="H79:H80"/>
    <mergeCell ref="I79:I80"/>
    <mergeCell ref="A76:A77"/>
    <mergeCell ref="B76:B77"/>
    <mergeCell ref="C76:C77"/>
    <mergeCell ref="D76:D77"/>
    <mergeCell ref="E76:E77"/>
    <mergeCell ref="F76:F77"/>
    <mergeCell ref="G76:G77"/>
    <mergeCell ref="H76:H77"/>
    <mergeCell ref="I76:I77"/>
    <mergeCell ref="A70:A71"/>
    <mergeCell ref="B70:B71"/>
    <mergeCell ref="C70:C71"/>
    <mergeCell ref="D70:D71"/>
    <mergeCell ref="E70:E71"/>
    <mergeCell ref="F70:F71"/>
    <mergeCell ref="G70:G71"/>
    <mergeCell ref="H70:H71"/>
    <mergeCell ref="I70:I71"/>
    <mergeCell ref="A64:A65"/>
    <mergeCell ref="B64:B65"/>
    <mergeCell ref="C64:C65"/>
    <mergeCell ref="D64:D65"/>
    <mergeCell ref="E64:E65"/>
    <mergeCell ref="F64:F65"/>
    <mergeCell ref="G64:G65"/>
    <mergeCell ref="H64:H65"/>
    <mergeCell ref="I64:I65"/>
    <mergeCell ref="A60:A61"/>
    <mergeCell ref="B60:B61"/>
    <mergeCell ref="C60:C61"/>
    <mergeCell ref="D60:D61"/>
    <mergeCell ref="E60:E61"/>
    <mergeCell ref="F60:F61"/>
    <mergeCell ref="G60:G61"/>
    <mergeCell ref="H60:H61"/>
    <mergeCell ref="I60:I61"/>
    <mergeCell ref="H41:H42"/>
    <mergeCell ref="I41:I42"/>
    <mergeCell ref="A28:A29"/>
    <mergeCell ref="B28:B29"/>
    <mergeCell ref="C28:C29"/>
    <mergeCell ref="D28:D29"/>
    <mergeCell ref="E28:E29"/>
    <mergeCell ref="F28:F29"/>
    <mergeCell ref="G28:G29"/>
    <mergeCell ref="H28:H29"/>
    <mergeCell ref="I28:I29"/>
    <mergeCell ref="A10:A11"/>
    <mergeCell ref="B10:B11"/>
    <mergeCell ref="C10:C11"/>
    <mergeCell ref="D10:D11"/>
    <mergeCell ref="E10:E11"/>
    <mergeCell ref="F10:F11"/>
    <mergeCell ref="G10:G11"/>
    <mergeCell ref="H10:H11"/>
    <mergeCell ref="I10:I11"/>
    <mergeCell ref="A1:N1"/>
    <mergeCell ref="A3:A4"/>
    <mergeCell ref="B3:B4"/>
    <mergeCell ref="C3:C4"/>
    <mergeCell ref="D3:D4"/>
    <mergeCell ref="E3:G3"/>
    <mergeCell ref="H3:H4"/>
    <mergeCell ref="I3:I4"/>
    <mergeCell ref="J3:J4"/>
    <mergeCell ref="K3:K4"/>
    <mergeCell ref="L3:L4"/>
    <mergeCell ref="M3:M4"/>
    <mergeCell ref="N3:N4"/>
  </mergeCells>
  <phoneticPr fontId="2"/>
  <conditionalFormatting sqref="A214:H235">
    <cfRule type="expression" dxfId="58" priority="119">
      <formula>$P214=1</formula>
    </cfRule>
  </conditionalFormatting>
  <conditionalFormatting sqref="A240:I240">
    <cfRule type="expression" dxfId="57" priority="117">
      <formula>$P241=1</formula>
    </cfRule>
  </conditionalFormatting>
  <conditionalFormatting sqref="A5:N24">
    <cfRule type="expression" dxfId="56" priority="1">
      <formula>$P5=1</formula>
    </cfRule>
  </conditionalFormatting>
  <conditionalFormatting sqref="A28:N48">
    <cfRule type="expression" dxfId="55" priority="191">
      <formula>$P28=1</formula>
    </cfRule>
  </conditionalFormatting>
  <conditionalFormatting sqref="A52:N72">
    <cfRule type="expression" dxfId="54" priority="182">
      <formula>$P52=1</formula>
    </cfRule>
  </conditionalFormatting>
  <conditionalFormatting sqref="A76:N96">
    <cfRule type="expression" dxfId="53" priority="179">
      <formula>$P76=1</formula>
    </cfRule>
  </conditionalFormatting>
  <conditionalFormatting sqref="A100:N120">
    <cfRule type="expression" dxfId="52" priority="171">
      <formula>$P100=1</formula>
    </cfRule>
  </conditionalFormatting>
  <conditionalFormatting sqref="A124:N144">
    <cfRule type="expression" dxfId="51" priority="158">
      <formula>$P124=1</formula>
    </cfRule>
  </conditionalFormatting>
  <conditionalFormatting sqref="A148:N168">
    <cfRule type="expression" dxfId="50" priority="152">
      <formula>$P148=1</formula>
    </cfRule>
  </conditionalFormatting>
  <conditionalFormatting sqref="A172:N192">
    <cfRule type="expression" dxfId="49" priority="143">
      <formula>$P172=1</formula>
    </cfRule>
  </conditionalFormatting>
  <conditionalFormatting sqref="A196:N210">
    <cfRule type="expression" dxfId="48" priority="125">
      <formula>$P196=1</formula>
    </cfRule>
  </conditionalFormatting>
  <conditionalFormatting sqref="A250:N261">
    <cfRule type="expression" dxfId="47" priority="105">
      <formula>$P250=1</formula>
    </cfRule>
  </conditionalFormatting>
  <conditionalFormatting sqref="A265:N285">
    <cfRule type="expression" dxfId="46" priority="87">
      <formula>$P265=1</formula>
    </cfRule>
  </conditionalFormatting>
  <conditionalFormatting sqref="A289:N309">
    <cfRule type="expression" dxfId="45" priority="78">
      <formula>$P289=1</formula>
    </cfRule>
  </conditionalFormatting>
  <conditionalFormatting sqref="A313:N332">
    <cfRule type="expression" dxfId="44" priority="57">
      <formula>$P313=1</formula>
    </cfRule>
  </conditionalFormatting>
  <conditionalFormatting sqref="A336:N356">
    <cfRule type="expression" dxfId="43" priority="43">
      <formula>$P336=1</formula>
    </cfRule>
  </conditionalFormatting>
  <conditionalFormatting sqref="A360:N380">
    <cfRule type="expression" dxfId="42" priority="38">
      <formula>$P360=1</formula>
    </cfRule>
  </conditionalFormatting>
  <conditionalFormatting sqref="A384:N404">
    <cfRule type="expression" dxfId="41" priority="24">
      <formula>$P384=1</formula>
    </cfRule>
  </conditionalFormatting>
  <conditionalFormatting sqref="A408:N428">
    <cfRule type="expression" dxfId="40" priority="4">
      <formula>$P408=1</formula>
    </cfRule>
  </conditionalFormatting>
  <conditionalFormatting sqref="A432:N437">
    <cfRule type="expression" dxfId="39" priority="2">
      <formula>$P432=1</formula>
    </cfRule>
  </conditionalFormatting>
  <conditionalFormatting sqref="J214:J215">
    <cfRule type="expression" dxfId="38" priority="227">
      <formula>$P214=1</formula>
    </cfRule>
  </conditionalFormatting>
  <conditionalFormatting sqref="J222:J227">
    <cfRule type="expression" dxfId="37" priority="233">
      <formula>$P214=1</formula>
    </cfRule>
  </conditionalFormatting>
  <conditionalFormatting sqref="J228:J229">
    <cfRule type="expression" dxfId="36" priority="234">
      <formula>$P225=1</formula>
    </cfRule>
  </conditionalFormatting>
  <conditionalFormatting sqref="J230:J231">
    <cfRule type="expression" dxfId="35" priority="229">
      <formula>$P220=1</formula>
    </cfRule>
  </conditionalFormatting>
  <conditionalFormatting sqref="K214">
    <cfRule type="expression" dxfId="34" priority="225">
      <formula>$P214=1</formula>
    </cfRule>
  </conditionalFormatting>
  <conditionalFormatting sqref="K215:K216 J216:J217">
    <cfRule type="expression" dxfId="33" priority="230">
      <formula>$P216=1</formula>
    </cfRule>
  </conditionalFormatting>
  <conditionalFormatting sqref="K217 J220:J221">
    <cfRule type="expression" dxfId="32" priority="231">
      <formula>$P219=1</formula>
    </cfRule>
  </conditionalFormatting>
  <conditionalFormatting sqref="K218:K219">
    <cfRule type="expression" dxfId="31" priority="226">
      <formula>$P218=1</formula>
    </cfRule>
  </conditionalFormatting>
  <conditionalFormatting sqref="K220">
    <cfRule type="expression" dxfId="30" priority="224">
      <formula>$P222=1</formula>
    </cfRule>
  </conditionalFormatting>
  <conditionalFormatting sqref="K221">
    <cfRule type="expression" dxfId="29" priority="232">
      <formula>$P224=1</formula>
    </cfRule>
  </conditionalFormatting>
  <conditionalFormatting sqref="K228">
    <cfRule type="expression" dxfId="28" priority="223">
      <formula>$P225=1</formula>
    </cfRule>
  </conditionalFormatting>
  <conditionalFormatting sqref="K229 J232:J233">
    <cfRule type="expression" dxfId="27" priority="235">
      <formula>$P227=1</formula>
    </cfRule>
  </conditionalFormatting>
  <conditionalFormatting sqref="K232">
    <cfRule type="expression" dxfId="26" priority="222">
      <formula>$P230=1</formula>
    </cfRule>
  </conditionalFormatting>
  <conditionalFormatting sqref="L214:N220 I214:I233 K221:N221 J222 L222:N232 K233:N233 I234:N235 A236:N236 J241:N241 J243:N243 J245:N245 J247:N247 J249:N249 A441:B462 D441:N462 A466:B486 D466:N486 A490:B510 D490:N510 A514:B524 D514:N524">
    <cfRule type="expression" dxfId="25" priority="228">
      <formula>$P214=1</formula>
    </cfRule>
  </conditionalFormatting>
  <hyperlinks>
    <hyperlink ref="J523" r:id="rId1" xr:uid="{963078CD-2415-49A8-B5C7-5FB4A94A634B}"/>
    <hyperlink ref="K523" r:id="rId2" xr:uid="{FE370419-7969-435E-8A97-72150D4C5CAF}"/>
    <hyperlink ref="J524" r:id="rId3" xr:uid="{844279A9-0748-462F-B283-B8FA4E730EBC}"/>
    <hyperlink ref="J521" r:id="rId4" xr:uid="{4A9C9CE8-B3C6-4C78-98C2-C935E1B7D872}"/>
    <hyperlink ref="J520" r:id="rId5" xr:uid="{E43D9FBC-3ADD-4FDB-ABFA-88867CE51598}"/>
    <hyperlink ref="J518" r:id="rId6" xr:uid="{B5A3450D-BC44-4FA6-960D-B29D0576D66E}"/>
    <hyperlink ref="K518" r:id="rId7" xr:uid="{A6DDFD46-07AE-4AB8-BA5C-03DEE74C366C}"/>
    <hyperlink ref="N518" r:id="rId8" xr:uid="{E729FAFD-3713-4592-A580-9D53EEDCF8EC}"/>
    <hyperlink ref="J517" r:id="rId9" xr:uid="{7CB74D18-B03A-49A6-BDF5-757E3A1F6058}"/>
    <hyperlink ref="J505" r:id="rId10" xr:uid="{CD035CD4-A6CE-43F2-B5C2-7CCB25052A0C}"/>
    <hyperlink ref="J504" r:id="rId11" xr:uid="{03980080-A8E3-4B73-92F1-8DFE53112863}"/>
    <hyperlink ref="J502" r:id="rId12" xr:uid="{D334DFE9-393E-455A-9B17-7E8E4475C7D7}"/>
    <hyperlink ref="J486" r:id="rId13" xr:uid="{3D763494-8360-4962-B08A-93EADCFCBA5F}"/>
    <hyperlink ref="J481" r:id="rId14" xr:uid="{53BC29B0-48AF-4522-B96A-C8034D9B8FE7}"/>
    <hyperlink ref="J476" r:id="rId15" xr:uid="{C96E75EB-55F8-4391-BF76-0EBDE7F89922}"/>
    <hyperlink ref="K476" r:id="rId16" xr:uid="{0E9970AD-9A42-4C37-83B6-EA3139694CCB}"/>
    <hyperlink ref="L476" r:id="rId17" xr:uid="{F5ABB691-AFC1-4FD7-AA72-96AC86D4DF70}"/>
    <hyperlink ref="N476" r:id="rId18" xr:uid="{9958B55C-A84F-427F-B3BD-080036CEEDB4}"/>
    <hyperlink ref="J477" r:id="rId19" xr:uid="{A4640A98-91B6-46F2-9FC1-8C4409C91928}"/>
    <hyperlink ref="J478" r:id="rId20" xr:uid="{D7C683F0-C07A-4FCB-B44C-D903A9526860}"/>
    <hyperlink ref="J471" r:id="rId21" xr:uid="{7997C8D1-5024-4F88-A458-48B4603C4BAA}"/>
    <hyperlink ref="J467" r:id="rId22" xr:uid="{9280025B-A392-4B3E-BAC5-A2EAD45C6EBF}"/>
    <hyperlink ref="J454" r:id="rId23" xr:uid="{514C3461-2B6C-46A5-8257-FCAB8880550B}"/>
    <hyperlink ref="J449" r:id="rId24" xr:uid="{D6B4FF4B-3712-4943-997D-D6290DE24FAC}"/>
    <hyperlink ref="K449" r:id="rId25" xr:uid="{CFD01333-3F80-47DE-BB1F-19B259AB54D9}"/>
    <hyperlink ref="L449" r:id="rId26" xr:uid="{3998B635-24C9-4F60-BFFE-1AAAF34BB4DC}"/>
    <hyperlink ref="J444" r:id="rId27" xr:uid="{F71E1B02-FEAE-4B57-B1B1-28B6486F7BD6}"/>
    <hyperlink ref="J445" r:id="rId28" xr:uid="{214F65E8-3778-43BF-83E1-21E34EB8088D}"/>
    <hyperlink ref="J435" r:id="rId29" xr:uid="{D27D4CAE-3B8A-4212-8C4E-35E4B3986E62}"/>
    <hyperlink ref="J436" r:id="rId30" xr:uid="{CBEAF184-05D8-478C-AFD4-CD9538A80AB2}"/>
    <hyperlink ref="J428" r:id="rId31" xr:uid="{4F9EA926-6E93-48CF-93C4-4FF01E31EF35}"/>
    <hyperlink ref="K428" r:id="rId32" xr:uid="{66D7E38A-E4AA-4F96-9721-4E24F6BEA59D}"/>
    <hyperlink ref="M428" r:id="rId33" xr:uid="{E94979A8-05C3-4400-A0BF-5F0E775F2B00}"/>
    <hyperlink ref="N428" r:id="rId34" xr:uid="{38277EBD-D3F9-4D97-B67E-40ABABCBF2C8}"/>
    <hyperlink ref="J426" r:id="rId35" xr:uid="{80B4A70C-C075-4BED-B3D9-086257257CAB}"/>
    <hyperlink ref="K426" r:id="rId36" xr:uid="{29EBCB1C-61D9-4930-AA5E-27325EE2A47C}"/>
    <hyperlink ref="M426" r:id="rId37" xr:uid="{9B0CE16A-01B9-46EA-84B1-A8C286A907A7}"/>
    <hyperlink ref="J424" r:id="rId38" xr:uid="{F2F361E7-0F2F-45E4-83C1-AE61D5393E24}"/>
    <hyperlink ref="K424" r:id="rId39" xr:uid="{D6852AC3-0AC5-4773-B092-482D5E0F53C9}"/>
    <hyperlink ref="N424" r:id="rId40" xr:uid="{8B3AB88F-72C9-4906-A099-A3EA1E770B31}"/>
    <hyperlink ref="J423" r:id="rId41" xr:uid="{A5D971ED-296E-486C-94C5-7CD115CB28D8}"/>
    <hyperlink ref="K423" r:id="rId42" xr:uid="{7D6EF3DE-942D-41D7-BDF6-79C764955894}"/>
    <hyperlink ref="M423" r:id="rId43" xr:uid="{96BD3917-4E83-42F9-8453-8356A833C036}"/>
    <hyperlink ref="J418" r:id="rId44" xr:uid="{A6FD48C8-11AE-4C16-9409-680559CA3DC8}"/>
    <hyperlink ref="K418" r:id="rId45" xr:uid="{6C90A048-9CA4-41BB-B167-08C77A2C7F12}"/>
    <hyperlink ref="J416" r:id="rId46" xr:uid="{4733A967-D13B-4216-9023-825D785E26FD}"/>
    <hyperlink ref="J412" r:id="rId47" xr:uid="{99448505-B172-4FF6-BA76-19E2821769FA}"/>
    <hyperlink ref="J413" r:id="rId48" xr:uid="{5D55F829-F3B7-422F-A1C2-F0E9CC1586E3}"/>
    <hyperlink ref="J414" r:id="rId49" xr:uid="{7F65DE50-74DB-43CF-9ED9-4D6F8F7E0D96}"/>
    <hyperlink ref="J410" r:id="rId50" xr:uid="{6B8E34E7-9E5A-4881-980C-F97D3C5F01F0}"/>
    <hyperlink ref="J403" r:id="rId51" xr:uid="{088E728C-94DC-4962-8B39-CA7C780783C8}"/>
    <hyperlink ref="J393" r:id="rId52" xr:uid="{F98835A9-334E-45D3-B7EE-FBAD37EC88DA}"/>
    <hyperlink ref="K393" r:id="rId53" xr:uid="{5EFB0341-D8CB-41E2-AD81-4B7BBC9EA75D}"/>
    <hyperlink ref="L393" r:id="rId54" xr:uid="{C1D4CBD5-F8E1-43CD-8EFC-FC74A1A75779}"/>
    <hyperlink ref="J386" r:id="rId55" xr:uid="{F0874D1C-8045-413A-B027-BDE19368D3A8}"/>
    <hyperlink ref="K380" r:id="rId56" xr:uid="{9CE2FC28-B0A3-45FA-A5E7-B84A05B9AEAE}"/>
    <hyperlink ref="K371" r:id="rId57" xr:uid="{161D0398-AE07-4035-9666-4E1E435A3FD7}"/>
    <hyperlink ref="J365" r:id="rId58" xr:uid="{8E5F5753-5F06-4B75-9E4B-2DDDFC422AA7}"/>
    <hyperlink ref="K365" r:id="rId59" xr:uid="{8556A625-BA03-4F41-9AA2-DD40E1FC84B6}"/>
    <hyperlink ref="J360" r:id="rId60" xr:uid="{F348762D-81A5-4171-A446-16F64EF0B640}"/>
    <hyperlink ref="J361" r:id="rId61" xr:uid="{500558BD-213D-40FD-8429-1BFAC6380980}"/>
    <hyperlink ref="J362" r:id="rId62" xr:uid="{F2113030-023A-451D-9F2E-2E6CB1C9567B}"/>
    <hyperlink ref="J355" r:id="rId63" xr:uid="{E4911433-35D2-4038-AF7B-07D653F4B2C4}"/>
    <hyperlink ref="K355" r:id="rId64" xr:uid="{236205B7-70FA-4A1D-985C-2F6478340CC4}"/>
    <hyperlink ref="L355" r:id="rId65" xr:uid="{BBAFA153-501D-4B98-A8C9-CD90E4D86D48}"/>
    <hyperlink ref="J356" r:id="rId66" xr:uid="{A9C1B0E1-D03C-470F-A9EF-16406E729999}"/>
    <hyperlink ref="K356" r:id="rId67" xr:uid="{A29B5A9F-D206-4387-9FA9-B7341A389A59}"/>
    <hyperlink ref="J348" r:id="rId68" xr:uid="{1AD98163-CF5F-48B6-AEA2-86C7BF4F48E8}"/>
    <hyperlink ref="J349" r:id="rId69" xr:uid="{74AEE6BC-3F73-43C8-ABDB-23EF6FEBFC5C}"/>
    <hyperlink ref="J346" r:id="rId70" xr:uid="{EB017E3C-9BD3-47DA-B6CB-4A0D5F8E0E41}"/>
    <hyperlink ref="K346" r:id="rId71" xr:uid="{8FFF4F7B-2188-49C9-9DC0-A0B2A2A799C7}"/>
    <hyperlink ref="J347" r:id="rId72" xr:uid="{6BD8BD51-06A1-4BF4-B13C-B1894AB47AF2}"/>
    <hyperlink ref="K347" r:id="rId73" xr:uid="{5E922259-15A8-40E3-A8D5-B9950CF57400}"/>
    <hyperlink ref="J343" r:id="rId74" xr:uid="{3CE10B05-C2B2-4D73-88A5-0CF939D349A8}"/>
    <hyperlink ref="K343" r:id="rId75" xr:uid="{DE29CDD7-0E07-4AA6-B20D-DB2C5B3A7A03}"/>
    <hyperlink ref="J336" r:id="rId76" xr:uid="{2EA05B9D-7105-4531-8959-964D6F4EF525}"/>
    <hyperlink ref="J337" r:id="rId77" xr:uid="{08B8DD80-BA53-41AE-98C6-518514AC9678}"/>
    <hyperlink ref="J338" r:id="rId78" xr:uid="{EEE39FFA-A6D5-4EB3-8DAA-B5474E85AD89}"/>
    <hyperlink ref="J331" r:id="rId79" xr:uid="{537592E0-00EE-4DA9-A632-3E477AB17136}"/>
    <hyperlink ref="K331" r:id="rId80" xr:uid="{B1A82D62-D46B-4861-BA75-6D3ED3FF3DC1}"/>
    <hyperlink ref="J329" r:id="rId81" xr:uid="{1719768C-31D3-4CFD-9F12-C130E33D4D43}"/>
    <hyperlink ref="K329" r:id="rId82" xr:uid="{9E9E8ACB-8945-4580-94C5-1E9F673885EA}"/>
    <hyperlink ref="J330" r:id="rId83" xr:uid="{8C6A2AC2-1AE1-46F7-B736-8A830E33EAD1}"/>
    <hyperlink ref="J328" r:id="rId84" xr:uid="{3FC5304F-A64C-4F98-B582-F4FA432536DB}"/>
    <hyperlink ref="J327" r:id="rId85" xr:uid="{C03A19E8-F1C5-4FCA-B52D-31FC5D0C6B3E}"/>
    <hyperlink ref="J324" r:id="rId86" xr:uid="{C257D1E0-E295-4184-B58E-E4F96A6E25AD}"/>
    <hyperlink ref="K324" r:id="rId87" xr:uid="{AD344D34-3F83-4EEC-8667-9D336EA26B66}"/>
    <hyperlink ref="J325" r:id="rId88" xr:uid="{32B3B2D0-9FC0-4004-9E24-030E0277330F}"/>
    <hyperlink ref="J322" r:id="rId89" xr:uid="{2F5A187F-361E-4DD0-8D55-CA5E775D4181}"/>
    <hyperlink ref="J321" r:id="rId90" xr:uid="{C3728DD9-150C-4602-8978-7751A3203F0A}"/>
    <hyperlink ref="J320" r:id="rId91" xr:uid="{BD261926-33E6-4FDE-AF9A-7ECDF3872053}"/>
    <hyperlink ref="K320" r:id="rId92" xr:uid="{FB463A81-EC86-492B-B20F-C25B74D4FF68}"/>
    <hyperlink ref="J316" r:id="rId93" xr:uid="{D79AC84B-7D98-405C-B45A-70259CFBBC68}"/>
    <hyperlink ref="K316" r:id="rId94" xr:uid="{5C5796A2-E649-401C-9631-C89C3089D6CA}"/>
    <hyperlink ref="M316" r:id="rId95" xr:uid="{1528744D-4565-4C6E-BD09-F4C44DC87832}"/>
    <hyperlink ref="J313" r:id="rId96" xr:uid="{0194AFEC-78E0-4E12-B147-B9CA410A9DD1}"/>
    <hyperlink ref="J306" r:id="rId97" xr:uid="{B2D97E4A-1987-4B41-9F03-F284B0FBE2CE}"/>
    <hyperlink ref="J304" r:id="rId98" xr:uid="{C69951E6-0C5B-4705-A0AD-2DE75A4FAB0C}"/>
    <hyperlink ref="K304" r:id="rId99" xr:uid="{1A0A1D15-627A-4C97-93A6-1A434985691C}"/>
    <hyperlink ref="J303" r:id="rId100" xr:uid="{BE70CB48-F8A3-4E5A-8B9A-F288CB3AE584}"/>
    <hyperlink ref="J301" r:id="rId101" xr:uid="{D8CE076B-2DB7-45DA-AA89-AD472B4BABF7}"/>
    <hyperlink ref="J302" r:id="rId102" xr:uid="{F5C81D44-9469-4F50-B68A-73F6C2F405B1}"/>
    <hyperlink ref="J299" r:id="rId103" xr:uid="{3CADE12E-2273-4D88-9B8E-9003FB4F56D4}"/>
    <hyperlink ref="K299" r:id="rId104" xr:uid="{4678CDE4-7F55-43DA-AB96-49197BA523C0}"/>
    <hyperlink ref="J292" r:id="rId105" xr:uid="{B80419DD-0E8F-433C-8310-07F6CEB3539B}"/>
    <hyperlink ref="K292" r:id="rId106" xr:uid="{3F6111F8-DC56-4B2C-A791-924899C3C5EF}"/>
    <hyperlink ref="J284" r:id="rId107" xr:uid="{AC8B0D69-AAC1-4290-A738-82564694C42D}"/>
    <hyperlink ref="K284" r:id="rId108" xr:uid="{5D928EE4-EFD5-4BCA-87E0-E12606FFD67C}"/>
    <hyperlink ref="J280" r:id="rId109" xr:uid="{2E1A84AD-8281-4602-98DE-6B01B8F0DF0D}"/>
    <hyperlink ref="K280" r:id="rId110" xr:uid="{90459AE9-49A1-4E7D-B0A0-9BC7D8BB96C5}"/>
    <hyperlink ref="J279" r:id="rId111" xr:uid="{400C153C-83C5-4F8B-8CA9-AF797C835F84}"/>
    <hyperlink ref="K279" r:id="rId112" xr:uid="{61C3A78D-4E38-4FF9-BE36-E51E36E9342F}"/>
    <hyperlink ref="N279" r:id="rId113" xr:uid="{DBAEE8BD-DA09-4AD3-AEE8-BFC1C35C2099}"/>
    <hyperlink ref="J278" r:id="rId114" xr:uid="{B38F4759-8D6E-4FE1-B340-66BA200876B2}"/>
    <hyperlink ref="J277" r:id="rId115" xr:uid="{BFD3B9C4-3361-4608-A023-35C0745115DC}"/>
    <hyperlink ref="J274" r:id="rId116" xr:uid="{21BE36C1-CA97-4673-856B-9AC9B8923862}"/>
    <hyperlink ref="K274" r:id="rId117" xr:uid="{47081FC5-A2B7-435A-8C2C-9396AD9E6082}"/>
    <hyperlink ref="J273" r:id="rId118" xr:uid="{28E219CD-6C93-4050-A8E5-E6484031F05D}"/>
    <hyperlink ref="J269" r:id="rId119" xr:uid="{C07DC1A8-FF0F-4291-8713-0AC2900E9932}"/>
    <hyperlink ref="K269" r:id="rId120" xr:uid="{BEF9C4A7-4816-4D1B-B5B4-3E1BEC96D2D9}"/>
    <hyperlink ref="M269" r:id="rId121" xr:uid="{6B07BC5C-B2DF-453E-A14A-0C3DFCACF947}"/>
    <hyperlink ref="J266" r:id="rId122" xr:uid="{77B69C98-322C-4AEC-B620-2B8CA56D2E8B}"/>
    <hyperlink ref="J259" r:id="rId123" xr:uid="{5DF9F0A0-168E-48EE-A5EB-343C448200A3}"/>
    <hyperlink ref="K259" r:id="rId124" xr:uid="{906DC0E1-064A-4316-9809-1A96F889E71E}"/>
    <hyperlink ref="L259" r:id="rId125" xr:uid="{764D5AEA-9C2A-4DFD-9D86-436D33A41AD6}"/>
    <hyperlink ref="N259" r:id="rId126" xr:uid="{EDBEC9F9-A081-4429-9A56-4B0F9E06C1C5}"/>
    <hyperlink ref="J258" r:id="rId127" xr:uid="{497AC62E-A7D3-4985-A0ED-342C7DA6F9AE}"/>
    <hyperlink ref="J257" r:id="rId128" xr:uid="{BB0274B6-5CFE-4F51-A621-4BA2B09E460C}"/>
    <hyperlink ref="K257" r:id="rId129" xr:uid="{1358B305-EB15-4DB7-B84F-9C87AB46640D}"/>
    <hyperlink ref="M257" r:id="rId130" xr:uid="{5EA7E249-C6C7-4346-8414-EC468B224019}"/>
    <hyperlink ref="J255" r:id="rId131" xr:uid="{5F334314-FF91-4DE9-90F8-47AB2341C60C}"/>
    <hyperlink ref="K255" r:id="rId132" xr:uid="{49F14A2D-DC6D-4E33-B2D1-7404B3C66BCD}"/>
    <hyperlink ref="J256" r:id="rId133" xr:uid="{C582D479-0684-4D0C-ACC5-C8E732D85AE5}"/>
    <hyperlink ref="J252" r:id="rId134" xr:uid="{AFDB80A6-A640-4D6D-A278-9909ED1F0E30}"/>
    <hyperlink ref="J223" r:id="rId135" xr:uid="{C7DBC816-AF18-4287-A1C6-10E63F28E15D}"/>
    <hyperlink ref="K215" r:id="rId136" xr:uid="{3CA5C4D1-A25D-4DE9-A69B-CAF70B87B4B4}"/>
    <hyperlink ref="J225" r:id="rId137" xr:uid="{B59ED1BE-6AF8-4B0D-9563-3E52056E6FDE}"/>
    <hyperlink ref="J217" r:id="rId138" xr:uid="{C3328F6F-A158-45CD-95D9-1D1D322EF36E}"/>
    <hyperlink ref="J227" r:id="rId139" xr:uid="{582A3994-53D7-4C68-A031-A04A6386B4F1}"/>
    <hyperlink ref="K217" r:id="rId140" xr:uid="{4EC120FF-B3FE-4CB8-8716-787E11205765}"/>
    <hyperlink ref="J231" r:id="rId141" xr:uid="{EF1BB211-EE43-4495-8AEB-A483874012EF}"/>
    <hyperlink ref="J221" r:id="rId142" xr:uid="{BB09BF65-FF83-4D8B-9915-772C31C63576}"/>
    <hyperlink ref="K221" r:id="rId143" xr:uid="{258CE29C-B805-454A-9A74-E00BDE8467C5}"/>
    <hyperlink ref="J229" r:id="rId144" xr:uid="{90D55C2A-CCF7-40CA-A9F2-8B696D5C8717}"/>
    <hyperlink ref="K229" r:id="rId145" xr:uid="{0F0E3591-4930-4F8D-9C72-9B2144D85D94}"/>
    <hyperlink ref="J233" r:id="rId146" xr:uid="{D3D59CB8-4FC3-42C0-8064-F57F1BCC3A48}"/>
    <hyperlink ref="K233" r:id="rId147" xr:uid="{AAF05C3A-3205-4A9D-BB18-3006BC16BBA3}"/>
    <hyperlink ref="J207" r:id="rId148" xr:uid="{F1CC7568-7FE5-4090-811D-5877618DE4A0}"/>
    <hyperlink ref="J208" r:id="rId149" xr:uid="{A6D8F22F-1DE5-4B45-B306-E4D2D5B443C2}"/>
    <hyperlink ref="J209" r:id="rId150" xr:uid="{478253BE-D920-411F-8E10-F1FE1211F802}"/>
    <hyperlink ref="J206" r:id="rId151" xr:uid="{03717D38-F60E-4288-9DF5-A1D9038B9FF1}"/>
    <hyperlink ref="K206" r:id="rId152" xr:uid="{3C5AF916-10C0-485D-A151-B5B0EB07F82B}"/>
    <hyperlink ref="J204" r:id="rId153" xr:uid="{036DA2C3-F8E2-4092-A0B2-18CDD2900528}"/>
    <hyperlink ref="J205" r:id="rId154" xr:uid="{244E08B5-E79A-4DCA-880B-2D6D06D59604}"/>
    <hyperlink ref="J202" r:id="rId155" xr:uid="{51B56D69-0EF8-44E4-B86A-3787C17422CD}"/>
    <hyperlink ref="K202" r:id="rId156" xr:uid="{ABBF1ECF-8D4C-4234-A4B0-86C51A0B34EB}"/>
    <hyperlink ref="J197" r:id="rId157" xr:uid="{8CBDF42D-8465-4603-9605-CE8D79B15D66}"/>
    <hyperlink ref="J196" r:id="rId158" xr:uid="{EFA3E790-A2B1-43EB-80A1-1091772D6C8D}"/>
    <hyperlink ref="J191" r:id="rId159" xr:uid="{04FF4931-B787-4242-940C-F732CD6342CF}"/>
    <hyperlink ref="J192" r:id="rId160" xr:uid="{B0692126-1C0F-46EA-A6F0-91EFB6A1568F}"/>
    <hyperlink ref="J188" r:id="rId161" xr:uid="{0989A6F9-C69F-41B0-A839-7D25B74AB8A1}"/>
    <hyperlink ref="K188" r:id="rId162" xr:uid="{D0E8D4D3-8C17-41B7-87F5-90A9B2426797}"/>
    <hyperlink ref="J189" r:id="rId163" xr:uid="{67F813F3-73B3-44A2-8B72-9288CB8A2DBF}"/>
    <hyperlink ref="J181" r:id="rId164" xr:uid="{4F79E013-3A6A-4656-BFF7-67BD45A60833}"/>
    <hyperlink ref="J180" r:id="rId165" xr:uid="{EBE55973-C9DB-4594-96D1-49232EE38286}"/>
    <hyperlink ref="J176" r:id="rId166" xr:uid="{26350BA3-F519-46DC-A1CE-21083BA5C01A}"/>
    <hyperlink ref="K176" r:id="rId167" xr:uid="{CF47071C-1B73-40DB-9A2C-9BD2FD20B923}"/>
    <hyperlink ref="M176" r:id="rId168" xr:uid="{92FF91F8-3C4A-4DE7-81F4-41D85037E580}"/>
    <hyperlink ref="J167" r:id="rId169" xr:uid="{D0716E6F-0F8F-4B81-9A0B-ACC771DF2208}"/>
    <hyperlink ref="K167" r:id="rId170" xr:uid="{808C08EE-7A5E-46FD-B66F-F759FAB97921}"/>
    <hyperlink ref="J168" r:id="rId171" xr:uid="{F9C276CD-EE25-4C73-A231-8BD6E97F3DF3}"/>
    <hyperlink ref="J166" r:id="rId172" xr:uid="{ABF5C9A9-15E4-4194-8BB2-CA67B9598E95}"/>
    <hyperlink ref="K166" r:id="rId173" xr:uid="{958F5B82-2169-417E-BAFA-E455A267B0CF}"/>
    <hyperlink ref="L166" r:id="rId174" xr:uid="{0FDC2157-5F24-4130-B5AE-C4DBD31A26CB}"/>
    <hyperlink ref="N166" r:id="rId175" xr:uid="{A746D72C-FB08-412C-AF23-9EC8946DFB93}"/>
    <hyperlink ref="J164" r:id="rId176" xr:uid="{D098B9BB-D39A-4D22-B1DF-131680571271}"/>
    <hyperlink ref="J162" r:id="rId177" xr:uid="{2B96D1FD-94E3-417E-9CB3-EAA4E2D39F5F}"/>
    <hyperlink ref="J163" r:id="rId178" xr:uid="{EBF8B124-D12F-41B2-9F3E-9ABFEC2EAAC7}"/>
    <hyperlink ref="J161" r:id="rId179" xr:uid="{51DC7183-EDCA-4135-BBAE-27D0AC45922A}"/>
    <hyperlink ref="K161" r:id="rId180" xr:uid="{F1673C06-9A0F-4291-B78B-5D6A90FD3EC4}"/>
    <hyperlink ref="J159" r:id="rId181" xr:uid="{B6D200D6-EDD2-418E-9390-7DBBEDA7BDC4}"/>
    <hyperlink ref="K159" r:id="rId182" xr:uid="{3C341660-C7F1-490A-B56E-A7157B5D04A5}"/>
    <hyperlink ref="J158" r:id="rId183" xr:uid="{1F45B2DC-BC1F-43DB-8FFC-92C4C683CE39}"/>
    <hyperlink ref="K158" r:id="rId184" xr:uid="{8A263E88-AD82-4D5F-B6FD-A211EF65A4C3}"/>
    <hyperlink ref="N158" r:id="rId185" xr:uid="{169ECC6F-5755-43B6-A379-85D9C98A3F61}"/>
    <hyperlink ref="J154" r:id="rId186" xr:uid="{302ECDA3-35F1-4D3A-BE44-4FBAAC91BB47}"/>
    <hyperlink ref="J155" r:id="rId187" xr:uid="{882BC107-EC98-4417-BFA8-6BC11671FA71}"/>
    <hyperlink ref="J152" r:id="rId188" xr:uid="{D4713F96-755F-4AA0-A52F-164607810406}"/>
    <hyperlink ref="K152" r:id="rId189" xr:uid="{6E6E7BBD-43E5-4FF6-8291-C668763EA611}"/>
    <hyperlink ref="J153" r:id="rId190" xr:uid="{4AA93FFC-5841-48EB-A102-91F0048470DD}"/>
    <hyperlink ref="J151" r:id="rId191" xr:uid="{CF78C822-08BD-49B3-9255-167F174EBD27}"/>
    <hyperlink ref="K151" r:id="rId192" xr:uid="{A2AE240B-5CED-4575-8E3F-6973041CD813}"/>
    <hyperlink ref="L151" r:id="rId193" xr:uid="{14038C1A-30E2-4568-B019-C094E7F09DE0}"/>
    <hyperlink ref="J148" r:id="rId194" xr:uid="{4056F782-53FC-44FD-8A0F-391C199CF0E2}"/>
    <hyperlink ref="J149" r:id="rId195" xr:uid="{761C384D-2D98-468E-B528-077783F01DCC}"/>
    <hyperlink ref="J150" r:id="rId196" xr:uid="{1B7D34DC-1F3B-424D-B2C2-F70B95155C2C}"/>
    <hyperlink ref="J143" r:id="rId197" xr:uid="{91E7924F-CD2D-432D-865D-AE04A80A1311}"/>
    <hyperlink ref="J141" r:id="rId198" xr:uid="{8637E757-2917-47B1-822C-80C774576476}"/>
    <hyperlink ref="K141" r:id="rId199" xr:uid="{4AE6E39F-0476-4B09-8BAB-411C72A49D69}"/>
    <hyperlink ref="J142" r:id="rId200" xr:uid="{0A972FC0-F6E4-4F14-AC23-0A94254C71C5}"/>
    <hyperlink ref="J138" r:id="rId201" xr:uid="{92E04A90-C7CA-4740-AC45-CC1FE3BDE8F7}"/>
    <hyperlink ref="J139" r:id="rId202" xr:uid="{3305AF56-D0A3-43CA-9DBA-6A5D1193BF78}"/>
    <hyperlink ref="J132" r:id="rId203" xr:uid="{A7C5E0DD-C651-430A-AA5E-A82A85866D5A}"/>
    <hyperlink ref="J131" r:id="rId204" xr:uid="{E662A7A2-5C7F-457A-8A92-9DD3932855B6}"/>
    <hyperlink ref="K131" r:id="rId205" xr:uid="{60616281-F8E5-4125-9A9F-2B7C71B86503}"/>
    <hyperlink ref="L131" r:id="rId206" xr:uid="{E5D498CE-BD64-4094-8DBE-AB520B7FCE67}"/>
    <hyperlink ref="K130" r:id="rId207" xr:uid="{88C540B3-ED30-4294-82D3-6304315F60D9}"/>
    <hyperlink ref="J127" r:id="rId208" xr:uid="{14939260-1AED-439C-9817-E4F920C77DEE}"/>
    <hyperlink ref="M127" r:id="rId209" xr:uid="{435D4B65-7DE5-43A0-8817-792E43066FBC}"/>
    <hyperlink ref="J125" r:id="rId210" xr:uid="{37178484-7678-4C50-BF68-9373CDE6A1B1}"/>
    <hyperlink ref="K125" r:id="rId211" xr:uid="{98A8AB30-0A7E-46FC-B8AB-934804C3C4A0}"/>
    <hyperlink ref="J120" r:id="rId212" xr:uid="{7BFF003A-E38F-4774-A94D-D4377EF0EED4}"/>
    <hyperlink ref="J118" r:id="rId213" xr:uid="{051D4D3D-5EF6-4EAB-8055-49B5CE4C914B}"/>
    <hyperlink ref="L118" r:id="rId214" xr:uid="{920CA51A-FAB1-4DA5-A88A-A8315E08CCEE}"/>
    <hyperlink ref="J112" r:id="rId215" xr:uid="{97229AC1-7012-4288-82EC-24CA286D04A4}"/>
    <hyperlink ref="J113" r:id="rId216" xr:uid="{ECE30355-40F6-40E0-AB31-BA6E88F565CC}"/>
    <hyperlink ref="J107" r:id="rId217" xr:uid="{25D7C937-6883-4C70-8719-6402CB21EBF6}"/>
    <hyperlink ref="J106" r:id="rId218" xr:uid="{CF3DE1B9-6B1C-4A7A-85FB-12FB976CCA83}"/>
    <hyperlink ref="J104" r:id="rId219" xr:uid="{CB1058C2-59B3-46CE-95D4-A8EADF7568D4}"/>
    <hyperlink ref="J101" r:id="rId220" xr:uid="{37E92B99-67BC-469A-A599-7F897CDED06D}"/>
    <hyperlink ref="J102" r:id="rId221" xr:uid="{6A283630-9C4F-4E20-AE71-1B62F4180784}"/>
    <hyperlink ref="J103" r:id="rId222" xr:uid="{3D180287-08D2-48E1-ACAA-A80BA579C6CC}"/>
    <hyperlink ref="J100" r:id="rId223" xr:uid="{3652FB50-21B3-4B96-B093-B1B911C53158}"/>
    <hyperlink ref="K100" r:id="rId224" xr:uid="{E651584D-E3F0-4EC0-817A-F9EE75D631E9}"/>
    <hyperlink ref="J96" r:id="rId225" xr:uid="{C0385385-D737-4FE8-8862-246921619945}"/>
    <hyperlink ref="J95" r:id="rId226" xr:uid="{95588509-4D61-42AD-B7B4-79140C0ACBCD}"/>
    <hyperlink ref="K95" r:id="rId227" xr:uid="{EF744838-DCEE-4612-BD4F-75D30E24CBED}"/>
    <hyperlink ref="M95" r:id="rId228" xr:uid="{918F2368-5A7F-48B4-9210-D3905555E957}"/>
    <hyperlink ref="J93" r:id="rId229" xr:uid="{6466A7B3-EAC7-4E8F-9FB7-E00E4EA7B6FD}"/>
    <hyperlink ref="J89" r:id="rId230" xr:uid="{89694D31-7533-4CE6-A1D1-1C7192B7DFB8}"/>
    <hyperlink ref="K89" r:id="rId231" xr:uid="{4451340C-E071-4278-9550-CF00DF041FEA}"/>
    <hyperlink ref="J87" r:id="rId232" xr:uid="{552DC685-1B80-4F12-86E4-5DA512A0920A}"/>
    <hyperlink ref="K87" r:id="rId233" xr:uid="{EEFB4B4E-1E16-457E-B4AF-AAD57F9457C7}"/>
    <hyperlink ref="L87" r:id="rId234" xr:uid="{E815BA79-9200-4F8C-9208-F21D1E8F1914}"/>
    <hyperlink ref="N87" r:id="rId235" xr:uid="{794E8312-4F3E-4D70-801F-3F03FDBD17D4}"/>
    <hyperlink ref="K88" r:id="rId236" xr:uid="{909A0ACB-0431-4952-B9B5-6394A2C8CAE5}"/>
    <hyperlink ref="J81" r:id="rId237" xr:uid="{60803B66-F559-4133-B3E6-5BBF2B38E0F2}"/>
    <hyperlink ref="J79" r:id="rId238" xr:uid="{E14A21AA-FDD5-41A6-AD12-BF5AC10E30E9}"/>
    <hyperlink ref="J80" r:id="rId239" xr:uid="{D6E27F06-C93D-46E4-806C-716C48D19429}"/>
    <hyperlink ref="J76" r:id="rId240" xr:uid="{8605F9BE-9F60-4DF4-A334-3D590E053E87}"/>
    <hyperlink ref="K76" r:id="rId241" xr:uid="{DE2D3313-E33B-4FA9-B3CC-912F7F643B15}"/>
    <hyperlink ref="L76" r:id="rId242" xr:uid="{D5857E72-C8CF-458E-B0CC-941656DB3447}"/>
    <hyperlink ref="J77" r:id="rId243" xr:uid="{222B9402-A93F-4301-B9A8-B31E4E188C77}"/>
    <hyperlink ref="J72" r:id="rId244" xr:uid="{1F3EF89B-A590-4728-82AA-55039C2FBD4D}"/>
    <hyperlink ref="J70" r:id="rId245" xr:uid="{505257CA-7F57-4950-A504-D4B0E5C8B3D4}"/>
    <hyperlink ref="J71" r:id="rId246" xr:uid="{F4909C84-FB0B-48C8-A9C9-58A2A14BFF49}"/>
    <hyperlink ref="J69" r:id="rId247" xr:uid="{F0C801F5-12B7-475A-BF36-884071AA95C2}"/>
    <hyperlink ref="J68" r:id="rId248" xr:uid="{A4748120-A259-42E9-82AE-3A8B6CE3D2A4}"/>
    <hyperlink ref="J64" r:id="rId249" xr:uid="{BA2ABB40-A6FE-4A9D-825A-85F1C8817EC4}"/>
    <hyperlink ref="J65" r:id="rId250" xr:uid="{DDE40CF3-B7D7-43BC-BBBA-4F8C451585F2}"/>
    <hyperlink ref="J60" r:id="rId251" xr:uid="{517D0752-C25D-4236-B1B1-DC22120EA0CB}"/>
    <hyperlink ref="K60" r:id="rId252" xr:uid="{A17F72A9-2DD0-437F-AF04-6AB1A65A7410}"/>
    <hyperlink ref="N60" r:id="rId253" xr:uid="{2DA34EA9-AF52-40FC-9165-B950CD1CD744}"/>
    <hyperlink ref="J61" r:id="rId254" xr:uid="{2F13DB42-CF4D-4253-AC58-F5D193F6E8FD}"/>
    <hyperlink ref="J53" r:id="rId255" xr:uid="{9C5B4B0B-8268-4ECB-A3C8-F1E75CA6E71E}"/>
    <hyperlink ref="K53" r:id="rId256" xr:uid="{7DF737D7-C6DF-42B2-B947-CD66812714B9}"/>
    <hyperlink ref="J52" r:id="rId257" xr:uid="{FB8AACDC-B7CA-4190-B8D1-423C5349A88B}"/>
    <hyperlink ref="K52" r:id="rId258" xr:uid="{1769543A-B0E0-4AD9-A82A-C1573319BE43}"/>
    <hyperlink ref="M52" r:id="rId259" xr:uid="{5E87977E-DE4E-426C-9202-8FF7061B1F07}"/>
    <hyperlink ref="J45" r:id="rId260" xr:uid="{62A40561-4C2C-4564-9549-D3DE9AA025B4}"/>
    <hyperlink ref="L45" r:id="rId261" xr:uid="{FA260F73-6379-4351-A62E-70C3E0143F3C}"/>
    <hyperlink ref="M45" r:id="rId262" xr:uid="{4833B0FF-B1D8-49F7-9F78-62AF5D289CBE}"/>
    <hyperlink ref="J43" r:id="rId263" xr:uid="{97AC4786-7B7C-4A9E-A753-B7EF654939B5}"/>
    <hyperlink ref="K43" r:id="rId264" xr:uid="{60DFE07A-446E-43D4-A2D3-0D70A45EF3E8}"/>
    <hyperlink ref="N43" r:id="rId265" xr:uid="{BC4E304F-F9BC-4B50-90A2-B70BC069C7E5}"/>
    <hyperlink ref="J41" r:id="rId266" xr:uid="{DBCA71BB-93DC-4DB7-939F-08AD3D523061}"/>
    <hyperlink ref="K41" r:id="rId267" xr:uid="{8A8CDFB4-9F37-4F41-9C8B-F7EFA5467A92}"/>
    <hyperlink ref="J42" r:id="rId268" xr:uid="{0DB387F5-6971-4A96-ABD3-D57236128A6F}"/>
    <hyperlink ref="K42" r:id="rId269" xr:uid="{94853BC7-69E3-4386-96D6-769F881F039C}"/>
    <hyperlink ref="J40" r:id="rId270" xr:uid="{986BEAC4-E23B-4266-8B9F-884D025FA68D}"/>
    <hyperlink ref="J38" r:id="rId271" xr:uid="{FD7E5F10-25EE-4B11-A4EE-01132081AC02}"/>
    <hyperlink ref="K38" r:id="rId272" xr:uid="{0F39CF11-66BF-4438-A388-ECCFAD2F67E9}"/>
    <hyperlink ref="J36" r:id="rId273" xr:uid="{66EEE0B1-5069-4854-8C7F-C6EC4A6504BE}"/>
    <hyperlink ref="J35" r:id="rId274" xr:uid="{765B4D5F-D087-4ACD-8F74-954C14D537CB}"/>
    <hyperlink ref="K35" r:id="rId275" xr:uid="{3F1E02F8-D51A-4553-BCAA-5F1AA6BF272F}"/>
    <hyperlink ref="M35" r:id="rId276" xr:uid="{B10154DD-8838-4F4C-BD96-D68CE07278F7}"/>
    <hyperlink ref="J32" r:id="rId277" xr:uid="{77DF4DBE-89F8-49A3-B57C-AC8801D439CC}"/>
    <hyperlink ref="J28" r:id="rId278" xr:uid="{691390AF-64D0-4AC7-ADFD-51A5B5B15129}"/>
    <hyperlink ref="K28" r:id="rId279" xr:uid="{6FEE4BEE-D579-4A90-A6AA-C733191CCE6E}"/>
    <hyperlink ref="J29" r:id="rId280" xr:uid="{B90E6922-A0C1-47D5-946B-B6E219093A12}"/>
    <hyperlink ref="J19" r:id="rId281" xr:uid="{37753C31-01F8-4639-A446-1A9C50A02E49}"/>
    <hyperlink ref="K19" r:id="rId282" xr:uid="{D56A651A-5DD1-4344-8B5A-5598F729DEB3}"/>
    <hyperlink ref="J18" r:id="rId283" xr:uid="{1AFFB37E-FEE3-443B-99D4-C7C01E116E95}"/>
    <hyperlink ref="K18" r:id="rId284" xr:uid="{0D3BFF2B-CD29-4DFA-8E07-5C3F1CDAE477}"/>
    <hyperlink ref="L18" r:id="rId285" xr:uid="{594CFF84-D150-4781-A0D1-F89C2711AD3B}"/>
    <hyperlink ref="J10" r:id="rId286" xr:uid="{DB8BB273-2F04-4EF9-B407-80DE5192E3F8}"/>
    <hyperlink ref="K10" r:id="rId287" xr:uid="{D8B243F9-B657-4624-AB74-2BD33EE94325}"/>
    <hyperlink ref="J11" r:id="rId288" xr:uid="{BFE87761-08EC-4EDD-9658-2C3B325EFF93}"/>
    <hyperlink ref="J8" r:id="rId289" xr:uid="{7ACE26C0-A4E1-4454-A8B6-4D06382C2373}"/>
    <hyperlink ref="K8" r:id="rId290" xr:uid="{0B109C8F-FDF0-48F9-88E9-C81B893ED03E}"/>
    <hyperlink ref="M8" r:id="rId291" xr:uid="{EA5C734B-D34D-480D-BD3D-D448846C4E4D}"/>
    <hyperlink ref="N8" r:id="rId292" xr:uid="{1C9699AF-5B92-43ED-AA77-3C16AE3DF7F1}"/>
    <hyperlink ref="J7" r:id="rId293" xr:uid="{13049B2D-F8C1-4AD9-A05A-A780BD3AEE84}"/>
    <hyperlink ref="J215" r:id="rId294" xr:uid="{70720ECA-9670-434D-AD49-144E7FB33C7D}"/>
    <hyperlink ref="K219" r:id="rId295" xr:uid="{DA078660-9807-4205-8729-8648A910E717}"/>
    <hyperlink ref="N241" r:id="rId296" display="尾張でお庭展　https://www.facebook.com/share/1829TJsDjk/" xr:uid="{E447FD19-1D3B-4993-874B-C34B688D9012}"/>
    <hyperlink ref="K241" r:id="rId297" display="ZOEN　　https://www.instagram.com/zoen.green_project?igsh=Z3hoY2k1bnNhYnV" xr:uid="{13424E2A-7C08-4A90-8B83-EB307DEACCE6}"/>
    <hyperlink ref="K243" r:id="rId298" display="天空の坪庭　https://www.instagram.com/tenku_no.tsuboniwa?igsh=eGQ4eXRlbHdpN3Ax&amp;utm_source=qr" xr:uid="{B045F067-82B6-4DAB-AD57-D539D9C0682F}"/>
    <hyperlink ref="K245" r:id="rId299" display="庭展伍國　 https://www.instagram.com/niwaten.gokoku_hyogo?igsh=MXZ1dDAxd3FrNzdyaA%3D%3D&amp;utm_source=qr" xr:uid="{6C2789FF-B1ED-466C-9173-B615B92A8C2B}"/>
    <hyperlink ref="K247" r:id="rId300" display="なにわの坪庭展　https://www.instagram.com/naniwanotsuboniwaten?igsh=ZDQydGF4YnBpNjdn&amp;utm_source=qr" xr:uid="{AB49D49A-43FF-4B32-81B3-68FDABC750CE}"/>
    <hyperlink ref="K249" r:id="rId301" display="庭展NARA　https://www.instagram.com/niwaten_nara?igsh=cmtycnUydHJzMDg1&amp;utm_source=qr" xr:uid="{AFFF99AE-DBAA-4E41-92F4-5133FA58D4C2}"/>
  </hyperlinks>
  <printOptions horizontalCentered="1"/>
  <pageMargins left="0.70866141732283472" right="0.70866141732283472" top="0.74803149606299213" bottom="0.74803149606299213" header="0.31496062992125984" footer="0.31496062992125984"/>
  <pageSetup paperSize="8" scale="28" fitToHeight="0" orientation="landscape" r:id="rId302"/>
  <rowBreaks count="22" manualBreakCount="22">
    <brk id="24" max="16383" man="1"/>
    <brk id="48" max="16383" man="1"/>
    <brk id="72" max="16383" man="1"/>
    <brk id="96" max="13" man="1"/>
    <brk id="120" max="16383" man="1"/>
    <brk id="144" max="13" man="1"/>
    <brk id="168" max="16383" man="1"/>
    <brk id="192" max="16383" man="1"/>
    <brk id="210" max="16383" man="1"/>
    <brk id="236" max="16383" man="1"/>
    <brk id="261" max="13" man="1"/>
    <brk id="285" max="16383" man="1"/>
    <brk id="309" max="16383" man="1"/>
    <brk id="332" max="16383" man="1"/>
    <brk id="356" max="16383" man="1"/>
    <brk id="380" max="13" man="1"/>
    <brk id="404" max="13" man="1"/>
    <brk id="428" max="13" man="1"/>
    <brk id="437" max="16383" man="1"/>
    <brk id="462" max="13" man="1"/>
    <brk id="486" max="13" man="1"/>
    <brk id="510" max="16383" man="1"/>
  </rowBreaks>
  <drawing r:id="rId3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64B2C-6ADF-48EB-A068-26F6A3D71103}">
  <sheetPr>
    <pageSetUpPr fitToPage="1"/>
  </sheetPr>
  <dimension ref="A1:P488"/>
  <sheetViews>
    <sheetView view="pageBreakPreview" zoomScale="40" zoomScaleNormal="85" zoomScaleSheetLayoutView="40" workbookViewId="0">
      <selection activeCell="B183" sqref="B183"/>
    </sheetView>
  </sheetViews>
  <sheetFormatPr defaultColWidth="8.69921875" defaultRowHeight="21.6" customHeight="1" x14ac:dyDescent="0.45"/>
  <cols>
    <col min="1" max="1" width="13.69921875" style="186" customWidth="1"/>
    <col min="2" max="2" width="115.69921875" style="184" customWidth="1"/>
    <col min="3" max="3" width="25.5" style="185" customWidth="1"/>
    <col min="4" max="4" width="38.69921875" style="184" customWidth="1"/>
    <col min="5" max="7" width="16.69921875" style="185" customWidth="1"/>
    <col min="8" max="9" width="38.69921875" style="185" customWidth="1"/>
    <col min="10" max="14" width="61.69921875" style="184" customWidth="1"/>
    <col min="15" max="15" width="8.69921875" style="184"/>
    <col min="16" max="16" width="23.3984375" style="184" bestFit="1" customWidth="1"/>
    <col min="17" max="16384" width="8.69921875" style="184"/>
  </cols>
  <sheetData>
    <row r="1" spans="1:16" ht="120" customHeight="1" x14ac:dyDescent="0.45">
      <c r="A1" s="279" t="s">
        <v>2994</v>
      </c>
      <c r="B1" s="279"/>
      <c r="C1" s="279"/>
      <c r="D1" s="279"/>
      <c r="E1" s="279"/>
      <c r="F1" s="279"/>
      <c r="G1" s="279"/>
      <c r="H1" s="279"/>
      <c r="I1" s="279"/>
      <c r="J1" s="279"/>
      <c r="K1" s="279"/>
      <c r="L1" s="279"/>
      <c r="M1" s="279"/>
      <c r="N1" s="279"/>
    </row>
    <row r="2" spans="1:16" ht="70.2" customHeight="1" x14ac:dyDescent="0.45">
      <c r="A2" s="234" t="s">
        <v>2958</v>
      </c>
      <c r="B2" s="232"/>
      <c r="C2" s="232"/>
      <c r="D2" s="232"/>
      <c r="E2" s="233"/>
      <c r="F2" s="233"/>
      <c r="G2" s="233"/>
      <c r="H2" s="232"/>
      <c r="I2" s="232"/>
      <c r="J2" s="232"/>
      <c r="K2" s="232"/>
      <c r="L2" s="232"/>
      <c r="M2" s="232"/>
      <c r="N2" s="231" t="s">
        <v>1979</v>
      </c>
    </row>
    <row r="3" spans="1:16" s="185" customFormat="1" ht="74.400000000000006" customHeight="1" x14ac:dyDescent="0.45">
      <c r="A3" s="280" t="s">
        <v>2306</v>
      </c>
      <c r="B3" s="280" t="s">
        <v>2305</v>
      </c>
      <c r="C3" s="280" t="s">
        <v>2441</v>
      </c>
      <c r="D3" s="280" t="s">
        <v>2440</v>
      </c>
      <c r="E3" s="282" t="s">
        <v>2304</v>
      </c>
      <c r="F3" s="283"/>
      <c r="G3" s="284"/>
      <c r="H3" s="285" t="s">
        <v>2996</v>
      </c>
      <c r="I3" s="280" t="s">
        <v>2302</v>
      </c>
      <c r="J3" s="280" t="s">
        <v>2301</v>
      </c>
      <c r="K3" s="280" t="s">
        <v>2300</v>
      </c>
      <c r="L3" s="280" t="s">
        <v>2299</v>
      </c>
      <c r="M3" s="280" t="s">
        <v>2298</v>
      </c>
      <c r="N3" s="280" t="s">
        <v>2297</v>
      </c>
    </row>
    <row r="4" spans="1:16" s="185" customFormat="1" ht="74.400000000000006" customHeight="1" x14ac:dyDescent="0.45">
      <c r="A4" s="281"/>
      <c r="B4" s="281"/>
      <c r="C4" s="281"/>
      <c r="D4" s="281"/>
      <c r="E4" s="212" t="s">
        <v>232</v>
      </c>
      <c r="F4" s="211" t="s">
        <v>2296</v>
      </c>
      <c r="G4" s="211" t="s">
        <v>2295</v>
      </c>
      <c r="H4" s="281"/>
      <c r="I4" s="281"/>
      <c r="J4" s="281"/>
      <c r="K4" s="281"/>
      <c r="L4" s="281"/>
      <c r="M4" s="281"/>
      <c r="N4" s="281"/>
    </row>
    <row r="5" spans="1:16" ht="110.4" customHeight="1" x14ac:dyDescent="0.45">
      <c r="A5" s="210" t="s">
        <v>2433</v>
      </c>
      <c r="B5" s="235" t="s">
        <v>163</v>
      </c>
      <c r="C5" s="208" t="s">
        <v>1469</v>
      </c>
      <c r="D5" s="235" t="s">
        <v>2553</v>
      </c>
      <c r="E5" s="208" t="s">
        <v>1469</v>
      </c>
      <c r="F5" s="208" t="s">
        <v>1469</v>
      </c>
      <c r="G5" s="208" t="s">
        <v>1297</v>
      </c>
      <c r="H5" s="208" t="s">
        <v>1469</v>
      </c>
      <c r="I5" s="208" t="s">
        <v>1591</v>
      </c>
      <c r="J5" s="206"/>
      <c r="K5" s="206"/>
      <c r="L5" s="206"/>
      <c r="M5" s="206"/>
      <c r="N5" s="206"/>
      <c r="P5" s="205">
        <f t="shared" ref="P5:P36" si="0">MOD($A5,2)</f>
        <v>1</v>
      </c>
    </row>
    <row r="6" spans="1:16" ht="110.4" customHeight="1" x14ac:dyDescent="0.45">
      <c r="A6" s="210">
        <v>2</v>
      </c>
      <c r="B6" s="235" t="s">
        <v>49</v>
      </c>
      <c r="C6" s="208" t="s">
        <v>1469</v>
      </c>
      <c r="D6" s="235" t="s">
        <v>2453</v>
      </c>
      <c r="E6" s="208" t="s">
        <v>1469</v>
      </c>
      <c r="F6" s="208" t="s">
        <v>1469</v>
      </c>
      <c r="G6" s="208" t="s">
        <v>1297</v>
      </c>
      <c r="H6" s="208" t="s">
        <v>1469</v>
      </c>
      <c r="I6" s="208" t="s">
        <v>2473</v>
      </c>
      <c r="J6" s="206"/>
      <c r="K6" s="206"/>
      <c r="L6" s="206"/>
      <c r="M6" s="206"/>
      <c r="N6" s="206"/>
      <c r="P6" s="205">
        <f t="shared" si="0"/>
        <v>0</v>
      </c>
    </row>
    <row r="7" spans="1:16" ht="110.4" customHeight="1" x14ac:dyDescent="0.45">
      <c r="A7" s="210">
        <f>MAX($A$1:A6)+1</f>
        <v>3</v>
      </c>
      <c r="B7" s="235" t="s">
        <v>2957</v>
      </c>
      <c r="C7" s="208" t="s">
        <v>1469</v>
      </c>
      <c r="D7" s="235" t="s">
        <v>2956</v>
      </c>
      <c r="E7" s="208" t="s">
        <v>1469</v>
      </c>
      <c r="F7" s="208" t="s">
        <v>1297</v>
      </c>
      <c r="G7" s="208" t="s">
        <v>1469</v>
      </c>
      <c r="H7" s="208" t="s">
        <v>1469</v>
      </c>
      <c r="I7" s="208" t="s">
        <v>1469</v>
      </c>
      <c r="J7" s="209" t="s">
        <v>2955</v>
      </c>
      <c r="K7" s="206"/>
      <c r="L7" s="206"/>
      <c r="M7" s="206"/>
      <c r="N7" s="206"/>
      <c r="P7" s="205">
        <f t="shared" si="0"/>
        <v>1</v>
      </c>
    </row>
    <row r="8" spans="1:16" ht="110.4" customHeight="1" x14ac:dyDescent="0.45">
      <c r="A8" s="210">
        <f>MAX($A$1:A7)+1</f>
        <v>4</v>
      </c>
      <c r="B8" s="235" t="s">
        <v>31</v>
      </c>
      <c r="C8" s="208" t="s">
        <v>1469</v>
      </c>
      <c r="D8" s="235" t="s">
        <v>2444</v>
      </c>
      <c r="E8" s="208" t="s">
        <v>1469</v>
      </c>
      <c r="F8" s="208" t="s">
        <v>1469</v>
      </c>
      <c r="G8" s="208" t="s">
        <v>1297</v>
      </c>
      <c r="H8" s="208" t="s">
        <v>1469</v>
      </c>
      <c r="I8" s="208" t="s">
        <v>2362</v>
      </c>
      <c r="J8" s="209" t="s">
        <v>2224</v>
      </c>
      <c r="K8" s="209" t="s">
        <v>2226</v>
      </c>
      <c r="L8" s="206"/>
      <c r="M8" s="209" t="s">
        <v>2225</v>
      </c>
      <c r="N8" s="209" t="s">
        <v>2227</v>
      </c>
      <c r="P8" s="205">
        <f t="shared" si="0"/>
        <v>0</v>
      </c>
    </row>
    <row r="9" spans="1:16" ht="110.4" customHeight="1" x14ac:dyDescent="0.45">
      <c r="A9" s="210">
        <f>MAX($A$1:A8)+1</f>
        <v>5</v>
      </c>
      <c r="B9" s="235" t="s">
        <v>1208</v>
      </c>
      <c r="C9" s="208" t="s">
        <v>1469</v>
      </c>
      <c r="D9" s="235" t="s">
        <v>2453</v>
      </c>
      <c r="E9" s="208" t="s">
        <v>1297</v>
      </c>
      <c r="F9" s="208" t="s">
        <v>1469</v>
      </c>
      <c r="G9" s="208" t="s">
        <v>1469</v>
      </c>
      <c r="H9" s="208" t="s">
        <v>2978</v>
      </c>
      <c r="I9" s="208" t="s">
        <v>1469</v>
      </c>
      <c r="J9" s="206"/>
      <c r="K9" s="206"/>
      <c r="L9" s="206"/>
      <c r="M9" s="206"/>
      <c r="N9" s="206"/>
      <c r="P9" s="205">
        <f t="shared" si="0"/>
        <v>1</v>
      </c>
    </row>
    <row r="10" spans="1:16" ht="110.4" customHeight="1" x14ac:dyDescent="0.45">
      <c r="A10" s="287">
        <f>MAX($A$1:A9)+1</f>
        <v>6</v>
      </c>
      <c r="B10" s="289" t="s">
        <v>28</v>
      </c>
      <c r="C10" s="278" t="s">
        <v>1469</v>
      </c>
      <c r="D10" s="289" t="s">
        <v>2954</v>
      </c>
      <c r="E10" s="278" t="s">
        <v>1297</v>
      </c>
      <c r="F10" s="278" t="s">
        <v>1469</v>
      </c>
      <c r="G10" s="278" t="s">
        <v>1297</v>
      </c>
      <c r="H10" s="278" t="s">
        <v>2983</v>
      </c>
      <c r="I10" s="278" t="s">
        <v>2953</v>
      </c>
      <c r="J10" s="209" t="s">
        <v>2254</v>
      </c>
      <c r="K10" s="209" t="s">
        <v>2255</v>
      </c>
      <c r="L10" s="206"/>
      <c r="M10" s="206"/>
      <c r="N10" s="206"/>
      <c r="P10" s="205">
        <f t="shared" si="0"/>
        <v>0</v>
      </c>
    </row>
    <row r="11" spans="1:16" ht="110.4" customHeight="1" x14ac:dyDescent="0.45">
      <c r="A11" s="288"/>
      <c r="B11" s="289"/>
      <c r="C11" s="278"/>
      <c r="D11" s="289"/>
      <c r="E11" s="278"/>
      <c r="F11" s="278"/>
      <c r="G11" s="278"/>
      <c r="H11" s="278"/>
      <c r="I11" s="278"/>
      <c r="J11" s="209" t="s">
        <v>2952</v>
      </c>
      <c r="K11" s="206"/>
      <c r="L11" s="206"/>
      <c r="M11" s="206"/>
      <c r="N11" s="206"/>
      <c r="P11" s="205">
        <f t="shared" si="0"/>
        <v>0</v>
      </c>
    </row>
    <row r="12" spans="1:16" ht="110.4" customHeight="1" x14ac:dyDescent="0.45">
      <c r="A12" s="210">
        <f>MAX($A$1:A11)+1</f>
        <v>7</v>
      </c>
      <c r="B12" s="235" t="s">
        <v>1209</v>
      </c>
      <c r="C12" s="208" t="s">
        <v>1469</v>
      </c>
      <c r="D12" s="235" t="s">
        <v>2536</v>
      </c>
      <c r="E12" s="208" t="s">
        <v>1469</v>
      </c>
      <c r="F12" s="208" t="s">
        <v>1469</v>
      </c>
      <c r="G12" s="208" t="s">
        <v>1297</v>
      </c>
      <c r="H12" s="208" t="s">
        <v>1469</v>
      </c>
      <c r="I12" s="208" t="s">
        <v>2377</v>
      </c>
      <c r="J12" s="206"/>
      <c r="K12" s="206"/>
      <c r="L12" s="206"/>
      <c r="M12" s="206"/>
      <c r="N12" s="206"/>
      <c r="P12" s="205">
        <f t="shared" si="0"/>
        <v>1</v>
      </c>
    </row>
    <row r="13" spans="1:16" ht="110.4" customHeight="1" x14ac:dyDescent="0.45">
      <c r="A13" s="210">
        <f>MAX($A$1:A12)+1</f>
        <v>8</v>
      </c>
      <c r="B13" s="235" t="s">
        <v>1210</v>
      </c>
      <c r="C13" s="208" t="s">
        <v>1469</v>
      </c>
      <c r="D13" s="235" t="s">
        <v>2915</v>
      </c>
      <c r="E13" s="208" t="s">
        <v>1297</v>
      </c>
      <c r="F13" s="208" t="s">
        <v>1469</v>
      </c>
      <c r="G13" s="208" t="s">
        <v>1469</v>
      </c>
      <c r="H13" s="208" t="s">
        <v>2982</v>
      </c>
      <c r="I13" s="208" t="s">
        <v>1469</v>
      </c>
      <c r="J13" s="206"/>
      <c r="K13" s="206"/>
      <c r="L13" s="206"/>
      <c r="M13" s="206"/>
      <c r="N13" s="206"/>
      <c r="P13" s="205">
        <f t="shared" si="0"/>
        <v>0</v>
      </c>
    </row>
    <row r="14" spans="1:16" ht="110.4" customHeight="1" x14ac:dyDescent="0.45">
      <c r="A14" s="210">
        <f>MAX($A$1:A13)+1</f>
        <v>9</v>
      </c>
      <c r="B14" s="235" t="s">
        <v>1850</v>
      </c>
      <c r="C14" s="208" t="s">
        <v>1469</v>
      </c>
      <c r="D14" s="235" t="s">
        <v>2453</v>
      </c>
      <c r="E14" s="208" t="s">
        <v>1469</v>
      </c>
      <c r="F14" s="208" t="s">
        <v>1469</v>
      </c>
      <c r="G14" s="208" t="s">
        <v>1297</v>
      </c>
      <c r="H14" s="208" t="s">
        <v>1469</v>
      </c>
      <c r="I14" s="208" t="s">
        <v>2276</v>
      </c>
      <c r="J14" s="206"/>
      <c r="K14" s="206"/>
      <c r="L14" s="206"/>
      <c r="M14" s="206"/>
      <c r="N14" s="206"/>
      <c r="P14" s="205">
        <f t="shared" si="0"/>
        <v>1</v>
      </c>
    </row>
    <row r="15" spans="1:16" ht="110.4" customHeight="1" x14ac:dyDescent="0.45">
      <c r="A15" s="210">
        <f>MAX($A$1:A14)+1</f>
        <v>10</v>
      </c>
      <c r="B15" s="235" t="s">
        <v>2951</v>
      </c>
      <c r="C15" s="208" t="s">
        <v>1297</v>
      </c>
      <c r="D15" s="235" t="s">
        <v>2453</v>
      </c>
      <c r="E15" s="208" t="s">
        <v>1297</v>
      </c>
      <c r="F15" s="208" t="s">
        <v>1469</v>
      </c>
      <c r="G15" s="208" t="s">
        <v>1469</v>
      </c>
      <c r="H15" s="208" t="s">
        <v>2972</v>
      </c>
      <c r="I15" s="208" t="s">
        <v>1469</v>
      </c>
      <c r="J15" s="206"/>
      <c r="K15" s="206"/>
      <c r="L15" s="206"/>
      <c r="M15" s="206"/>
      <c r="N15" s="206"/>
      <c r="P15" s="205">
        <f t="shared" si="0"/>
        <v>0</v>
      </c>
    </row>
    <row r="16" spans="1:16" ht="110.4" customHeight="1" x14ac:dyDescent="0.45">
      <c r="A16" s="210">
        <f>MAX($A$1:A15)+1</f>
        <v>11</v>
      </c>
      <c r="B16" s="235" t="s">
        <v>14</v>
      </c>
      <c r="C16" s="208" t="s">
        <v>1469</v>
      </c>
      <c r="D16" s="235" t="s">
        <v>2453</v>
      </c>
      <c r="E16" s="208" t="s">
        <v>1297</v>
      </c>
      <c r="F16" s="208" t="s">
        <v>1469</v>
      </c>
      <c r="G16" s="208" t="s">
        <v>1469</v>
      </c>
      <c r="H16" s="208" t="s">
        <v>2982</v>
      </c>
      <c r="I16" s="208" t="s">
        <v>1469</v>
      </c>
      <c r="J16" s="206"/>
      <c r="K16" s="206"/>
      <c r="L16" s="206"/>
      <c r="M16" s="206"/>
      <c r="N16" s="206"/>
      <c r="P16" s="205">
        <f t="shared" si="0"/>
        <v>1</v>
      </c>
    </row>
    <row r="17" spans="1:16" ht="110.4" customHeight="1" x14ac:dyDescent="0.45">
      <c r="A17" s="210">
        <f>MAX($A$1:A16)+1</f>
        <v>12</v>
      </c>
      <c r="B17" s="235" t="s">
        <v>1852</v>
      </c>
      <c r="C17" s="208" t="s">
        <v>1469</v>
      </c>
      <c r="D17" s="235" t="s">
        <v>2453</v>
      </c>
      <c r="E17" s="208" t="s">
        <v>1469</v>
      </c>
      <c r="F17" s="208" t="s">
        <v>1469</v>
      </c>
      <c r="G17" s="208" t="s">
        <v>1297</v>
      </c>
      <c r="H17" s="208" t="s">
        <v>1469</v>
      </c>
      <c r="I17" s="208" t="s">
        <v>2276</v>
      </c>
      <c r="J17" s="206"/>
      <c r="K17" s="206"/>
      <c r="L17" s="206"/>
      <c r="M17" s="206"/>
      <c r="N17" s="206"/>
      <c r="P17" s="205">
        <f t="shared" si="0"/>
        <v>0</v>
      </c>
    </row>
    <row r="18" spans="1:16" ht="110.4" customHeight="1" x14ac:dyDescent="0.45">
      <c r="A18" s="210">
        <f>MAX($A$1:A17)+1</f>
        <v>13</v>
      </c>
      <c r="B18" s="235" t="s">
        <v>1212</v>
      </c>
      <c r="C18" s="208" t="s">
        <v>1469</v>
      </c>
      <c r="D18" s="235" t="s">
        <v>2950</v>
      </c>
      <c r="E18" s="208" t="s">
        <v>1469</v>
      </c>
      <c r="F18" s="208" t="s">
        <v>1469</v>
      </c>
      <c r="G18" s="208" t="s">
        <v>1297</v>
      </c>
      <c r="H18" s="208" t="s">
        <v>1469</v>
      </c>
      <c r="I18" s="208" t="s">
        <v>2949</v>
      </c>
      <c r="J18" s="209" t="s">
        <v>2244</v>
      </c>
      <c r="K18" s="209" t="s">
        <v>2245</v>
      </c>
      <c r="L18" s="209" t="s">
        <v>2246</v>
      </c>
      <c r="M18" s="206"/>
      <c r="N18" s="206"/>
      <c r="P18" s="205">
        <f t="shared" si="0"/>
        <v>1</v>
      </c>
    </row>
    <row r="19" spans="1:16" ht="110.4" customHeight="1" x14ac:dyDescent="0.45">
      <c r="A19" s="210">
        <f>MAX($A$1:A18)+1</f>
        <v>14</v>
      </c>
      <c r="B19" s="235" t="s">
        <v>25</v>
      </c>
      <c r="C19" s="208" t="s">
        <v>1469</v>
      </c>
      <c r="D19" s="235" t="s">
        <v>2453</v>
      </c>
      <c r="E19" s="208" t="s">
        <v>1469</v>
      </c>
      <c r="F19" s="208" t="s">
        <v>1469</v>
      </c>
      <c r="G19" s="208" t="s">
        <v>1297</v>
      </c>
      <c r="H19" s="208" t="s">
        <v>1469</v>
      </c>
      <c r="I19" s="208" t="s">
        <v>2396</v>
      </c>
      <c r="J19" s="209" t="s">
        <v>2090</v>
      </c>
      <c r="K19" s="209" t="s">
        <v>2091</v>
      </c>
      <c r="L19" s="206"/>
      <c r="M19" s="206"/>
      <c r="N19" s="206"/>
      <c r="P19" s="205">
        <f t="shared" si="0"/>
        <v>0</v>
      </c>
    </row>
    <row r="20" spans="1:16" ht="110.4" customHeight="1" x14ac:dyDescent="0.45">
      <c r="A20" s="210">
        <f>MAX($A$1:A19)+1</f>
        <v>15</v>
      </c>
      <c r="B20" s="235" t="s">
        <v>1213</v>
      </c>
      <c r="C20" s="208" t="s">
        <v>1469</v>
      </c>
      <c r="D20" s="235" t="s">
        <v>2486</v>
      </c>
      <c r="E20" s="208" t="s">
        <v>1297</v>
      </c>
      <c r="F20" s="208" t="s">
        <v>1469</v>
      </c>
      <c r="G20" s="208" t="s">
        <v>1469</v>
      </c>
      <c r="H20" s="208" t="s">
        <v>2972</v>
      </c>
      <c r="I20" s="208" t="s">
        <v>1469</v>
      </c>
      <c r="J20" s="206"/>
      <c r="K20" s="206"/>
      <c r="L20" s="206"/>
      <c r="M20" s="206"/>
      <c r="N20" s="206"/>
      <c r="P20" s="205">
        <f t="shared" si="0"/>
        <v>1</v>
      </c>
    </row>
    <row r="21" spans="1:16" ht="110.4" customHeight="1" x14ac:dyDescent="0.45">
      <c r="A21" s="210">
        <f>MAX($A$1:A20)+1</f>
        <v>16</v>
      </c>
      <c r="B21" s="235" t="s">
        <v>1853</v>
      </c>
      <c r="C21" s="208" t="s">
        <v>1297</v>
      </c>
      <c r="D21" s="235" t="s">
        <v>2948</v>
      </c>
      <c r="E21" s="208" t="s">
        <v>1297</v>
      </c>
      <c r="F21" s="208" t="s">
        <v>1469</v>
      </c>
      <c r="G21" s="208" t="s">
        <v>1469</v>
      </c>
      <c r="H21" s="208" t="s">
        <v>2978</v>
      </c>
      <c r="I21" s="208" t="s">
        <v>1469</v>
      </c>
      <c r="J21" s="206"/>
      <c r="K21" s="206"/>
      <c r="L21" s="206"/>
      <c r="M21" s="206"/>
      <c r="N21" s="206"/>
      <c r="P21" s="205">
        <f t="shared" si="0"/>
        <v>0</v>
      </c>
    </row>
    <row r="22" spans="1:16" ht="110.4" customHeight="1" x14ac:dyDescent="0.45">
      <c r="A22" s="210">
        <f>MAX($A$1:A21)+1</f>
        <v>17</v>
      </c>
      <c r="B22" s="235" t="s">
        <v>1854</v>
      </c>
      <c r="C22" s="208" t="s">
        <v>1297</v>
      </c>
      <c r="D22" s="235" t="s">
        <v>2947</v>
      </c>
      <c r="E22" s="208" t="s">
        <v>1469</v>
      </c>
      <c r="F22" s="208" t="s">
        <v>1469</v>
      </c>
      <c r="G22" s="208" t="s">
        <v>1297</v>
      </c>
      <c r="H22" s="208" t="s">
        <v>1469</v>
      </c>
      <c r="I22" s="208" t="s">
        <v>2396</v>
      </c>
      <c r="J22" s="206"/>
      <c r="K22" s="206"/>
      <c r="L22" s="206"/>
      <c r="M22" s="206"/>
      <c r="N22" s="206"/>
      <c r="P22" s="205">
        <f t="shared" si="0"/>
        <v>1</v>
      </c>
    </row>
    <row r="23" spans="1:16" ht="110.4" customHeight="1" x14ac:dyDescent="0.45">
      <c r="A23" s="210">
        <f>MAX($A$1:A22)+1</f>
        <v>18</v>
      </c>
      <c r="B23" s="235" t="s">
        <v>1214</v>
      </c>
      <c r="C23" s="208" t="s">
        <v>1469</v>
      </c>
      <c r="D23" s="235" t="s">
        <v>2658</v>
      </c>
      <c r="E23" s="208" t="s">
        <v>1469</v>
      </c>
      <c r="F23" s="208" t="s">
        <v>1469</v>
      </c>
      <c r="G23" s="208" t="s">
        <v>1297</v>
      </c>
      <c r="H23" s="208" t="s">
        <v>1469</v>
      </c>
      <c r="I23" s="208" t="s">
        <v>2049</v>
      </c>
      <c r="J23" s="206"/>
      <c r="K23" s="206"/>
      <c r="L23" s="206"/>
      <c r="M23" s="206"/>
      <c r="N23" s="206"/>
      <c r="P23" s="205">
        <f t="shared" si="0"/>
        <v>0</v>
      </c>
    </row>
    <row r="24" spans="1:16" ht="110.4" customHeight="1" x14ac:dyDescent="0.45">
      <c r="A24" s="210">
        <f>MAX($A$1:A23)+1</f>
        <v>19</v>
      </c>
      <c r="B24" s="235" t="s">
        <v>2050</v>
      </c>
      <c r="C24" s="208" t="s">
        <v>1297</v>
      </c>
      <c r="D24" s="235" t="s">
        <v>2536</v>
      </c>
      <c r="E24" s="208" t="s">
        <v>1469</v>
      </c>
      <c r="F24" s="208" t="s">
        <v>1469</v>
      </c>
      <c r="G24" s="208" t="s">
        <v>1297</v>
      </c>
      <c r="H24" s="208" t="s">
        <v>1469</v>
      </c>
      <c r="I24" s="208" t="s">
        <v>2051</v>
      </c>
      <c r="J24" s="206"/>
      <c r="K24" s="206"/>
      <c r="L24" s="206"/>
      <c r="M24" s="206"/>
      <c r="N24" s="206"/>
      <c r="P24" s="205">
        <f t="shared" si="0"/>
        <v>1</v>
      </c>
    </row>
    <row r="25" spans="1:16" ht="110.4" customHeight="1" x14ac:dyDescent="0.45">
      <c r="A25" s="287">
        <f>MAX($A$1:A24)+1</f>
        <v>20</v>
      </c>
      <c r="B25" s="289" t="s">
        <v>2946</v>
      </c>
      <c r="C25" s="278" t="s">
        <v>1469</v>
      </c>
      <c r="D25" s="289" t="s">
        <v>2945</v>
      </c>
      <c r="E25" s="278" t="s">
        <v>1469</v>
      </c>
      <c r="F25" s="278" t="s">
        <v>1469</v>
      </c>
      <c r="G25" s="278" t="s">
        <v>1297</v>
      </c>
      <c r="H25" s="278" t="s">
        <v>1469</v>
      </c>
      <c r="I25" s="278" t="s">
        <v>2053</v>
      </c>
      <c r="J25" s="209" t="s">
        <v>2242</v>
      </c>
      <c r="K25" s="209" t="s">
        <v>2243</v>
      </c>
      <c r="L25" s="206"/>
      <c r="M25" s="206"/>
      <c r="N25" s="206"/>
      <c r="P25" s="205">
        <f t="shared" si="0"/>
        <v>0</v>
      </c>
    </row>
    <row r="26" spans="1:16" ht="110.4" customHeight="1" x14ac:dyDescent="0.45">
      <c r="A26" s="288"/>
      <c r="B26" s="289"/>
      <c r="C26" s="278"/>
      <c r="D26" s="289"/>
      <c r="E26" s="278"/>
      <c r="F26" s="278"/>
      <c r="G26" s="278"/>
      <c r="H26" s="278"/>
      <c r="I26" s="278"/>
      <c r="J26" s="209" t="s">
        <v>2944</v>
      </c>
      <c r="K26" s="206"/>
      <c r="L26" s="206"/>
      <c r="M26" s="206"/>
      <c r="N26" s="206"/>
      <c r="P26" s="205">
        <f t="shared" si="0"/>
        <v>0</v>
      </c>
    </row>
    <row r="27" spans="1:16" ht="110.4" customHeight="1" x14ac:dyDescent="0.45">
      <c r="A27" s="210">
        <f>MAX($A$1:A26)+1</f>
        <v>21</v>
      </c>
      <c r="B27" s="235" t="s">
        <v>127</v>
      </c>
      <c r="C27" s="208" t="s">
        <v>1469</v>
      </c>
      <c r="D27" s="235" t="s">
        <v>2453</v>
      </c>
      <c r="E27" s="208" t="s">
        <v>1297</v>
      </c>
      <c r="F27" s="208" t="s">
        <v>1469</v>
      </c>
      <c r="G27" s="208" t="s">
        <v>1469</v>
      </c>
      <c r="H27" s="208" t="s">
        <v>3001</v>
      </c>
      <c r="I27" s="208" t="s">
        <v>1469</v>
      </c>
      <c r="J27" s="206"/>
      <c r="K27" s="206"/>
      <c r="L27" s="206"/>
      <c r="M27" s="206"/>
      <c r="N27" s="206"/>
      <c r="P27" s="205">
        <f t="shared" si="0"/>
        <v>1</v>
      </c>
    </row>
    <row r="28" spans="1:16" ht="110.4" customHeight="1" x14ac:dyDescent="0.45">
      <c r="A28" s="210">
        <f>MAX($A$1:A27)+1</f>
        <v>22</v>
      </c>
      <c r="B28" s="235" t="s">
        <v>81</v>
      </c>
      <c r="C28" s="208" t="s">
        <v>1469</v>
      </c>
      <c r="D28" s="235" t="s">
        <v>2453</v>
      </c>
      <c r="E28" s="208" t="s">
        <v>1469</v>
      </c>
      <c r="F28" s="208" t="s">
        <v>1297</v>
      </c>
      <c r="G28" s="208" t="s">
        <v>1469</v>
      </c>
      <c r="H28" s="208" t="s">
        <v>1469</v>
      </c>
      <c r="I28" s="208" t="s">
        <v>1469</v>
      </c>
      <c r="J28" s="206"/>
      <c r="K28" s="206"/>
      <c r="L28" s="206"/>
      <c r="M28" s="206"/>
      <c r="N28" s="206"/>
      <c r="P28" s="205">
        <f t="shared" si="0"/>
        <v>0</v>
      </c>
    </row>
    <row r="29" spans="1:16" ht="110.4" customHeight="1" x14ac:dyDescent="0.45">
      <c r="A29" s="210">
        <f>MAX($A$1:A28)+1</f>
        <v>23</v>
      </c>
      <c r="B29" s="235" t="s">
        <v>2943</v>
      </c>
      <c r="C29" s="208" t="s">
        <v>1297</v>
      </c>
      <c r="D29" s="235" t="s">
        <v>2453</v>
      </c>
      <c r="E29" s="208" t="s">
        <v>1297</v>
      </c>
      <c r="F29" s="208" t="s">
        <v>1469</v>
      </c>
      <c r="G29" s="208" t="s">
        <v>1469</v>
      </c>
      <c r="H29" s="243" t="s">
        <v>2978</v>
      </c>
      <c r="I29" s="208" t="s">
        <v>1469</v>
      </c>
      <c r="J29" s="209" t="s">
        <v>2103</v>
      </c>
      <c r="K29" s="206"/>
      <c r="L29" s="206"/>
      <c r="M29" s="206"/>
      <c r="N29" s="206"/>
      <c r="P29" s="205">
        <f t="shared" si="0"/>
        <v>1</v>
      </c>
    </row>
    <row r="30" spans="1:16" ht="110.4" customHeight="1" x14ac:dyDescent="0.45">
      <c r="A30" s="210">
        <f>MAX($A$1:A29)+1</f>
        <v>24</v>
      </c>
      <c r="B30" s="235" t="s">
        <v>136</v>
      </c>
      <c r="C30" s="208" t="s">
        <v>1469</v>
      </c>
      <c r="D30" s="235" t="s">
        <v>2575</v>
      </c>
      <c r="E30" s="208" t="s">
        <v>1469</v>
      </c>
      <c r="F30" s="208" t="s">
        <v>1469</v>
      </c>
      <c r="G30" s="208" t="s">
        <v>1297</v>
      </c>
      <c r="H30" s="208" t="s">
        <v>1469</v>
      </c>
      <c r="I30" s="208" t="s">
        <v>2942</v>
      </c>
      <c r="J30" s="206"/>
      <c r="K30" s="206"/>
      <c r="L30" s="206"/>
      <c r="M30" s="206"/>
      <c r="N30" s="206"/>
      <c r="P30" s="205">
        <f t="shared" si="0"/>
        <v>0</v>
      </c>
    </row>
    <row r="31" spans="1:16" ht="110.4" customHeight="1" x14ac:dyDescent="0.45">
      <c r="A31" s="210">
        <f>MAX($A$1:A30)+1</f>
        <v>25</v>
      </c>
      <c r="B31" s="235" t="s">
        <v>1855</v>
      </c>
      <c r="C31" s="208" t="s">
        <v>1297</v>
      </c>
      <c r="D31" s="235" t="s">
        <v>2941</v>
      </c>
      <c r="E31" s="208" t="s">
        <v>1469</v>
      </c>
      <c r="F31" s="208" t="s">
        <v>1297</v>
      </c>
      <c r="G31" s="208" t="s">
        <v>1469</v>
      </c>
      <c r="H31" s="208" t="s">
        <v>1469</v>
      </c>
      <c r="I31" s="208" t="s">
        <v>1469</v>
      </c>
      <c r="J31" s="206"/>
      <c r="K31" s="206"/>
      <c r="L31" s="206"/>
      <c r="M31" s="206"/>
      <c r="N31" s="206"/>
      <c r="P31" s="205">
        <f t="shared" si="0"/>
        <v>1</v>
      </c>
    </row>
    <row r="32" spans="1:16" ht="110.4" customHeight="1" x14ac:dyDescent="0.45">
      <c r="A32" s="210">
        <f>MAX($A$1:A31)+1</f>
        <v>26</v>
      </c>
      <c r="B32" s="235" t="s">
        <v>154</v>
      </c>
      <c r="C32" s="208" t="s">
        <v>1297</v>
      </c>
      <c r="D32" s="235" t="s">
        <v>2940</v>
      </c>
      <c r="E32" s="208" t="s">
        <v>1469</v>
      </c>
      <c r="F32" s="208" t="s">
        <v>1469</v>
      </c>
      <c r="G32" s="208" t="s">
        <v>1297</v>
      </c>
      <c r="H32" s="208" t="s">
        <v>1469</v>
      </c>
      <c r="I32" s="208" t="s">
        <v>2339</v>
      </c>
      <c r="J32" s="209" t="s">
        <v>2105</v>
      </c>
      <c r="K32" s="209" t="s">
        <v>2106</v>
      </c>
      <c r="L32" s="206"/>
      <c r="M32" s="209" t="s">
        <v>2204</v>
      </c>
      <c r="N32" s="206"/>
      <c r="P32" s="205">
        <f t="shared" si="0"/>
        <v>0</v>
      </c>
    </row>
    <row r="33" spans="1:16" ht="110.4" customHeight="1" x14ac:dyDescent="0.45">
      <c r="A33" s="210">
        <f>MAX($A$1:A32)+1</f>
        <v>27</v>
      </c>
      <c r="B33" s="235" t="s">
        <v>93</v>
      </c>
      <c r="C33" s="208" t="s">
        <v>1469</v>
      </c>
      <c r="D33" s="235" t="s">
        <v>2939</v>
      </c>
      <c r="E33" s="208" t="s">
        <v>1297</v>
      </c>
      <c r="F33" s="208" t="s">
        <v>1469</v>
      </c>
      <c r="G33" s="208" t="s">
        <v>1469</v>
      </c>
      <c r="H33" s="208" t="s">
        <v>2978</v>
      </c>
      <c r="I33" s="208" t="s">
        <v>1469</v>
      </c>
      <c r="J33" s="209" t="s">
        <v>2067</v>
      </c>
      <c r="K33" s="206"/>
      <c r="L33" s="206"/>
      <c r="M33" s="206"/>
      <c r="N33" s="206"/>
      <c r="P33" s="205">
        <f t="shared" si="0"/>
        <v>1</v>
      </c>
    </row>
    <row r="34" spans="1:16" ht="110.4" customHeight="1" x14ac:dyDescent="0.45">
      <c r="A34" s="210">
        <f>MAX($A$1:A33)+1</f>
        <v>28</v>
      </c>
      <c r="B34" s="235" t="s">
        <v>1856</v>
      </c>
      <c r="C34" s="208" t="s">
        <v>1297</v>
      </c>
      <c r="D34" s="235" t="s">
        <v>2453</v>
      </c>
      <c r="E34" s="208" t="s">
        <v>1469</v>
      </c>
      <c r="F34" s="208" t="s">
        <v>1297</v>
      </c>
      <c r="G34" s="208" t="s">
        <v>1469</v>
      </c>
      <c r="H34" s="208" t="s">
        <v>1469</v>
      </c>
      <c r="I34" s="208" t="s">
        <v>1469</v>
      </c>
      <c r="J34" s="206"/>
      <c r="K34" s="206"/>
      <c r="L34" s="206"/>
      <c r="M34" s="206"/>
      <c r="N34" s="206"/>
      <c r="P34" s="205">
        <f t="shared" si="0"/>
        <v>0</v>
      </c>
    </row>
    <row r="35" spans="1:16" ht="110.4" customHeight="1" x14ac:dyDescent="0.45">
      <c r="A35" s="210">
        <f>MAX($A$1:A34)+1</f>
        <v>29</v>
      </c>
      <c r="B35" s="235" t="s">
        <v>2938</v>
      </c>
      <c r="C35" s="208" t="s">
        <v>1469</v>
      </c>
      <c r="D35" s="235" t="s">
        <v>2486</v>
      </c>
      <c r="E35" s="208" t="s">
        <v>1297</v>
      </c>
      <c r="F35" s="208" t="s">
        <v>1469</v>
      </c>
      <c r="G35" s="208" t="s">
        <v>1469</v>
      </c>
      <c r="H35" s="208" t="s">
        <v>3001</v>
      </c>
      <c r="I35" s="208" t="s">
        <v>1469</v>
      </c>
      <c r="J35" s="209" t="s">
        <v>2133</v>
      </c>
      <c r="K35" s="209" t="s">
        <v>2134</v>
      </c>
      <c r="L35" s="206"/>
      <c r="M35" s="206"/>
      <c r="N35" s="206"/>
      <c r="P35" s="205">
        <f t="shared" si="0"/>
        <v>1</v>
      </c>
    </row>
    <row r="36" spans="1:16" ht="110.4" customHeight="1" x14ac:dyDescent="0.45">
      <c r="A36" s="210">
        <f>MAX($A$1:A35)+1</f>
        <v>30</v>
      </c>
      <c r="B36" s="235" t="s">
        <v>791</v>
      </c>
      <c r="C36" s="208" t="s">
        <v>1469</v>
      </c>
      <c r="D36" s="235" t="s">
        <v>2697</v>
      </c>
      <c r="E36" s="208" t="s">
        <v>1297</v>
      </c>
      <c r="F36" s="208" t="s">
        <v>1469</v>
      </c>
      <c r="G36" s="208" t="s">
        <v>1469</v>
      </c>
      <c r="H36" s="208" t="s">
        <v>2981</v>
      </c>
      <c r="I36" s="208" t="s">
        <v>1469</v>
      </c>
      <c r="J36" s="206"/>
      <c r="K36" s="206"/>
      <c r="L36" s="206"/>
      <c r="M36" s="206"/>
      <c r="N36" s="206"/>
      <c r="P36" s="205">
        <f t="shared" si="0"/>
        <v>0</v>
      </c>
    </row>
    <row r="37" spans="1:16" ht="110.4" customHeight="1" x14ac:dyDescent="0.45">
      <c r="A37" s="210">
        <f>MAX($A$1:A36)+1</f>
        <v>31</v>
      </c>
      <c r="B37" s="235" t="s">
        <v>23</v>
      </c>
      <c r="C37" s="208" t="s">
        <v>1469</v>
      </c>
      <c r="D37" s="235" t="s">
        <v>2453</v>
      </c>
      <c r="E37" s="208" t="s">
        <v>1469</v>
      </c>
      <c r="F37" s="208" t="s">
        <v>1469</v>
      </c>
      <c r="G37" s="208" t="s">
        <v>1297</v>
      </c>
      <c r="H37" s="208" t="s">
        <v>1469</v>
      </c>
      <c r="I37" s="208" t="s">
        <v>2346</v>
      </c>
      <c r="J37" s="209" t="s">
        <v>2236</v>
      </c>
      <c r="K37" s="206"/>
      <c r="L37" s="206"/>
      <c r="M37" s="206"/>
      <c r="N37" s="206"/>
      <c r="P37" s="205">
        <f t="shared" ref="P37:P54" si="1">MOD($A37,2)</f>
        <v>1</v>
      </c>
    </row>
    <row r="38" spans="1:16" ht="110.4" customHeight="1" x14ac:dyDescent="0.45">
      <c r="A38" s="287">
        <f>MAX($A$1:A37)+1</f>
        <v>32</v>
      </c>
      <c r="B38" s="289" t="s">
        <v>2937</v>
      </c>
      <c r="C38" s="278" t="s">
        <v>1469</v>
      </c>
      <c r="D38" s="289" t="s">
        <v>2453</v>
      </c>
      <c r="E38" s="278" t="s">
        <v>1469</v>
      </c>
      <c r="F38" s="278" t="s">
        <v>1469</v>
      </c>
      <c r="G38" s="278" t="s">
        <v>1297</v>
      </c>
      <c r="H38" s="278" t="s">
        <v>1469</v>
      </c>
      <c r="I38" s="278" t="s">
        <v>2452</v>
      </c>
      <c r="J38" s="209" t="s">
        <v>2210</v>
      </c>
      <c r="K38" s="209" t="s">
        <v>2211</v>
      </c>
      <c r="L38" s="206"/>
      <c r="M38" s="206"/>
      <c r="N38" s="206"/>
      <c r="P38" s="205">
        <f t="shared" si="1"/>
        <v>0</v>
      </c>
    </row>
    <row r="39" spans="1:16" ht="110.4" customHeight="1" x14ac:dyDescent="0.45">
      <c r="A39" s="288"/>
      <c r="B39" s="289"/>
      <c r="C39" s="278"/>
      <c r="D39" s="289"/>
      <c r="E39" s="278"/>
      <c r="F39" s="278"/>
      <c r="G39" s="278"/>
      <c r="H39" s="278"/>
      <c r="I39" s="278"/>
      <c r="J39" s="209" t="s">
        <v>2936</v>
      </c>
      <c r="K39" s="209" t="s">
        <v>2935</v>
      </c>
      <c r="L39" s="206"/>
      <c r="M39" s="206"/>
      <c r="N39" s="206"/>
      <c r="P39" s="205">
        <f t="shared" si="1"/>
        <v>0</v>
      </c>
    </row>
    <row r="40" spans="1:16" ht="110.4" customHeight="1" x14ac:dyDescent="0.45">
      <c r="A40" s="210">
        <f>MAX($A$1:A39)+1</f>
        <v>33</v>
      </c>
      <c r="B40" s="235" t="s">
        <v>2934</v>
      </c>
      <c r="C40" s="208" t="s">
        <v>1469</v>
      </c>
      <c r="D40" s="235" t="s">
        <v>2506</v>
      </c>
      <c r="E40" s="208" t="s">
        <v>1469</v>
      </c>
      <c r="F40" s="208" t="s">
        <v>1469</v>
      </c>
      <c r="G40" s="208" t="s">
        <v>1297</v>
      </c>
      <c r="H40" s="208" t="s">
        <v>1469</v>
      </c>
      <c r="I40" s="208" t="s">
        <v>2282</v>
      </c>
      <c r="J40" s="209" t="s">
        <v>2072</v>
      </c>
      <c r="K40" s="209" t="s">
        <v>2237</v>
      </c>
      <c r="L40" s="206"/>
      <c r="M40" s="206"/>
      <c r="N40" s="209" t="s">
        <v>2238</v>
      </c>
      <c r="P40" s="205">
        <f t="shared" si="1"/>
        <v>1</v>
      </c>
    </row>
    <row r="41" spans="1:16" ht="110.4" customHeight="1" x14ac:dyDescent="0.45">
      <c r="A41" s="210">
        <f>MAX($A$1:A40)+1</f>
        <v>34</v>
      </c>
      <c r="B41" s="235" t="s">
        <v>1220</v>
      </c>
      <c r="C41" s="208" t="s">
        <v>1469</v>
      </c>
      <c r="D41" s="235" t="s">
        <v>2883</v>
      </c>
      <c r="E41" s="208" t="s">
        <v>1297</v>
      </c>
      <c r="F41" s="208" t="s">
        <v>1469</v>
      </c>
      <c r="G41" s="208" t="s">
        <v>1469</v>
      </c>
      <c r="H41" s="208" t="s">
        <v>2972</v>
      </c>
      <c r="I41" s="208" t="s">
        <v>1469</v>
      </c>
      <c r="J41" s="206"/>
      <c r="K41" s="206"/>
      <c r="L41" s="206"/>
      <c r="M41" s="206"/>
      <c r="N41" s="206"/>
      <c r="P41" s="205">
        <f t="shared" si="1"/>
        <v>0</v>
      </c>
    </row>
    <row r="42" spans="1:16" ht="110.4" customHeight="1" x14ac:dyDescent="0.45">
      <c r="A42" s="210">
        <f>MAX($A$1:A41)+1</f>
        <v>35</v>
      </c>
      <c r="B42" s="235" t="s">
        <v>1308</v>
      </c>
      <c r="C42" s="208" t="s">
        <v>1469</v>
      </c>
      <c r="D42" s="235" t="s">
        <v>2933</v>
      </c>
      <c r="E42" s="208" t="s">
        <v>1297</v>
      </c>
      <c r="F42" s="208" t="s">
        <v>1469</v>
      </c>
      <c r="G42" s="208" t="s">
        <v>1297</v>
      </c>
      <c r="H42" s="208" t="s">
        <v>2978</v>
      </c>
      <c r="I42" s="208" t="s">
        <v>2452</v>
      </c>
      <c r="J42" s="209" t="s">
        <v>2099</v>
      </c>
      <c r="K42" s="206"/>
      <c r="L42" s="209" t="s">
        <v>2098</v>
      </c>
      <c r="M42" s="209" t="s">
        <v>2097</v>
      </c>
      <c r="N42" s="206"/>
      <c r="P42" s="205">
        <f t="shared" si="1"/>
        <v>1</v>
      </c>
    </row>
    <row r="43" spans="1:16" ht="110.4" customHeight="1" x14ac:dyDescent="0.45">
      <c r="A43" s="210">
        <f>MAX($A$1:A42)+1</f>
        <v>36</v>
      </c>
      <c r="B43" s="235" t="s">
        <v>2932</v>
      </c>
      <c r="C43" s="208" t="s">
        <v>1297</v>
      </c>
      <c r="D43" s="235" t="s">
        <v>2931</v>
      </c>
      <c r="E43" s="208" t="s">
        <v>1297</v>
      </c>
      <c r="F43" s="208" t="s">
        <v>1469</v>
      </c>
      <c r="G43" s="208" t="s">
        <v>1469</v>
      </c>
      <c r="H43" s="208" t="s">
        <v>2978</v>
      </c>
      <c r="I43" s="208" t="s">
        <v>1469</v>
      </c>
      <c r="J43" s="206"/>
      <c r="K43" s="206"/>
      <c r="L43" s="206"/>
      <c r="M43" s="206"/>
      <c r="N43" s="206"/>
      <c r="P43" s="205">
        <f t="shared" si="1"/>
        <v>0</v>
      </c>
    </row>
    <row r="44" spans="1:16" ht="110.4" customHeight="1" x14ac:dyDescent="0.45">
      <c r="A44" s="210">
        <f>MAX($A$1:A43)+1</f>
        <v>37</v>
      </c>
      <c r="B44" s="235" t="s">
        <v>1222</v>
      </c>
      <c r="C44" s="208" t="s">
        <v>1469</v>
      </c>
      <c r="D44" s="235" t="s">
        <v>2930</v>
      </c>
      <c r="E44" s="208" t="s">
        <v>1469</v>
      </c>
      <c r="F44" s="208" t="s">
        <v>1469</v>
      </c>
      <c r="G44" s="208" t="s">
        <v>1297</v>
      </c>
      <c r="H44" s="208" t="s">
        <v>1469</v>
      </c>
      <c r="I44" s="208" t="s">
        <v>2929</v>
      </c>
      <c r="J44" s="206"/>
      <c r="K44" s="206"/>
      <c r="L44" s="206"/>
      <c r="M44" s="206"/>
      <c r="N44" s="206"/>
      <c r="P44" s="205">
        <f t="shared" si="1"/>
        <v>1</v>
      </c>
    </row>
    <row r="45" spans="1:16" ht="110.4" customHeight="1" x14ac:dyDescent="0.45">
      <c r="A45" s="210">
        <f>MAX($A$1:A44)+1</f>
        <v>38</v>
      </c>
      <c r="B45" s="235" t="s">
        <v>174</v>
      </c>
      <c r="C45" s="208" t="s">
        <v>1469</v>
      </c>
      <c r="D45" s="235" t="s">
        <v>2928</v>
      </c>
      <c r="E45" s="208" t="s">
        <v>1469</v>
      </c>
      <c r="F45" s="208" t="s">
        <v>1297</v>
      </c>
      <c r="G45" s="208" t="s">
        <v>1469</v>
      </c>
      <c r="H45" s="208"/>
      <c r="I45" s="208" t="s">
        <v>1469</v>
      </c>
      <c r="J45" s="206"/>
      <c r="K45" s="206"/>
      <c r="L45" s="206"/>
      <c r="M45" s="206"/>
      <c r="N45" s="206"/>
      <c r="P45" s="205">
        <f t="shared" si="1"/>
        <v>0</v>
      </c>
    </row>
    <row r="46" spans="1:16" ht="110.4" customHeight="1" x14ac:dyDescent="0.45">
      <c r="A46" s="210">
        <f>MAX($A$1:A45)+1</f>
        <v>39</v>
      </c>
      <c r="B46" s="235" t="s">
        <v>6</v>
      </c>
      <c r="C46" s="208" t="s">
        <v>1469</v>
      </c>
      <c r="D46" s="235" t="s">
        <v>2927</v>
      </c>
      <c r="E46" s="208" t="s">
        <v>1469</v>
      </c>
      <c r="F46" s="208" t="s">
        <v>1469</v>
      </c>
      <c r="G46" s="208" t="s">
        <v>1297</v>
      </c>
      <c r="H46" s="208" t="s">
        <v>1469</v>
      </c>
      <c r="I46" s="208" t="s">
        <v>2276</v>
      </c>
      <c r="J46" s="209" t="s">
        <v>2064</v>
      </c>
      <c r="K46" s="209" t="s">
        <v>2066</v>
      </c>
      <c r="L46" s="206"/>
      <c r="M46" s="209" t="s">
        <v>2065</v>
      </c>
      <c r="N46" s="206"/>
      <c r="P46" s="205">
        <f t="shared" si="1"/>
        <v>1</v>
      </c>
    </row>
    <row r="47" spans="1:16" ht="110.4" customHeight="1" x14ac:dyDescent="0.45">
      <c r="A47" s="210">
        <f>MAX($A$1:A46)+1</f>
        <v>40</v>
      </c>
      <c r="B47" s="235" t="s">
        <v>768</v>
      </c>
      <c r="C47" s="208" t="s">
        <v>1469</v>
      </c>
      <c r="D47" s="235" t="s">
        <v>2553</v>
      </c>
      <c r="E47" s="208" t="s">
        <v>1297</v>
      </c>
      <c r="F47" s="208" t="s">
        <v>1469</v>
      </c>
      <c r="G47" s="208" t="s">
        <v>1469</v>
      </c>
      <c r="H47" s="208" t="s">
        <v>2974</v>
      </c>
      <c r="I47" s="208" t="s">
        <v>1469</v>
      </c>
      <c r="J47" s="209" t="s">
        <v>2926</v>
      </c>
      <c r="K47" s="209" t="s">
        <v>2925</v>
      </c>
      <c r="L47" s="206"/>
      <c r="M47" s="206"/>
      <c r="N47" s="206"/>
      <c r="P47" s="205">
        <f t="shared" si="1"/>
        <v>0</v>
      </c>
    </row>
    <row r="48" spans="1:16" ht="110.4" customHeight="1" x14ac:dyDescent="0.45">
      <c r="A48" s="210">
        <f>MAX($A$1:A47)+1</f>
        <v>41</v>
      </c>
      <c r="B48" s="235" t="s">
        <v>1312</v>
      </c>
      <c r="C48" s="208" t="s">
        <v>1469</v>
      </c>
      <c r="D48" s="235" t="s">
        <v>2453</v>
      </c>
      <c r="E48" s="208" t="s">
        <v>1469</v>
      </c>
      <c r="F48" s="208" t="s">
        <v>1469</v>
      </c>
      <c r="G48" s="208" t="s">
        <v>1297</v>
      </c>
      <c r="H48" s="208" t="s">
        <v>1469</v>
      </c>
      <c r="I48" s="208" t="s">
        <v>2359</v>
      </c>
      <c r="J48" s="206"/>
      <c r="K48" s="206"/>
      <c r="L48" s="206"/>
      <c r="M48" s="206"/>
      <c r="N48" s="206"/>
      <c r="P48" s="205">
        <f t="shared" si="1"/>
        <v>1</v>
      </c>
    </row>
    <row r="49" spans="1:16" ht="110.4" customHeight="1" x14ac:dyDescent="0.45">
      <c r="A49" s="210">
        <f>MAX($A$1:A48)+1</f>
        <v>42</v>
      </c>
      <c r="B49" s="235" t="s">
        <v>1314</v>
      </c>
      <c r="C49" s="208" t="s">
        <v>1469</v>
      </c>
      <c r="D49" s="235" t="s">
        <v>2448</v>
      </c>
      <c r="E49" s="208" t="s">
        <v>1469</v>
      </c>
      <c r="F49" s="208" t="s">
        <v>1469</v>
      </c>
      <c r="G49" s="208" t="s">
        <v>1297</v>
      </c>
      <c r="H49" s="208" t="s">
        <v>1469</v>
      </c>
      <c r="I49" s="208" t="s">
        <v>2588</v>
      </c>
      <c r="J49" s="206"/>
      <c r="K49" s="206"/>
      <c r="L49" s="206"/>
      <c r="M49" s="206"/>
      <c r="N49" s="206"/>
      <c r="P49" s="205">
        <f t="shared" si="1"/>
        <v>0</v>
      </c>
    </row>
    <row r="50" spans="1:16" ht="110.4" customHeight="1" x14ac:dyDescent="0.45">
      <c r="A50" s="210">
        <f>MAX($A$1:A49)+1</f>
        <v>43</v>
      </c>
      <c r="B50" s="235" t="s">
        <v>9</v>
      </c>
      <c r="C50" s="208" t="s">
        <v>1469</v>
      </c>
      <c r="D50" s="235" t="s">
        <v>2915</v>
      </c>
      <c r="E50" s="208" t="s">
        <v>1297</v>
      </c>
      <c r="F50" s="208" t="s">
        <v>1469</v>
      </c>
      <c r="G50" s="208" t="s">
        <v>1469</v>
      </c>
      <c r="H50" s="208" t="s">
        <v>2978</v>
      </c>
      <c r="I50" s="208" t="s">
        <v>1469</v>
      </c>
      <c r="J50" s="206"/>
      <c r="K50" s="206"/>
      <c r="L50" s="206"/>
      <c r="M50" s="206"/>
      <c r="N50" s="206"/>
      <c r="P50" s="205">
        <f t="shared" si="1"/>
        <v>1</v>
      </c>
    </row>
    <row r="51" spans="1:16" ht="110.4" customHeight="1" x14ac:dyDescent="0.45">
      <c r="A51" s="210">
        <f>MAX($A$1:A50)+1</f>
        <v>44</v>
      </c>
      <c r="B51" s="235" t="s">
        <v>130</v>
      </c>
      <c r="C51" s="208" t="s">
        <v>1469</v>
      </c>
      <c r="D51" s="235" t="s">
        <v>2857</v>
      </c>
      <c r="E51" s="208" t="s">
        <v>1469</v>
      </c>
      <c r="F51" s="208" t="s">
        <v>1469</v>
      </c>
      <c r="G51" s="208" t="s">
        <v>1297</v>
      </c>
      <c r="H51" s="208" t="s">
        <v>1469</v>
      </c>
      <c r="I51" s="208" t="s">
        <v>2346</v>
      </c>
      <c r="J51" s="206"/>
      <c r="K51" s="206"/>
      <c r="L51" s="206"/>
      <c r="M51" s="206"/>
      <c r="N51" s="206"/>
      <c r="P51" s="205">
        <f t="shared" si="1"/>
        <v>0</v>
      </c>
    </row>
    <row r="52" spans="1:16" ht="110.4" customHeight="1" x14ac:dyDescent="0.45">
      <c r="A52" s="210">
        <f>MAX($A$1:A51)+1</f>
        <v>45</v>
      </c>
      <c r="B52" s="235" t="s">
        <v>1316</v>
      </c>
      <c r="C52" s="208" t="s">
        <v>1469</v>
      </c>
      <c r="D52" s="235" t="s">
        <v>2553</v>
      </c>
      <c r="E52" s="208" t="s">
        <v>1469</v>
      </c>
      <c r="F52" s="208" t="s">
        <v>1469</v>
      </c>
      <c r="G52" s="208" t="s">
        <v>1297</v>
      </c>
      <c r="H52" s="208" t="s">
        <v>1469</v>
      </c>
      <c r="I52" s="208" t="s">
        <v>2187</v>
      </c>
      <c r="J52" s="206"/>
      <c r="K52" s="206"/>
      <c r="L52" s="206"/>
      <c r="M52" s="206"/>
      <c r="N52" s="206"/>
      <c r="P52" s="205">
        <f t="shared" si="1"/>
        <v>1</v>
      </c>
    </row>
    <row r="53" spans="1:16" ht="110.4" customHeight="1" x14ac:dyDescent="0.45">
      <c r="A53" s="210">
        <f>MAX($A$1:A52)+1</f>
        <v>46</v>
      </c>
      <c r="B53" s="235" t="s">
        <v>103</v>
      </c>
      <c r="C53" s="208" t="s">
        <v>1469</v>
      </c>
      <c r="D53" s="235" t="s">
        <v>2697</v>
      </c>
      <c r="E53" s="208" t="s">
        <v>1297</v>
      </c>
      <c r="F53" s="208" t="s">
        <v>1469</v>
      </c>
      <c r="G53" s="208" t="s">
        <v>1469</v>
      </c>
      <c r="H53" s="208" t="s">
        <v>3001</v>
      </c>
      <c r="I53" s="208" t="s">
        <v>1469</v>
      </c>
      <c r="J53" s="206"/>
      <c r="K53" s="206"/>
      <c r="L53" s="206"/>
      <c r="M53" s="206"/>
      <c r="N53" s="206"/>
      <c r="P53" s="205">
        <f t="shared" si="1"/>
        <v>0</v>
      </c>
    </row>
    <row r="54" spans="1:16" ht="110.4" customHeight="1" x14ac:dyDescent="0.45">
      <c r="A54" s="287">
        <f>MAX($A$1:A53)+1</f>
        <v>47</v>
      </c>
      <c r="B54" s="289" t="s">
        <v>155</v>
      </c>
      <c r="C54" s="278" t="s">
        <v>1469</v>
      </c>
      <c r="D54" s="289" t="s">
        <v>2506</v>
      </c>
      <c r="E54" s="278" t="s">
        <v>1469</v>
      </c>
      <c r="F54" s="278" t="s">
        <v>1469</v>
      </c>
      <c r="G54" s="278" t="s">
        <v>1297</v>
      </c>
      <c r="H54" s="278" t="s">
        <v>1469</v>
      </c>
      <c r="I54" s="278" t="s">
        <v>2396</v>
      </c>
      <c r="J54" s="209" t="s">
        <v>2073</v>
      </c>
      <c r="K54" s="209" t="s">
        <v>2239</v>
      </c>
      <c r="L54" s="206"/>
      <c r="M54" s="206"/>
      <c r="N54" s="209" t="s">
        <v>2240</v>
      </c>
      <c r="P54" s="205">
        <f t="shared" si="1"/>
        <v>1</v>
      </c>
    </row>
    <row r="55" spans="1:16" ht="110.4" customHeight="1" x14ac:dyDescent="0.45">
      <c r="A55" s="288"/>
      <c r="B55" s="289"/>
      <c r="C55" s="278"/>
      <c r="D55" s="289"/>
      <c r="E55" s="278"/>
      <c r="F55" s="278"/>
      <c r="G55" s="278"/>
      <c r="H55" s="278"/>
      <c r="I55" s="278"/>
      <c r="J55" s="209" t="s">
        <v>2924</v>
      </c>
      <c r="K55" s="206"/>
      <c r="L55" s="206"/>
      <c r="M55" s="206"/>
      <c r="N55" s="206"/>
      <c r="P55" s="205">
        <v>1</v>
      </c>
    </row>
    <row r="56" spans="1:16" ht="110.4" customHeight="1" x14ac:dyDescent="0.45">
      <c r="A56" s="210">
        <f>MAX($A$1:A55)+1</f>
        <v>48</v>
      </c>
      <c r="B56" s="235" t="s">
        <v>1858</v>
      </c>
      <c r="C56" s="208" t="s">
        <v>1297</v>
      </c>
      <c r="D56" s="235" t="s">
        <v>2589</v>
      </c>
      <c r="E56" s="208" t="s">
        <v>1469</v>
      </c>
      <c r="F56" s="208" t="s">
        <v>1469</v>
      </c>
      <c r="G56" s="208" t="s">
        <v>1297</v>
      </c>
      <c r="H56" s="208" t="s">
        <v>1469</v>
      </c>
      <c r="I56" s="208" t="s">
        <v>2569</v>
      </c>
      <c r="J56" s="206"/>
      <c r="K56" s="206"/>
      <c r="L56" s="206"/>
      <c r="M56" s="206"/>
      <c r="N56" s="206"/>
      <c r="P56" s="205">
        <f t="shared" ref="P56:P64" si="2">MOD($A56,2)</f>
        <v>0</v>
      </c>
    </row>
    <row r="57" spans="1:16" ht="110.4" customHeight="1" x14ac:dyDescent="0.45">
      <c r="A57" s="210">
        <f>MAX($A$1:A56)+1</f>
        <v>49</v>
      </c>
      <c r="B57" s="235" t="s">
        <v>138</v>
      </c>
      <c r="C57" s="208" t="s">
        <v>1469</v>
      </c>
      <c r="D57" s="235" t="s">
        <v>2453</v>
      </c>
      <c r="E57" s="208" t="s">
        <v>1469</v>
      </c>
      <c r="F57" s="208" t="s">
        <v>1469</v>
      </c>
      <c r="G57" s="208" t="s">
        <v>1297</v>
      </c>
      <c r="H57" s="208" t="s">
        <v>1469</v>
      </c>
      <c r="I57" s="208" t="s">
        <v>2228</v>
      </c>
      <c r="J57" s="206"/>
      <c r="K57" s="206"/>
      <c r="L57" s="206"/>
      <c r="M57" s="206"/>
      <c r="N57" s="206"/>
      <c r="P57" s="205">
        <f t="shared" si="2"/>
        <v>1</v>
      </c>
    </row>
    <row r="58" spans="1:16" ht="110.4" customHeight="1" x14ac:dyDescent="0.45">
      <c r="A58" s="287">
        <f>MAX($A$1:A57)+1</f>
        <v>50</v>
      </c>
      <c r="B58" s="289" t="s">
        <v>2923</v>
      </c>
      <c r="C58" s="278" t="s">
        <v>1469</v>
      </c>
      <c r="D58" s="289" t="s">
        <v>2922</v>
      </c>
      <c r="E58" s="278" t="s">
        <v>1297</v>
      </c>
      <c r="F58" s="278" t="s">
        <v>1469</v>
      </c>
      <c r="G58" s="278" t="s">
        <v>1469</v>
      </c>
      <c r="H58" s="278" t="s">
        <v>2984</v>
      </c>
      <c r="I58" s="278" t="s">
        <v>1469</v>
      </c>
      <c r="J58" s="209" t="s">
        <v>2921</v>
      </c>
      <c r="K58" s="206"/>
      <c r="L58" s="206"/>
      <c r="M58" s="206"/>
      <c r="N58" s="206"/>
      <c r="P58" s="205">
        <f t="shared" si="2"/>
        <v>0</v>
      </c>
    </row>
    <row r="59" spans="1:16" ht="110.4" customHeight="1" x14ac:dyDescent="0.45">
      <c r="A59" s="288"/>
      <c r="B59" s="289"/>
      <c r="C59" s="278"/>
      <c r="D59" s="289"/>
      <c r="E59" s="278"/>
      <c r="F59" s="278"/>
      <c r="G59" s="278"/>
      <c r="H59" s="278"/>
      <c r="I59" s="278"/>
      <c r="J59" s="209" t="s">
        <v>2101</v>
      </c>
      <c r="K59" s="206"/>
      <c r="L59" s="206"/>
      <c r="M59" s="206"/>
      <c r="N59" s="206"/>
      <c r="P59" s="205">
        <f t="shared" si="2"/>
        <v>0</v>
      </c>
    </row>
    <row r="60" spans="1:16" ht="110.4" customHeight="1" x14ac:dyDescent="0.45">
      <c r="A60" s="210">
        <f>MAX($A$1:A59)+1</f>
        <v>51</v>
      </c>
      <c r="B60" s="235" t="s">
        <v>2920</v>
      </c>
      <c r="C60" s="208" t="s">
        <v>1469</v>
      </c>
      <c r="D60" s="235" t="s">
        <v>2553</v>
      </c>
      <c r="E60" s="208" t="s">
        <v>1469</v>
      </c>
      <c r="F60" s="208" t="s">
        <v>1469</v>
      </c>
      <c r="G60" s="208" t="s">
        <v>1297</v>
      </c>
      <c r="H60" s="208" t="s">
        <v>1469</v>
      </c>
      <c r="I60" s="208" t="s">
        <v>2452</v>
      </c>
      <c r="J60" s="206"/>
      <c r="K60" s="206"/>
      <c r="L60" s="206"/>
      <c r="M60" s="206"/>
      <c r="N60" s="206"/>
      <c r="P60" s="205">
        <f t="shared" si="2"/>
        <v>1</v>
      </c>
    </row>
    <row r="61" spans="1:16" ht="110.4" customHeight="1" x14ac:dyDescent="0.45">
      <c r="A61" s="210">
        <f>MAX($A$1:A60)+1</f>
        <v>52</v>
      </c>
      <c r="B61" s="235" t="s">
        <v>1229</v>
      </c>
      <c r="C61" s="208" t="s">
        <v>1469</v>
      </c>
      <c r="D61" s="235" t="s">
        <v>2453</v>
      </c>
      <c r="E61" s="208" t="s">
        <v>1469</v>
      </c>
      <c r="F61" s="208" t="s">
        <v>1469</v>
      </c>
      <c r="G61" s="208" t="s">
        <v>1297</v>
      </c>
      <c r="H61" s="208" t="s">
        <v>1469</v>
      </c>
      <c r="I61" s="208" t="s">
        <v>2228</v>
      </c>
      <c r="J61" s="206"/>
      <c r="K61" s="206"/>
      <c r="L61" s="206"/>
      <c r="M61" s="206"/>
      <c r="N61" s="206"/>
      <c r="P61" s="205">
        <f t="shared" si="2"/>
        <v>0</v>
      </c>
    </row>
    <row r="62" spans="1:16" ht="110.4" customHeight="1" x14ac:dyDescent="0.45">
      <c r="A62" s="210">
        <f>MAX($A$1:A61)+1</f>
        <v>53</v>
      </c>
      <c r="B62" s="235" t="s">
        <v>1318</v>
      </c>
      <c r="C62" s="208" t="s">
        <v>1469</v>
      </c>
      <c r="D62" s="235" t="s">
        <v>2592</v>
      </c>
      <c r="E62" s="208" t="s">
        <v>1469</v>
      </c>
      <c r="F62" s="208" t="s">
        <v>1469</v>
      </c>
      <c r="G62" s="208" t="s">
        <v>1297</v>
      </c>
      <c r="H62" s="208" t="s">
        <v>1469</v>
      </c>
      <c r="I62" s="208" t="s">
        <v>2187</v>
      </c>
      <c r="J62" s="209" t="s">
        <v>2063</v>
      </c>
      <c r="K62" s="206"/>
      <c r="L62" s="206"/>
      <c r="M62" s="206"/>
      <c r="N62" s="206"/>
      <c r="P62" s="205">
        <f t="shared" si="2"/>
        <v>1</v>
      </c>
    </row>
    <row r="63" spans="1:16" ht="110.4" customHeight="1" x14ac:dyDescent="0.45">
      <c r="A63" s="210">
        <f>MAX($A$1:A62)+1</f>
        <v>54</v>
      </c>
      <c r="B63" s="235" t="s">
        <v>1231</v>
      </c>
      <c r="C63" s="208" t="s">
        <v>1469</v>
      </c>
      <c r="D63" s="235" t="s">
        <v>2697</v>
      </c>
      <c r="E63" s="208" t="s">
        <v>1469</v>
      </c>
      <c r="F63" s="208" t="s">
        <v>1469</v>
      </c>
      <c r="G63" s="208" t="s">
        <v>1297</v>
      </c>
      <c r="H63" s="208" t="s">
        <v>1469</v>
      </c>
      <c r="I63" s="208" t="s">
        <v>2049</v>
      </c>
      <c r="J63" s="209" t="s">
        <v>2919</v>
      </c>
      <c r="K63" s="206"/>
      <c r="L63" s="206"/>
      <c r="M63" s="206"/>
      <c r="N63" s="206"/>
      <c r="P63" s="205">
        <f t="shared" si="2"/>
        <v>0</v>
      </c>
    </row>
    <row r="64" spans="1:16" ht="110.4" customHeight="1" x14ac:dyDescent="0.45">
      <c r="A64" s="287">
        <f>MAX($A$1:A63)+1</f>
        <v>55</v>
      </c>
      <c r="B64" s="289" t="s">
        <v>1320</v>
      </c>
      <c r="C64" s="278" t="s">
        <v>1469</v>
      </c>
      <c r="D64" s="289" t="s">
        <v>2918</v>
      </c>
      <c r="E64" s="278" t="s">
        <v>1469</v>
      </c>
      <c r="F64" s="278" t="s">
        <v>1469</v>
      </c>
      <c r="G64" s="278" t="s">
        <v>1297</v>
      </c>
      <c r="H64" s="278" t="s">
        <v>1469</v>
      </c>
      <c r="I64" s="278" t="s">
        <v>2971</v>
      </c>
      <c r="J64" s="209" t="s">
        <v>2917</v>
      </c>
      <c r="K64" s="206"/>
      <c r="L64" s="206"/>
      <c r="M64" s="206"/>
      <c r="N64" s="206"/>
      <c r="P64" s="205">
        <f t="shared" si="2"/>
        <v>1</v>
      </c>
    </row>
    <row r="65" spans="1:16" ht="110.4" customHeight="1" x14ac:dyDescent="0.45">
      <c r="A65" s="288"/>
      <c r="B65" s="289"/>
      <c r="C65" s="278"/>
      <c r="D65" s="289"/>
      <c r="E65" s="278"/>
      <c r="F65" s="278"/>
      <c r="G65" s="278"/>
      <c r="H65" s="278"/>
      <c r="I65" s="278"/>
      <c r="J65" s="209" t="s">
        <v>2916</v>
      </c>
      <c r="K65" s="206"/>
      <c r="L65" s="206"/>
      <c r="M65" s="206"/>
      <c r="N65" s="206"/>
      <c r="P65" s="205">
        <v>1</v>
      </c>
    </row>
    <row r="66" spans="1:16" ht="110.4" customHeight="1" x14ac:dyDescent="0.45">
      <c r="A66" s="210">
        <f>MAX($A$1:A65)+1</f>
        <v>56</v>
      </c>
      <c r="B66" s="235" t="s">
        <v>2028</v>
      </c>
      <c r="C66" s="208" t="s">
        <v>1469</v>
      </c>
      <c r="D66" s="235" t="s">
        <v>2536</v>
      </c>
      <c r="E66" s="208" t="s">
        <v>1297</v>
      </c>
      <c r="F66" s="208" t="s">
        <v>1469</v>
      </c>
      <c r="G66" s="208" t="s">
        <v>1469</v>
      </c>
      <c r="H66" s="208" t="s">
        <v>3000</v>
      </c>
      <c r="I66" s="208" t="s">
        <v>1469</v>
      </c>
      <c r="J66" s="209" t="s">
        <v>2135</v>
      </c>
      <c r="K66" s="206"/>
      <c r="L66" s="206"/>
      <c r="M66" s="206"/>
      <c r="N66" s="206"/>
      <c r="P66" s="205">
        <f>MOD($A66,2)</f>
        <v>0</v>
      </c>
    </row>
    <row r="67" spans="1:16" ht="110.4" customHeight="1" x14ac:dyDescent="0.45">
      <c r="A67" s="287">
        <f>MAX($A$1:A66)+1</f>
        <v>57</v>
      </c>
      <c r="B67" s="289" t="s">
        <v>2027</v>
      </c>
      <c r="C67" s="278" t="s">
        <v>1469</v>
      </c>
      <c r="D67" s="289" t="s">
        <v>2915</v>
      </c>
      <c r="E67" s="278" t="s">
        <v>1297</v>
      </c>
      <c r="F67" s="278" t="s">
        <v>1469</v>
      </c>
      <c r="G67" s="278" t="s">
        <v>1469</v>
      </c>
      <c r="H67" s="278" t="s">
        <v>3000</v>
      </c>
      <c r="I67" s="278" t="s">
        <v>1469</v>
      </c>
      <c r="J67" s="209" t="s">
        <v>2132</v>
      </c>
      <c r="K67" s="209" t="s">
        <v>2131</v>
      </c>
      <c r="L67" s="209" t="s">
        <v>2130</v>
      </c>
      <c r="M67" s="206"/>
      <c r="N67" s="206"/>
      <c r="P67" s="205">
        <f>MOD($A67,2)</f>
        <v>1</v>
      </c>
    </row>
    <row r="68" spans="1:16" ht="110.4" customHeight="1" x14ac:dyDescent="0.45">
      <c r="A68" s="288"/>
      <c r="B68" s="289"/>
      <c r="C68" s="278"/>
      <c r="D68" s="289"/>
      <c r="E68" s="278"/>
      <c r="F68" s="278"/>
      <c r="G68" s="278"/>
      <c r="H68" s="278"/>
      <c r="I68" s="278"/>
      <c r="J68" s="209" t="s">
        <v>2914</v>
      </c>
      <c r="K68" s="206"/>
      <c r="L68" s="206"/>
      <c r="M68" s="206"/>
      <c r="N68" s="206"/>
      <c r="P68" s="205">
        <v>1</v>
      </c>
    </row>
    <row r="69" spans="1:16" ht="110.4" customHeight="1" x14ac:dyDescent="0.45">
      <c r="A69" s="210">
        <f>MAX($A$1:A68)+1</f>
        <v>58</v>
      </c>
      <c r="B69" s="235" t="s">
        <v>40</v>
      </c>
      <c r="C69" s="208" t="s">
        <v>1297</v>
      </c>
      <c r="D69" s="235" t="s">
        <v>2543</v>
      </c>
      <c r="E69" s="208" t="s">
        <v>1469</v>
      </c>
      <c r="F69" s="208" t="s">
        <v>1469</v>
      </c>
      <c r="G69" s="208" t="s">
        <v>1297</v>
      </c>
      <c r="H69" s="208" t="s">
        <v>1469</v>
      </c>
      <c r="I69" s="208" t="s">
        <v>2913</v>
      </c>
      <c r="J69" s="206"/>
      <c r="K69" s="206"/>
      <c r="L69" s="206"/>
      <c r="M69" s="206"/>
      <c r="N69" s="206"/>
      <c r="P69" s="205">
        <f>MOD($A69,2)</f>
        <v>0</v>
      </c>
    </row>
    <row r="70" spans="1:16" ht="110.4" customHeight="1" x14ac:dyDescent="0.45">
      <c r="A70" s="287">
        <f>MAX($A$1:A69)+1</f>
        <v>59</v>
      </c>
      <c r="B70" s="289" t="s">
        <v>95</v>
      </c>
      <c r="C70" s="278" t="s">
        <v>1469</v>
      </c>
      <c r="D70" s="289" t="s">
        <v>2453</v>
      </c>
      <c r="E70" s="278" t="s">
        <v>1297</v>
      </c>
      <c r="F70" s="278" t="s">
        <v>1469</v>
      </c>
      <c r="G70" s="278" t="s">
        <v>1469</v>
      </c>
      <c r="H70" s="278" t="s">
        <v>2983</v>
      </c>
      <c r="I70" s="278" t="s">
        <v>1469</v>
      </c>
      <c r="J70" s="209" t="s">
        <v>2912</v>
      </c>
      <c r="K70" s="206"/>
      <c r="L70" s="206"/>
      <c r="M70" s="206"/>
      <c r="N70" s="206"/>
      <c r="P70" s="205">
        <f>MOD($A70,2)</f>
        <v>1</v>
      </c>
    </row>
    <row r="71" spans="1:16" ht="110.4" customHeight="1" x14ac:dyDescent="0.45">
      <c r="A71" s="288"/>
      <c r="B71" s="289"/>
      <c r="C71" s="278"/>
      <c r="D71" s="289"/>
      <c r="E71" s="278"/>
      <c r="F71" s="278"/>
      <c r="G71" s="278"/>
      <c r="H71" s="278"/>
      <c r="I71" s="278"/>
      <c r="J71" s="209" t="s">
        <v>2019</v>
      </c>
      <c r="K71" s="206"/>
      <c r="L71" s="206"/>
      <c r="M71" s="206"/>
      <c r="N71" s="206"/>
      <c r="P71" s="205">
        <v>1</v>
      </c>
    </row>
    <row r="72" spans="1:16" ht="110.4" customHeight="1" x14ac:dyDescent="0.45">
      <c r="A72" s="210">
        <f>MAX($A$1:A71)+1</f>
        <v>60</v>
      </c>
      <c r="B72" s="235" t="s">
        <v>2040</v>
      </c>
      <c r="C72" s="208" t="s">
        <v>1469</v>
      </c>
      <c r="D72" s="235" t="s">
        <v>2608</v>
      </c>
      <c r="E72" s="208" t="s">
        <v>1469</v>
      </c>
      <c r="F72" s="208" t="s">
        <v>1469</v>
      </c>
      <c r="G72" s="208" t="s">
        <v>1297</v>
      </c>
      <c r="H72" s="208" t="s">
        <v>1469</v>
      </c>
      <c r="I72" s="208" t="s">
        <v>2187</v>
      </c>
      <c r="J72" s="209" t="s">
        <v>2158</v>
      </c>
      <c r="K72" s="206"/>
      <c r="L72" s="206"/>
      <c r="M72" s="206"/>
      <c r="N72" s="206"/>
      <c r="P72" s="205">
        <f t="shared" ref="P72:P100" si="3">MOD($A72,2)</f>
        <v>0</v>
      </c>
    </row>
    <row r="73" spans="1:16" ht="110.4" customHeight="1" x14ac:dyDescent="0.45">
      <c r="A73" s="210">
        <f>MAX($A$1:A72)+1</f>
        <v>61</v>
      </c>
      <c r="B73" s="235" t="s">
        <v>1322</v>
      </c>
      <c r="C73" s="208" t="s">
        <v>1469</v>
      </c>
      <c r="D73" s="235" t="s">
        <v>2453</v>
      </c>
      <c r="E73" s="208" t="s">
        <v>1469</v>
      </c>
      <c r="F73" s="208" t="s">
        <v>1469</v>
      </c>
      <c r="G73" s="208" t="s">
        <v>1297</v>
      </c>
      <c r="H73" s="208" t="s">
        <v>1469</v>
      </c>
      <c r="I73" s="208" t="s">
        <v>2473</v>
      </c>
      <c r="J73" s="206"/>
      <c r="K73" s="206"/>
      <c r="L73" s="206"/>
      <c r="M73" s="206"/>
      <c r="N73" s="206"/>
      <c r="P73" s="205">
        <f t="shared" si="3"/>
        <v>1</v>
      </c>
    </row>
    <row r="74" spans="1:16" ht="110.4" customHeight="1" x14ac:dyDescent="0.45">
      <c r="A74" s="210">
        <f>MAX($A$1:A73)+1</f>
        <v>62</v>
      </c>
      <c r="B74" s="235" t="s">
        <v>1324</v>
      </c>
      <c r="C74" s="208" t="s">
        <v>1469</v>
      </c>
      <c r="D74" s="235" t="s">
        <v>2453</v>
      </c>
      <c r="E74" s="208" t="s">
        <v>1469</v>
      </c>
      <c r="F74" s="208" t="s">
        <v>1469</v>
      </c>
      <c r="G74" s="208" t="s">
        <v>1297</v>
      </c>
      <c r="H74" s="208" t="s">
        <v>1469</v>
      </c>
      <c r="I74" s="208" t="s">
        <v>2377</v>
      </c>
      <c r="J74" s="206"/>
      <c r="K74" s="206"/>
      <c r="L74" s="206"/>
      <c r="M74" s="206"/>
      <c r="N74" s="206"/>
      <c r="P74" s="205">
        <f t="shared" si="3"/>
        <v>0</v>
      </c>
    </row>
    <row r="75" spans="1:16" ht="110.4" customHeight="1" x14ac:dyDescent="0.45">
      <c r="A75" s="210">
        <f>MAX($A$1:A74)+1</f>
        <v>63</v>
      </c>
      <c r="B75" s="235" t="s">
        <v>1232</v>
      </c>
      <c r="C75" s="208" t="s">
        <v>1469</v>
      </c>
      <c r="D75" s="235" t="s">
        <v>2453</v>
      </c>
      <c r="E75" s="208" t="s">
        <v>1297</v>
      </c>
      <c r="F75" s="208" t="s">
        <v>1469</v>
      </c>
      <c r="G75" s="208" t="s">
        <v>1469</v>
      </c>
      <c r="H75" s="208" t="s">
        <v>2982</v>
      </c>
      <c r="I75" s="208" t="s">
        <v>1469</v>
      </c>
      <c r="J75" s="206"/>
      <c r="K75" s="206"/>
      <c r="L75" s="206"/>
      <c r="M75" s="206"/>
      <c r="N75" s="206"/>
      <c r="P75" s="205">
        <f t="shared" si="3"/>
        <v>1</v>
      </c>
    </row>
    <row r="76" spans="1:16" ht="110.4" customHeight="1" x14ac:dyDescent="0.45">
      <c r="A76" s="210">
        <f>MAX($A$1:A75)+1</f>
        <v>64</v>
      </c>
      <c r="B76" s="235" t="s">
        <v>1326</v>
      </c>
      <c r="C76" s="208" t="s">
        <v>1469</v>
      </c>
      <c r="D76" s="235" t="s">
        <v>2453</v>
      </c>
      <c r="E76" s="208" t="s">
        <v>1469</v>
      </c>
      <c r="F76" s="208" t="s">
        <v>1469</v>
      </c>
      <c r="G76" s="208" t="s">
        <v>1297</v>
      </c>
      <c r="H76" s="208" t="s">
        <v>1469</v>
      </c>
      <c r="I76" s="208" t="s">
        <v>2396</v>
      </c>
      <c r="J76" s="206"/>
      <c r="K76" s="206"/>
      <c r="L76" s="206"/>
      <c r="M76" s="206"/>
      <c r="N76" s="206"/>
      <c r="P76" s="205">
        <f t="shared" si="3"/>
        <v>0</v>
      </c>
    </row>
    <row r="77" spans="1:16" ht="110.4" customHeight="1" x14ac:dyDescent="0.45">
      <c r="A77" s="210">
        <f>MAX($A$1:A76)+1</f>
        <v>65</v>
      </c>
      <c r="B77" s="235" t="s">
        <v>2911</v>
      </c>
      <c r="C77" s="208" t="s">
        <v>1469</v>
      </c>
      <c r="D77" s="235" t="s">
        <v>2910</v>
      </c>
      <c r="E77" s="208" t="s">
        <v>1297</v>
      </c>
      <c r="F77" s="208" t="s">
        <v>1469</v>
      </c>
      <c r="G77" s="208" t="s">
        <v>1469</v>
      </c>
      <c r="H77" s="208" t="s">
        <v>2981</v>
      </c>
      <c r="I77" s="208" t="s">
        <v>1469</v>
      </c>
      <c r="J77" s="206"/>
      <c r="K77" s="206"/>
      <c r="L77" s="206"/>
      <c r="M77" s="206"/>
      <c r="N77" s="206"/>
      <c r="P77" s="205">
        <f t="shared" si="3"/>
        <v>1</v>
      </c>
    </row>
    <row r="78" spans="1:16" ht="152.4" customHeight="1" x14ac:dyDescent="0.45">
      <c r="A78" s="287">
        <f>MAX($A$1:A77)+1</f>
        <v>66</v>
      </c>
      <c r="B78" s="289" t="s">
        <v>2045</v>
      </c>
      <c r="C78" s="278" t="s">
        <v>1469</v>
      </c>
      <c r="D78" s="289" t="s">
        <v>2642</v>
      </c>
      <c r="E78" s="278" t="s">
        <v>1469</v>
      </c>
      <c r="F78" s="278" t="s">
        <v>1469</v>
      </c>
      <c r="G78" s="278" t="s">
        <v>1297</v>
      </c>
      <c r="H78" s="278" t="s">
        <v>1469</v>
      </c>
      <c r="I78" s="278" t="s">
        <v>2187</v>
      </c>
      <c r="J78" s="209" t="s">
        <v>2166</v>
      </c>
      <c r="K78" s="209" t="s">
        <v>2165</v>
      </c>
      <c r="L78" s="209" t="s">
        <v>2252</v>
      </c>
      <c r="M78" s="206"/>
      <c r="N78" s="209" t="s">
        <v>2253</v>
      </c>
      <c r="P78" s="205">
        <f t="shared" si="3"/>
        <v>0</v>
      </c>
    </row>
    <row r="79" spans="1:16" ht="110.4" customHeight="1" x14ac:dyDescent="0.45">
      <c r="A79" s="288"/>
      <c r="B79" s="289"/>
      <c r="C79" s="278"/>
      <c r="D79" s="289"/>
      <c r="E79" s="278"/>
      <c r="F79" s="278"/>
      <c r="G79" s="278"/>
      <c r="H79" s="278"/>
      <c r="I79" s="278"/>
      <c r="J79" s="206"/>
      <c r="K79" s="209" t="s">
        <v>2909</v>
      </c>
      <c r="L79" s="206"/>
      <c r="M79" s="206"/>
      <c r="N79" s="206"/>
      <c r="P79" s="205">
        <f t="shared" si="3"/>
        <v>0</v>
      </c>
    </row>
    <row r="80" spans="1:16" ht="110.4" customHeight="1" x14ac:dyDescent="0.45">
      <c r="A80" s="210">
        <f>MAX($A$1:A79)+1</f>
        <v>67</v>
      </c>
      <c r="B80" s="235" t="s">
        <v>1234</v>
      </c>
      <c r="C80" s="208" t="s">
        <v>1469</v>
      </c>
      <c r="D80" s="235" t="s">
        <v>2707</v>
      </c>
      <c r="E80" s="208" t="s">
        <v>1469</v>
      </c>
      <c r="F80" s="208" t="s">
        <v>1297</v>
      </c>
      <c r="G80" s="208" t="s">
        <v>1469</v>
      </c>
      <c r="H80" s="208" t="s">
        <v>1469</v>
      </c>
      <c r="I80" s="208" t="s">
        <v>1469</v>
      </c>
      <c r="J80" s="209" t="s">
        <v>2908</v>
      </c>
      <c r="K80" s="209" t="s">
        <v>2907</v>
      </c>
      <c r="L80" s="206"/>
      <c r="M80" s="206"/>
      <c r="N80" s="206"/>
      <c r="P80" s="205">
        <f t="shared" si="3"/>
        <v>1</v>
      </c>
    </row>
    <row r="81" spans="1:16" ht="110.4" customHeight="1" x14ac:dyDescent="0.45">
      <c r="A81" s="210">
        <f>MAX($A$1:A80)+1</f>
        <v>68</v>
      </c>
      <c r="B81" s="235" t="s">
        <v>1235</v>
      </c>
      <c r="C81" s="208" t="s">
        <v>1469</v>
      </c>
      <c r="D81" s="235" t="s">
        <v>2606</v>
      </c>
      <c r="E81" s="208" t="s">
        <v>1297</v>
      </c>
      <c r="F81" s="208" t="s">
        <v>1469</v>
      </c>
      <c r="G81" s="208" t="s">
        <v>1469</v>
      </c>
      <c r="H81" s="208" t="s">
        <v>3001</v>
      </c>
      <c r="I81" s="208" t="s">
        <v>1469</v>
      </c>
      <c r="J81" s="206"/>
      <c r="K81" s="206"/>
      <c r="L81" s="206"/>
      <c r="M81" s="206"/>
      <c r="N81" s="206"/>
      <c r="P81" s="205">
        <f t="shared" si="3"/>
        <v>0</v>
      </c>
    </row>
    <row r="82" spans="1:16" ht="110.4" customHeight="1" x14ac:dyDescent="0.45">
      <c r="A82" s="210">
        <f>MAX($A$1:A81)+1</f>
        <v>69</v>
      </c>
      <c r="B82" s="235" t="s">
        <v>1237</v>
      </c>
      <c r="C82" s="208" t="s">
        <v>1469</v>
      </c>
      <c r="D82" s="235" t="s">
        <v>2883</v>
      </c>
      <c r="E82" s="208" t="s">
        <v>1297</v>
      </c>
      <c r="F82" s="208" t="s">
        <v>1469</v>
      </c>
      <c r="G82" s="208" t="s">
        <v>1297</v>
      </c>
      <c r="H82" s="208" t="s">
        <v>3001</v>
      </c>
      <c r="I82" s="208" t="s">
        <v>2276</v>
      </c>
      <c r="J82" s="206"/>
      <c r="K82" s="206"/>
      <c r="L82" s="206"/>
      <c r="M82" s="206"/>
      <c r="N82" s="206"/>
      <c r="P82" s="205">
        <f t="shared" si="3"/>
        <v>1</v>
      </c>
    </row>
    <row r="83" spans="1:16" ht="110.4" customHeight="1" x14ac:dyDescent="0.45">
      <c r="A83" s="210">
        <f>MAX($A$1:A82)+1</f>
        <v>70</v>
      </c>
      <c r="B83" s="235" t="s">
        <v>1238</v>
      </c>
      <c r="C83" s="208" t="s">
        <v>1469</v>
      </c>
      <c r="D83" s="235" t="s">
        <v>2905</v>
      </c>
      <c r="E83" s="208" t="s">
        <v>1297</v>
      </c>
      <c r="F83" s="208" t="s">
        <v>1469</v>
      </c>
      <c r="G83" s="208" t="s">
        <v>1469</v>
      </c>
      <c r="H83" s="208" t="s">
        <v>3001</v>
      </c>
      <c r="I83" s="208" t="s">
        <v>1469</v>
      </c>
      <c r="J83" s="206"/>
      <c r="K83" s="206"/>
      <c r="L83" s="206"/>
      <c r="M83" s="206"/>
      <c r="N83" s="206"/>
      <c r="P83" s="205">
        <f t="shared" si="3"/>
        <v>0</v>
      </c>
    </row>
    <row r="84" spans="1:16" ht="110.4" customHeight="1" x14ac:dyDescent="0.45">
      <c r="A84" s="210">
        <f>MAX($A$1:A83)+1</f>
        <v>71</v>
      </c>
      <c r="B84" s="235" t="s">
        <v>2041</v>
      </c>
      <c r="C84" s="208" t="s">
        <v>1469</v>
      </c>
      <c r="D84" s="235" t="s">
        <v>2448</v>
      </c>
      <c r="E84" s="208" t="s">
        <v>1469</v>
      </c>
      <c r="F84" s="208" t="s">
        <v>1469</v>
      </c>
      <c r="G84" s="208" t="s">
        <v>1297</v>
      </c>
      <c r="H84" s="208" t="s">
        <v>1469</v>
      </c>
      <c r="I84" s="208" t="s">
        <v>2187</v>
      </c>
      <c r="J84" s="209" t="s">
        <v>2159</v>
      </c>
      <c r="K84" s="206"/>
      <c r="L84" s="206"/>
      <c r="M84" s="206"/>
      <c r="N84" s="206"/>
      <c r="P84" s="205">
        <f t="shared" si="3"/>
        <v>1</v>
      </c>
    </row>
    <row r="85" spans="1:16" ht="110.4" customHeight="1" x14ac:dyDescent="0.45">
      <c r="A85" s="210">
        <f>MAX($A$1:A84)+1</f>
        <v>72</v>
      </c>
      <c r="B85" s="235" t="s">
        <v>1859</v>
      </c>
      <c r="C85" s="208" t="s">
        <v>1297</v>
      </c>
      <c r="D85" s="235" t="s">
        <v>2448</v>
      </c>
      <c r="E85" s="208" t="s">
        <v>1469</v>
      </c>
      <c r="F85" s="208" t="s">
        <v>1469</v>
      </c>
      <c r="G85" s="208" t="s">
        <v>1297</v>
      </c>
      <c r="H85" s="208" t="s">
        <v>1469</v>
      </c>
      <c r="I85" s="208" t="s">
        <v>2228</v>
      </c>
      <c r="J85" s="206"/>
      <c r="K85" s="206"/>
      <c r="L85" s="206"/>
      <c r="M85" s="206"/>
      <c r="N85" s="206"/>
      <c r="P85" s="205">
        <f t="shared" si="3"/>
        <v>0</v>
      </c>
    </row>
    <row r="86" spans="1:16" ht="110.4" customHeight="1" x14ac:dyDescent="0.45">
      <c r="A86" s="210">
        <f>MAX($A$1:A85)+1</f>
        <v>73</v>
      </c>
      <c r="B86" s="235" t="s">
        <v>2901</v>
      </c>
      <c r="C86" s="208" t="s">
        <v>1469</v>
      </c>
      <c r="D86" s="235" t="s">
        <v>2458</v>
      </c>
      <c r="E86" s="208" t="s">
        <v>1469</v>
      </c>
      <c r="F86" s="208" t="s">
        <v>1469</v>
      </c>
      <c r="G86" s="208" t="s">
        <v>1297</v>
      </c>
      <c r="H86" s="208" t="s">
        <v>1469</v>
      </c>
      <c r="I86" s="208" t="s">
        <v>2271</v>
      </c>
      <c r="J86" s="209" t="s">
        <v>2256</v>
      </c>
      <c r="K86" s="209" t="s">
        <v>2257</v>
      </c>
      <c r="L86" s="206"/>
      <c r="M86" s="209" t="s">
        <v>2258</v>
      </c>
      <c r="N86" s="206"/>
      <c r="P86" s="205">
        <f t="shared" si="3"/>
        <v>1</v>
      </c>
    </row>
    <row r="87" spans="1:16" ht="110.4" customHeight="1" x14ac:dyDescent="0.45">
      <c r="A87" s="210">
        <f>MAX($A$1:A86)+1</f>
        <v>74</v>
      </c>
      <c r="B87" s="235" t="s">
        <v>1239</v>
      </c>
      <c r="C87" s="208" t="s">
        <v>1469</v>
      </c>
      <c r="D87" s="235" t="s">
        <v>2899</v>
      </c>
      <c r="E87" s="208" t="s">
        <v>1469</v>
      </c>
      <c r="F87" s="208" t="s">
        <v>1297</v>
      </c>
      <c r="G87" s="208" t="s">
        <v>1469</v>
      </c>
      <c r="H87" s="208" t="s">
        <v>1469</v>
      </c>
      <c r="I87" s="208" t="s">
        <v>1469</v>
      </c>
      <c r="J87" s="209" t="s">
        <v>2898</v>
      </c>
      <c r="K87" s="206"/>
      <c r="L87" s="206"/>
      <c r="M87" s="206"/>
      <c r="N87" s="206"/>
      <c r="P87" s="205">
        <f t="shared" si="3"/>
        <v>0</v>
      </c>
    </row>
    <row r="88" spans="1:16" ht="110.4" customHeight="1" x14ac:dyDescent="0.45">
      <c r="A88" s="210">
        <f>MAX($A$1:A87)+1</f>
        <v>75</v>
      </c>
      <c r="B88" s="235" t="s">
        <v>2033</v>
      </c>
      <c r="C88" s="208" t="s">
        <v>1469</v>
      </c>
      <c r="D88" s="235" t="s">
        <v>2575</v>
      </c>
      <c r="E88" s="208" t="s">
        <v>1469</v>
      </c>
      <c r="F88" s="208" t="s">
        <v>1469</v>
      </c>
      <c r="G88" s="208" t="s">
        <v>1297</v>
      </c>
      <c r="H88" s="208" t="s">
        <v>1469</v>
      </c>
      <c r="I88" s="208" t="s">
        <v>2228</v>
      </c>
      <c r="J88" s="209" t="s">
        <v>2148</v>
      </c>
      <c r="K88" s="209" t="s">
        <v>2149</v>
      </c>
      <c r="L88" s="206"/>
      <c r="M88" s="206"/>
      <c r="N88" s="206"/>
      <c r="P88" s="205">
        <f t="shared" si="3"/>
        <v>1</v>
      </c>
    </row>
    <row r="89" spans="1:16" ht="110.4" customHeight="1" x14ac:dyDescent="0.45">
      <c r="A89" s="287">
        <f>MAX($A$1:A88)+1</f>
        <v>76</v>
      </c>
      <c r="B89" s="289" t="s">
        <v>2020</v>
      </c>
      <c r="C89" s="278" t="s">
        <v>1297</v>
      </c>
      <c r="D89" s="289" t="s">
        <v>2458</v>
      </c>
      <c r="E89" s="278" t="s">
        <v>1297</v>
      </c>
      <c r="F89" s="278" t="s">
        <v>1469</v>
      </c>
      <c r="G89" s="278" t="s">
        <v>1469</v>
      </c>
      <c r="H89" s="278" t="s">
        <v>2983</v>
      </c>
      <c r="I89" s="278" t="s">
        <v>1469</v>
      </c>
      <c r="J89" s="209" t="s">
        <v>2112</v>
      </c>
      <c r="K89" s="206"/>
      <c r="L89" s="206"/>
      <c r="M89" s="206"/>
      <c r="N89" s="206"/>
      <c r="P89" s="205">
        <f t="shared" si="3"/>
        <v>0</v>
      </c>
    </row>
    <row r="90" spans="1:16" ht="110.4" customHeight="1" x14ac:dyDescent="0.45">
      <c r="A90" s="288"/>
      <c r="B90" s="289"/>
      <c r="C90" s="278"/>
      <c r="D90" s="289"/>
      <c r="E90" s="278"/>
      <c r="F90" s="278"/>
      <c r="G90" s="278"/>
      <c r="H90" s="278"/>
      <c r="I90" s="278"/>
      <c r="J90" s="209" t="s">
        <v>2895</v>
      </c>
      <c r="K90" s="206"/>
      <c r="L90" s="206"/>
      <c r="M90" s="206"/>
      <c r="N90" s="206"/>
      <c r="P90" s="205">
        <f t="shared" si="3"/>
        <v>0</v>
      </c>
    </row>
    <row r="91" spans="1:16" ht="110.4" customHeight="1" x14ac:dyDescent="0.45">
      <c r="A91" s="288"/>
      <c r="B91" s="289"/>
      <c r="C91" s="278"/>
      <c r="D91" s="289"/>
      <c r="E91" s="278"/>
      <c r="F91" s="278"/>
      <c r="G91" s="278"/>
      <c r="H91" s="278"/>
      <c r="I91" s="278"/>
      <c r="J91" s="209" t="s">
        <v>2894</v>
      </c>
      <c r="K91" s="206"/>
      <c r="L91" s="206"/>
      <c r="M91" s="206"/>
      <c r="N91" s="206"/>
      <c r="P91" s="205">
        <f t="shared" si="3"/>
        <v>0</v>
      </c>
    </row>
    <row r="92" spans="1:16" ht="110.4" customHeight="1" x14ac:dyDescent="0.45">
      <c r="A92" s="210">
        <f>MAX($A$1:A91)+1</f>
        <v>77</v>
      </c>
      <c r="B92" s="235" t="s">
        <v>1242</v>
      </c>
      <c r="C92" s="208" t="s">
        <v>1469</v>
      </c>
      <c r="D92" s="235" t="s">
        <v>2892</v>
      </c>
      <c r="E92" s="208" t="s">
        <v>1297</v>
      </c>
      <c r="F92" s="208" t="s">
        <v>1469</v>
      </c>
      <c r="G92" s="208" t="s">
        <v>1469</v>
      </c>
      <c r="H92" s="208" t="s">
        <v>3001</v>
      </c>
      <c r="I92" s="208" t="s">
        <v>1469</v>
      </c>
      <c r="J92" s="209" t="s">
        <v>2266</v>
      </c>
      <c r="K92" s="206"/>
      <c r="L92" s="206"/>
      <c r="M92" s="206"/>
      <c r="N92" s="206"/>
      <c r="P92" s="205">
        <f t="shared" si="3"/>
        <v>1</v>
      </c>
    </row>
    <row r="93" spans="1:16" ht="110.4" customHeight="1" x14ac:dyDescent="0.45">
      <c r="A93" s="210">
        <f>MAX($A$1:A92)+1</f>
        <v>78</v>
      </c>
      <c r="B93" s="235" t="s">
        <v>2890</v>
      </c>
      <c r="C93" s="208" t="s">
        <v>1297</v>
      </c>
      <c r="D93" s="235" t="s">
        <v>2642</v>
      </c>
      <c r="E93" s="208" t="s">
        <v>1469</v>
      </c>
      <c r="F93" s="208" t="s">
        <v>1469</v>
      </c>
      <c r="G93" s="208" t="s">
        <v>1297</v>
      </c>
      <c r="H93" s="208" t="s">
        <v>1469</v>
      </c>
      <c r="I93" s="208" t="s">
        <v>2889</v>
      </c>
      <c r="J93" s="206"/>
      <c r="K93" s="206"/>
      <c r="L93" s="206"/>
      <c r="M93" s="206"/>
      <c r="N93" s="206"/>
      <c r="P93" s="205">
        <f t="shared" si="3"/>
        <v>0</v>
      </c>
    </row>
    <row r="94" spans="1:16" ht="110.4" customHeight="1" x14ac:dyDescent="0.45">
      <c r="A94" s="210">
        <f>MAX($A$1:A93)+1</f>
        <v>79</v>
      </c>
      <c r="B94" s="235" t="s">
        <v>2035</v>
      </c>
      <c r="C94" s="208" t="s">
        <v>1469</v>
      </c>
      <c r="D94" s="235" t="s">
        <v>2887</v>
      </c>
      <c r="E94" s="208" t="s">
        <v>1469</v>
      </c>
      <c r="F94" s="208" t="s">
        <v>1469</v>
      </c>
      <c r="G94" s="208" t="s">
        <v>1297</v>
      </c>
      <c r="H94" s="208" t="s">
        <v>1469</v>
      </c>
      <c r="I94" s="208" t="s">
        <v>2276</v>
      </c>
      <c r="J94" s="209" t="s">
        <v>2151</v>
      </c>
      <c r="K94" s="206"/>
      <c r="L94" s="206"/>
      <c r="M94" s="206"/>
      <c r="N94" s="206"/>
      <c r="P94" s="205">
        <f t="shared" si="3"/>
        <v>1</v>
      </c>
    </row>
    <row r="95" spans="1:16" ht="110.4" customHeight="1" x14ac:dyDescent="0.45">
      <c r="A95" s="210">
        <f>MAX($A$1:A94)+1</f>
        <v>80</v>
      </c>
      <c r="B95" s="235" t="s">
        <v>1244</v>
      </c>
      <c r="C95" s="208" t="s">
        <v>1469</v>
      </c>
      <c r="D95" s="235" t="s">
        <v>2453</v>
      </c>
      <c r="E95" s="208" t="s">
        <v>1469</v>
      </c>
      <c r="F95" s="208" t="s">
        <v>1469</v>
      </c>
      <c r="G95" s="208" t="s">
        <v>1297</v>
      </c>
      <c r="H95" s="208" t="s">
        <v>1469</v>
      </c>
      <c r="I95" s="208" t="s">
        <v>2049</v>
      </c>
      <c r="J95" s="209" t="s">
        <v>2885</v>
      </c>
      <c r="K95" s="206"/>
      <c r="L95" s="206"/>
      <c r="M95" s="206"/>
      <c r="N95" s="206"/>
      <c r="P95" s="205">
        <f t="shared" si="3"/>
        <v>0</v>
      </c>
    </row>
    <row r="96" spans="1:16" ht="110.4" customHeight="1" x14ac:dyDescent="0.45">
      <c r="A96" s="210">
        <f>MAX($A$1:A95)+1</f>
        <v>81</v>
      </c>
      <c r="B96" s="235" t="s">
        <v>1332</v>
      </c>
      <c r="C96" s="208" t="s">
        <v>1469</v>
      </c>
      <c r="D96" s="235" t="s">
        <v>2883</v>
      </c>
      <c r="E96" s="208" t="s">
        <v>1469</v>
      </c>
      <c r="F96" s="208" t="s">
        <v>1469</v>
      </c>
      <c r="G96" s="208" t="s">
        <v>1297</v>
      </c>
      <c r="H96" s="208" t="s">
        <v>1469</v>
      </c>
      <c r="I96" s="208" t="s">
        <v>2588</v>
      </c>
      <c r="J96" s="206"/>
      <c r="K96" s="206"/>
      <c r="L96" s="206"/>
      <c r="M96" s="206"/>
      <c r="N96" s="206"/>
      <c r="P96" s="205">
        <f t="shared" si="3"/>
        <v>1</v>
      </c>
    </row>
    <row r="97" spans="1:16" ht="110.4" customHeight="1" x14ac:dyDescent="0.45">
      <c r="A97" s="210">
        <f>MAX($A$1:A96)+1</f>
        <v>82</v>
      </c>
      <c r="B97" s="235" t="s">
        <v>1334</v>
      </c>
      <c r="C97" s="208" t="s">
        <v>1469</v>
      </c>
      <c r="D97" s="235" t="s">
        <v>2881</v>
      </c>
      <c r="E97" s="208" t="s">
        <v>1469</v>
      </c>
      <c r="F97" s="208" t="s">
        <v>1469</v>
      </c>
      <c r="G97" s="208" t="s">
        <v>1297</v>
      </c>
      <c r="H97" s="208" t="s">
        <v>1469</v>
      </c>
      <c r="I97" s="208" t="s">
        <v>2452</v>
      </c>
      <c r="J97" s="206"/>
      <c r="K97" s="206"/>
      <c r="L97" s="206"/>
      <c r="M97" s="206"/>
      <c r="N97" s="206"/>
      <c r="P97" s="205">
        <f t="shared" si="3"/>
        <v>0</v>
      </c>
    </row>
    <row r="98" spans="1:16" ht="110.4" customHeight="1" x14ac:dyDescent="0.45">
      <c r="A98" s="210">
        <f>MAX($A$1:A97)+1</f>
        <v>83</v>
      </c>
      <c r="B98" s="235" t="s">
        <v>1336</v>
      </c>
      <c r="C98" s="208" t="s">
        <v>1469</v>
      </c>
      <c r="D98" s="235" t="s">
        <v>2879</v>
      </c>
      <c r="E98" s="208" t="s">
        <v>1469</v>
      </c>
      <c r="F98" s="208" t="s">
        <v>1469</v>
      </c>
      <c r="G98" s="208" t="s">
        <v>1297</v>
      </c>
      <c r="H98" s="208" t="s">
        <v>1469</v>
      </c>
      <c r="I98" s="208" t="s">
        <v>2359</v>
      </c>
      <c r="J98" s="206"/>
      <c r="K98" s="206"/>
      <c r="L98" s="206"/>
      <c r="M98" s="206"/>
      <c r="N98" s="206"/>
      <c r="P98" s="205">
        <f t="shared" si="3"/>
        <v>1</v>
      </c>
    </row>
    <row r="99" spans="1:16" ht="110.4" customHeight="1" x14ac:dyDescent="0.45">
      <c r="A99" s="210">
        <f>MAX($A$1:A98)+1</f>
        <v>84</v>
      </c>
      <c r="B99" s="235" t="s">
        <v>1338</v>
      </c>
      <c r="C99" s="208" t="s">
        <v>1469</v>
      </c>
      <c r="D99" s="235" t="s">
        <v>2877</v>
      </c>
      <c r="E99" s="208" t="s">
        <v>1469</v>
      </c>
      <c r="F99" s="208" t="s">
        <v>1469</v>
      </c>
      <c r="G99" s="208" t="s">
        <v>1297</v>
      </c>
      <c r="H99" s="208" t="s">
        <v>1469</v>
      </c>
      <c r="I99" s="208" t="s">
        <v>2588</v>
      </c>
      <c r="J99" s="206"/>
      <c r="K99" s="206"/>
      <c r="L99" s="206"/>
      <c r="M99" s="206"/>
      <c r="N99" s="206"/>
      <c r="P99" s="205">
        <f t="shared" si="3"/>
        <v>0</v>
      </c>
    </row>
    <row r="100" spans="1:16" ht="110.4" customHeight="1" x14ac:dyDescent="0.45">
      <c r="A100" s="287">
        <f>MAX($A$1:A99)+1</f>
        <v>85</v>
      </c>
      <c r="B100" s="289" t="s">
        <v>2875</v>
      </c>
      <c r="C100" s="278" t="s">
        <v>1469</v>
      </c>
      <c r="D100" s="289" t="s">
        <v>2874</v>
      </c>
      <c r="E100" s="278" t="s">
        <v>1297</v>
      </c>
      <c r="F100" s="278" t="s">
        <v>1469</v>
      </c>
      <c r="G100" s="278" t="s">
        <v>1469</v>
      </c>
      <c r="H100" s="278" t="s">
        <v>2983</v>
      </c>
      <c r="I100" s="278" t="s">
        <v>1469</v>
      </c>
      <c r="J100" s="209" t="s">
        <v>2873</v>
      </c>
      <c r="K100" s="206"/>
      <c r="L100" s="206"/>
      <c r="M100" s="206"/>
      <c r="N100" s="206"/>
      <c r="P100" s="205">
        <f t="shared" si="3"/>
        <v>1</v>
      </c>
    </row>
    <row r="101" spans="1:16" ht="110.4" customHeight="1" x14ac:dyDescent="0.45">
      <c r="A101" s="288"/>
      <c r="B101" s="289"/>
      <c r="C101" s="278"/>
      <c r="D101" s="289"/>
      <c r="E101" s="278"/>
      <c r="F101" s="278"/>
      <c r="G101" s="278"/>
      <c r="H101" s="278"/>
      <c r="I101" s="278"/>
      <c r="J101" s="209" t="s">
        <v>2107</v>
      </c>
      <c r="K101" s="206"/>
      <c r="L101" s="206"/>
      <c r="M101" s="206"/>
      <c r="N101" s="206"/>
      <c r="P101" s="205">
        <v>1</v>
      </c>
    </row>
    <row r="102" spans="1:16" ht="110.4" customHeight="1" x14ac:dyDescent="0.45">
      <c r="A102" s="210">
        <f>MAX($A$1:A101)+1</f>
        <v>86</v>
      </c>
      <c r="B102" s="235" t="s">
        <v>197</v>
      </c>
      <c r="C102" s="208" t="s">
        <v>1469</v>
      </c>
      <c r="D102" s="235" t="s">
        <v>2646</v>
      </c>
      <c r="E102" s="208" t="s">
        <v>1469</v>
      </c>
      <c r="F102" s="208" t="s">
        <v>1469</v>
      </c>
      <c r="G102" s="208" t="s">
        <v>1297</v>
      </c>
      <c r="H102" s="208" t="s">
        <v>1469</v>
      </c>
      <c r="I102" s="208" t="s">
        <v>2271</v>
      </c>
      <c r="J102" s="206"/>
      <c r="K102" s="206"/>
      <c r="L102" s="206"/>
      <c r="M102" s="206"/>
      <c r="N102" s="206"/>
      <c r="P102" s="205">
        <f t="shared" ref="P102:P123" si="4">MOD($A102,2)</f>
        <v>0</v>
      </c>
    </row>
    <row r="103" spans="1:16" ht="110.4" customHeight="1" x14ac:dyDescent="0.45">
      <c r="A103" s="210">
        <f>MAX($A$1:A102)+1</f>
        <v>87</v>
      </c>
      <c r="B103" s="235" t="s">
        <v>829</v>
      </c>
      <c r="C103" s="208" t="s">
        <v>1469</v>
      </c>
      <c r="D103" s="235" t="s">
        <v>2616</v>
      </c>
      <c r="E103" s="208" t="s">
        <v>1469</v>
      </c>
      <c r="F103" s="208" t="s">
        <v>1469</v>
      </c>
      <c r="G103" s="208" t="s">
        <v>1297</v>
      </c>
      <c r="H103" s="208" t="s">
        <v>1469</v>
      </c>
      <c r="I103" s="208" t="s">
        <v>2473</v>
      </c>
      <c r="J103" s="206"/>
      <c r="K103" s="206"/>
      <c r="L103" s="206"/>
      <c r="M103" s="206"/>
      <c r="N103" s="206"/>
      <c r="P103" s="205">
        <f t="shared" si="4"/>
        <v>1</v>
      </c>
    </row>
    <row r="104" spans="1:16" ht="110.4" customHeight="1" x14ac:dyDescent="0.45">
      <c r="A104" s="210">
        <f>MAX($A$1:A103)+1</f>
        <v>88</v>
      </c>
      <c r="B104" s="235" t="s">
        <v>118</v>
      </c>
      <c r="C104" s="208" t="s">
        <v>1469</v>
      </c>
      <c r="D104" s="235" t="s">
        <v>2453</v>
      </c>
      <c r="E104" s="208" t="s">
        <v>1297</v>
      </c>
      <c r="F104" s="208" t="s">
        <v>1469</v>
      </c>
      <c r="G104" s="208" t="s">
        <v>1469</v>
      </c>
      <c r="H104" s="208" t="s">
        <v>2974</v>
      </c>
      <c r="I104" s="208" t="s">
        <v>1469</v>
      </c>
      <c r="J104" s="206"/>
      <c r="K104" s="206"/>
      <c r="L104" s="206"/>
      <c r="M104" s="206"/>
      <c r="N104" s="206"/>
      <c r="P104" s="205">
        <f t="shared" si="4"/>
        <v>0</v>
      </c>
    </row>
    <row r="105" spans="1:16" ht="110.4" customHeight="1" x14ac:dyDescent="0.45">
      <c r="A105" s="210">
        <f>MAX($A$1:A104)+1</f>
        <v>89</v>
      </c>
      <c r="B105" s="235" t="s">
        <v>1862</v>
      </c>
      <c r="C105" s="208" t="s">
        <v>1297</v>
      </c>
      <c r="D105" s="235" t="s">
        <v>2453</v>
      </c>
      <c r="E105" s="208" t="s">
        <v>1297</v>
      </c>
      <c r="F105" s="208" t="s">
        <v>1469</v>
      </c>
      <c r="G105" s="208" t="s">
        <v>1469</v>
      </c>
      <c r="H105" s="208" t="s">
        <v>2982</v>
      </c>
      <c r="I105" s="208" t="s">
        <v>1469</v>
      </c>
      <c r="J105" s="206"/>
      <c r="K105" s="206"/>
      <c r="L105" s="206"/>
      <c r="M105" s="206"/>
      <c r="N105" s="206"/>
      <c r="P105" s="205">
        <f t="shared" si="4"/>
        <v>1</v>
      </c>
    </row>
    <row r="106" spans="1:16" ht="110.4" customHeight="1" x14ac:dyDescent="0.45">
      <c r="A106" s="210">
        <f>MAX($A$1:A105)+1</f>
        <v>90</v>
      </c>
      <c r="B106" s="235" t="s">
        <v>2046</v>
      </c>
      <c r="C106" s="208" t="s">
        <v>1469</v>
      </c>
      <c r="D106" s="235" t="s">
        <v>2453</v>
      </c>
      <c r="E106" s="208" t="s">
        <v>1469</v>
      </c>
      <c r="F106" s="208" t="s">
        <v>1469</v>
      </c>
      <c r="G106" s="208" t="s">
        <v>1297</v>
      </c>
      <c r="H106" s="208" t="s">
        <v>1469</v>
      </c>
      <c r="I106" s="208" t="s">
        <v>2187</v>
      </c>
      <c r="J106" s="209" t="s">
        <v>2167</v>
      </c>
      <c r="K106" s="206"/>
      <c r="L106" s="209" t="s">
        <v>2168</v>
      </c>
      <c r="M106" s="206"/>
      <c r="N106" s="206"/>
      <c r="P106" s="205">
        <f t="shared" si="4"/>
        <v>0</v>
      </c>
    </row>
    <row r="107" spans="1:16" ht="110.4" customHeight="1" x14ac:dyDescent="0.45">
      <c r="A107" s="210">
        <f>MAX($A$1:A106)+1</f>
        <v>91</v>
      </c>
      <c r="B107" s="235" t="s">
        <v>109</v>
      </c>
      <c r="C107" s="208" t="s">
        <v>1469</v>
      </c>
      <c r="D107" s="235" t="s">
        <v>2553</v>
      </c>
      <c r="E107" s="208" t="s">
        <v>1469</v>
      </c>
      <c r="F107" s="208" t="s">
        <v>1469</v>
      </c>
      <c r="G107" s="208" t="s">
        <v>1297</v>
      </c>
      <c r="H107" s="208" t="s">
        <v>1469</v>
      </c>
      <c r="I107" s="208" t="s">
        <v>2359</v>
      </c>
      <c r="J107" s="206"/>
      <c r="K107" s="206"/>
      <c r="L107" s="206"/>
      <c r="M107" s="206"/>
      <c r="N107" s="206"/>
      <c r="P107" s="205">
        <f t="shared" si="4"/>
        <v>1</v>
      </c>
    </row>
    <row r="108" spans="1:16" ht="110.4" customHeight="1" x14ac:dyDescent="0.45">
      <c r="A108" s="210">
        <f>MAX($A$1:A107)+1</f>
        <v>92</v>
      </c>
      <c r="B108" s="235" t="s">
        <v>111</v>
      </c>
      <c r="C108" s="208" t="s">
        <v>1469</v>
      </c>
      <c r="D108" s="235" t="s">
        <v>2865</v>
      </c>
      <c r="E108" s="208" t="s">
        <v>1469</v>
      </c>
      <c r="F108" s="208" t="s">
        <v>1469</v>
      </c>
      <c r="G108" s="208" t="s">
        <v>1297</v>
      </c>
      <c r="H108" s="208" t="s">
        <v>1469</v>
      </c>
      <c r="I108" s="208" t="s">
        <v>1591</v>
      </c>
      <c r="J108" s="209" t="s">
        <v>2074</v>
      </c>
      <c r="K108" s="206"/>
      <c r="L108" s="206"/>
      <c r="M108" s="206"/>
      <c r="N108" s="206"/>
      <c r="P108" s="205">
        <f t="shared" si="4"/>
        <v>0</v>
      </c>
    </row>
    <row r="109" spans="1:16" ht="110.4" customHeight="1" x14ac:dyDescent="0.45">
      <c r="A109" s="210">
        <f>MAX($A$1:A108)+1</f>
        <v>93</v>
      </c>
      <c r="B109" s="235" t="s">
        <v>2863</v>
      </c>
      <c r="C109" s="208" t="s">
        <v>1297</v>
      </c>
      <c r="D109" s="235" t="s">
        <v>2486</v>
      </c>
      <c r="E109" s="208" t="s">
        <v>1469</v>
      </c>
      <c r="F109" s="208" t="s">
        <v>1297</v>
      </c>
      <c r="G109" s="208" t="s">
        <v>1469</v>
      </c>
      <c r="H109" s="208" t="s">
        <v>1469</v>
      </c>
      <c r="I109" s="208" t="s">
        <v>1469</v>
      </c>
      <c r="J109" s="206"/>
      <c r="K109" s="206"/>
      <c r="L109" s="206"/>
      <c r="M109" s="206"/>
      <c r="N109" s="206"/>
      <c r="P109" s="205">
        <f t="shared" si="4"/>
        <v>1</v>
      </c>
    </row>
    <row r="110" spans="1:16" ht="110.4" customHeight="1" x14ac:dyDescent="0.45">
      <c r="A110" s="210">
        <f>MAX($A$1:A109)+1</f>
        <v>94</v>
      </c>
      <c r="B110" s="235" t="s">
        <v>2025</v>
      </c>
      <c r="C110" s="208" t="s">
        <v>1469</v>
      </c>
      <c r="D110" s="235" t="s">
        <v>2448</v>
      </c>
      <c r="E110" s="208" t="s">
        <v>1297</v>
      </c>
      <c r="F110" s="208" t="s">
        <v>1469</v>
      </c>
      <c r="G110" s="208" t="s">
        <v>1469</v>
      </c>
      <c r="H110" s="208" t="s">
        <v>2972</v>
      </c>
      <c r="I110" s="208" t="s">
        <v>1469</v>
      </c>
      <c r="J110" s="209" t="s">
        <v>2124</v>
      </c>
      <c r="K110" s="209" t="s">
        <v>2125</v>
      </c>
      <c r="L110" s="206"/>
      <c r="M110" s="206"/>
      <c r="N110" s="206"/>
      <c r="P110" s="205">
        <f t="shared" si="4"/>
        <v>0</v>
      </c>
    </row>
    <row r="111" spans="1:16" ht="110.4" customHeight="1" x14ac:dyDescent="0.45">
      <c r="A111" s="210">
        <f>MAX($A$1:A110)+1</f>
        <v>95</v>
      </c>
      <c r="B111" s="235" t="s">
        <v>131</v>
      </c>
      <c r="C111" s="208" t="s">
        <v>1469</v>
      </c>
      <c r="D111" s="235" t="s">
        <v>2496</v>
      </c>
      <c r="E111" s="208" t="s">
        <v>1297</v>
      </c>
      <c r="F111" s="208" t="s">
        <v>1469</v>
      </c>
      <c r="G111" s="208" t="s">
        <v>1469</v>
      </c>
      <c r="H111" s="208" t="s">
        <v>2974</v>
      </c>
      <c r="I111" s="208" t="s">
        <v>1469</v>
      </c>
      <c r="J111" s="206"/>
      <c r="K111" s="206"/>
      <c r="L111" s="206"/>
      <c r="M111" s="206"/>
      <c r="N111" s="206"/>
      <c r="P111" s="205">
        <f t="shared" si="4"/>
        <v>1</v>
      </c>
    </row>
    <row r="112" spans="1:16" ht="169.2" customHeight="1" x14ac:dyDescent="0.45">
      <c r="A112" s="210">
        <f>MAX($A$1:A111)+1</f>
        <v>96</v>
      </c>
      <c r="B112" s="235" t="s">
        <v>2042</v>
      </c>
      <c r="C112" s="208" t="s">
        <v>1469</v>
      </c>
      <c r="D112" s="235" t="s">
        <v>2575</v>
      </c>
      <c r="E112" s="208" t="s">
        <v>1469</v>
      </c>
      <c r="F112" s="208" t="s">
        <v>1469</v>
      </c>
      <c r="G112" s="208" t="s">
        <v>1297</v>
      </c>
      <c r="H112" s="208" t="s">
        <v>1469</v>
      </c>
      <c r="I112" s="208" t="s">
        <v>2187</v>
      </c>
      <c r="J112" s="209" t="s">
        <v>2161</v>
      </c>
      <c r="K112" s="206"/>
      <c r="L112" s="206"/>
      <c r="M112" s="209" t="s">
        <v>2162</v>
      </c>
      <c r="N112" s="206"/>
      <c r="P112" s="205">
        <f t="shared" si="4"/>
        <v>0</v>
      </c>
    </row>
    <row r="113" spans="1:16" ht="110.4" customHeight="1" x14ac:dyDescent="0.45">
      <c r="A113" s="210">
        <f>MAX($A$1:A112)+1</f>
        <v>97</v>
      </c>
      <c r="B113" s="235" t="s">
        <v>121</v>
      </c>
      <c r="C113" s="208" t="s">
        <v>1469</v>
      </c>
      <c r="D113" s="235" t="s">
        <v>2453</v>
      </c>
      <c r="E113" s="208" t="s">
        <v>1297</v>
      </c>
      <c r="F113" s="208" t="s">
        <v>1469</v>
      </c>
      <c r="G113" s="208" t="s">
        <v>1469</v>
      </c>
      <c r="H113" s="208" t="s">
        <v>3001</v>
      </c>
      <c r="I113" s="208" t="s">
        <v>1469</v>
      </c>
      <c r="J113" s="206"/>
      <c r="K113" s="206"/>
      <c r="L113" s="206"/>
      <c r="M113" s="206"/>
      <c r="N113" s="206"/>
      <c r="P113" s="205">
        <f t="shared" si="4"/>
        <v>1</v>
      </c>
    </row>
    <row r="114" spans="1:16" ht="110.4" customHeight="1" x14ac:dyDescent="0.45">
      <c r="A114" s="210">
        <f>MAX($A$1:A113)+1</f>
        <v>98</v>
      </c>
      <c r="B114" s="235" t="s">
        <v>1340</v>
      </c>
      <c r="C114" s="208" t="s">
        <v>1469</v>
      </c>
      <c r="D114" s="235" t="s">
        <v>2857</v>
      </c>
      <c r="E114" s="208" t="s">
        <v>1297</v>
      </c>
      <c r="F114" s="208" t="s">
        <v>1469</v>
      </c>
      <c r="G114" s="208" t="s">
        <v>1469</v>
      </c>
      <c r="H114" s="208" t="s">
        <v>2978</v>
      </c>
      <c r="I114" s="208" t="s">
        <v>1469</v>
      </c>
      <c r="J114" s="206"/>
      <c r="K114" s="206"/>
      <c r="L114" s="206"/>
      <c r="M114" s="206"/>
      <c r="N114" s="206"/>
      <c r="P114" s="205">
        <f t="shared" si="4"/>
        <v>0</v>
      </c>
    </row>
    <row r="115" spans="1:16" ht="110.4" customHeight="1" x14ac:dyDescent="0.45">
      <c r="A115" s="210">
        <f>MAX($A$1:A114)+1</f>
        <v>99</v>
      </c>
      <c r="B115" s="235" t="s">
        <v>39</v>
      </c>
      <c r="C115" s="208" t="s">
        <v>1469</v>
      </c>
      <c r="D115" s="235" t="s">
        <v>2498</v>
      </c>
      <c r="E115" s="208" t="s">
        <v>1469</v>
      </c>
      <c r="F115" s="208" t="s">
        <v>1469</v>
      </c>
      <c r="G115" s="208" t="s">
        <v>1297</v>
      </c>
      <c r="H115" s="208" t="s">
        <v>1469</v>
      </c>
      <c r="I115" s="208" t="s">
        <v>2855</v>
      </c>
      <c r="J115" s="206"/>
      <c r="K115" s="209" t="s">
        <v>2186</v>
      </c>
      <c r="L115" s="206"/>
      <c r="M115" s="206"/>
      <c r="N115" s="206"/>
      <c r="P115" s="205">
        <f t="shared" si="4"/>
        <v>1</v>
      </c>
    </row>
    <row r="116" spans="1:16" ht="110.4" customHeight="1" x14ac:dyDescent="0.45">
      <c r="A116" s="210">
        <f>MAX($A$1:A115)+1</f>
        <v>100</v>
      </c>
      <c r="B116" s="235" t="s">
        <v>44</v>
      </c>
      <c r="C116" s="208" t="s">
        <v>1469</v>
      </c>
      <c r="D116" s="235" t="s">
        <v>2453</v>
      </c>
      <c r="E116" s="208" t="s">
        <v>1297</v>
      </c>
      <c r="F116" s="208" t="s">
        <v>1469</v>
      </c>
      <c r="G116" s="208" t="s">
        <v>1297</v>
      </c>
      <c r="H116" s="238" t="s">
        <v>2980</v>
      </c>
      <c r="I116" s="208" t="s">
        <v>2853</v>
      </c>
      <c r="J116" s="209" t="s">
        <v>2260</v>
      </c>
      <c r="K116" s="209" t="s">
        <v>2262</v>
      </c>
      <c r="L116" s="209" t="s">
        <v>2261</v>
      </c>
      <c r="M116" s="206"/>
      <c r="N116" s="206"/>
      <c r="P116" s="205">
        <f t="shared" si="4"/>
        <v>0</v>
      </c>
    </row>
    <row r="117" spans="1:16" ht="110.4" customHeight="1" x14ac:dyDescent="0.45">
      <c r="A117" s="210">
        <f>MAX($A$1:A116)+1</f>
        <v>101</v>
      </c>
      <c r="B117" s="235" t="s">
        <v>1215</v>
      </c>
      <c r="C117" s="208" t="s">
        <v>1469</v>
      </c>
      <c r="D117" s="235" t="s">
        <v>2453</v>
      </c>
      <c r="E117" s="208" t="s">
        <v>1297</v>
      </c>
      <c r="F117" s="208" t="s">
        <v>1469</v>
      </c>
      <c r="G117" s="208" t="s">
        <v>1469</v>
      </c>
      <c r="H117" s="208" t="s">
        <v>2978</v>
      </c>
      <c r="I117" s="208" t="s">
        <v>1469</v>
      </c>
      <c r="J117" s="209" t="s">
        <v>2095</v>
      </c>
      <c r="K117" s="206"/>
      <c r="L117" s="206"/>
      <c r="M117" s="206"/>
      <c r="N117" s="206"/>
      <c r="P117" s="205">
        <f t="shared" si="4"/>
        <v>1</v>
      </c>
    </row>
    <row r="118" spans="1:16" ht="110.4" customHeight="1" x14ac:dyDescent="0.45">
      <c r="A118" s="210">
        <f>MAX($A$1:A117)+1</f>
        <v>102</v>
      </c>
      <c r="B118" s="235" t="s">
        <v>1342</v>
      </c>
      <c r="C118" s="208" t="s">
        <v>1469</v>
      </c>
      <c r="D118" s="235" t="s">
        <v>2646</v>
      </c>
      <c r="E118" s="208" t="s">
        <v>1297</v>
      </c>
      <c r="F118" s="208" t="s">
        <v>1469</v>
      </c>
      <c r="G118" s="208" t="s">
        <v>1469</v>
      </c>
      <c r="H118" s="208" t="s">
        <v>3000</v>
      </c>
      <c r="I118" s="208" t="s">
        <v>1469</v>
      </c>
      <c r="J118" s="206"/>
      <c r="K118" s="206"/>
      <c r="L118" s="206"/>
      <c r="M118" s="206"/>
      <c r="N118" s="206"/>
      <c r="P118" s="205">
        <f t="shared" si="4"/>
        <v>0</v>
      </c>
    </row>
    <row r="119" spans="1:16" ht="110.4" customHeight="1" x14ac:dyDescent="0.45">
      <c r="A119" s="210">
        <f>MAX($A$1:A118)+1</f>
        <v>103</v>
      </c>
      <c r="B119" s="235" t="s">
        <v>158</v>
      </c>
      <c r="C119" s="208" t="s">
        <v>1469</v>
      </c>
      <c r="D119" s="235" t="s">
        <v>2849</v>
      </c>
      <c r="E119" s="208" t="s">
        <v>1297</v>
      </c>
      <c r="F119" s="208" t="s">
        <v>1469</v>
      </c>
      <c r="G119" s="208" t="s">
        <v>1469</v>
      </c>
      <c r="H119" s="208" t="s">
        <v>3001</v>
      </c>
      <c r="I119" s="208" t="s">
        <v>1469</v>
      </c>
      <c r="J119" s="206"/>
      <c r="K119" s="206"/>
      <c r="L119" s="206"/>
      <c r="M119" s="206"/>
      <c r="N119" s="206"/>
      <c r="P119" s="205">
        <f t="shared" si="4"/>
        <v>1</v>
      </c>
    </row>
    <row r="120" spans="1:16" ht="110.4" customHeight="1" x14ac:dyDescent="0.45">
      <c r="A120" s="210">
        <f>MAX($A$1:A119)+1</f>
        <v>104</v>
      </c>
      <c r="B120" s="235" t="s">
        <v>1344</v>
      </c>
      <c r="C120" s="208" t="s">
        <v>1469</v>
      </c>
      <c r="D120" s="235" t="s">
        <v>2847</v>
      </c>
      <c r="E120" s="208" t="s">
        <v>1469</v>
      </c>
      <c r="F120" s="208" t="s">
        <v>1469</v>
      </c>
      <c r="G120" s="208" t="s">
        <v>1297</v>
      </c>
      <c r="H120" s="208" t="s">
        <v>1469</v>
      </c>
      <c r="I120" s="208" t="s">
        <v>2187</v>
      </c>
      <c r="J120" s="206"/>
      <c r="K120" s="206"/>
      <c r="L120" s="206"/>
      <c r="M120" s="206"/>
      <c r="N120" s="206"/>
      <c r="P120" s="205">
        <f t="shared" si="4"/>
        <v>0</v>
      </c>
    </row>
    <row r="121" spans="1:16" ht="110.4" customHeight="1" x14ac:dyDescent="0.45">
      <c r="A121" s="210">
        <f>MAX($A$1:A120)+1</f>
        <v>105</v>
      </c>
      <c r="B121" s="235" t="s">
        <v>1217</v>
      </c>
      <c r="C121" s="208" t="s">
        <v>1469</v>
      </c>
      <c r="D121" s="235" t="s">
        <v>2845</v>
      </c>
      <c r="E121" s="208" t="s">
        <v>1469</v>
      </c>
      <c r="F121" s="208" t="s">
        <v>1297</v>
      </c>
      <c r="G121" s="208" t="s">
        <v>1469</v>
      </c>
      <c r="H121" s="208" t="s">
        <v>1469</v>
      </c>
      <c r="I121" s="208" t="s">
        <v>1469</v>
      </c>
      <c r="J121" s="206"/>
      <c r="K121" s="206"/>
      <c r="L121" s="206"/>
      <c r="M121" s="206"/>
      <c r="N121" s="206"/>
      <c r="P121" s="205">
        <f t="shared" si="4"/>
        <v>1</v>
      </c>
    </row>
    <row r="122" spans="1:16" ht="110.4" customHeight="1" x14ac:dyDescent="0.45">
      <c r="A122" s="210">
        <f>MAX($A$1:A121)+1</f>
        <v>106</v>
      </c>
      <c r="B122" s="235" t="s">
        <v>66</v>
      </c>
      <c r="C122" s="208" t="s">
        <v>1469</v>
      </c>
      <c r="D122" s="235" t="s">
        <v>2843</v>
      </c>
      <c r="E122" s="208" t="s">
        <v>1469</v>
      </c>
      <c r="F122" s="208" t="s">
        <v>1469</v>
      </c>
      <c r="G122" s="208" t="s">
        <v>1297</v>
      </c>
      <c r="H122" s="208" t="s">
        <v>1469</v>
      </c>
      <c r="I122" s="208" t="s">
        <v>2049</v>
      </c>
      <c r="J122" s="206"/>
      <c r="K122" s="206"/>
      <c r="L122" s="206"/>
      <c r="M122" s="206"/>
      <c r="N122" s="206"/>
      <c r="P122" s="205">
        <f t="shared" si="4"/>
        <v>0</v>
      </c>
    </row>
    <row r="123" spans="1:16" ht="110.4" customHeight="1" x14ac:dyDescent="0.45">
      <c r="A123" s="287">
        <f>MAX($A$1:A122)+1</f>
        <v>107</v>
      </c>
      <c r="B123" s="289" t="s">
        <v>798</v>
      </c>
      <c r="C123" s="278" t="s">
        <v>1469</v>
      </c>
      <c r="D123" s="289" t="s">
        <v>2536</v>
      </c>
      <c r="E123" s="278" t="s">
        <v>1297</v>
      </c>
      <c r="F123" s="278" t="s">
        <v>1469</v>
      </c>
      <c r="G123" s="278" t="s">
        <v>1297</v>
      </c>
      <c r="H123" s="278" t="s">
        <v>2983</v>
      </c>
      <c r="I123" s="278" t="s">
        <v>2339</v>
      </c>
      <c r="J123" s="209" t="s">
        <v>2096</v>
      </c>
      <c r="K123" s="206"/>
      <c r="L123" s="206"/>
      <c r="M123" s="206"/>
      <c r="N123" s="206"/>
      <c r="P123" s="205">
        <f t="shared" si="4"/>
        <v>1</v>
      </c>
    </row>
    <row r="124" spans="1:16" ht="110.4" customHeight="1" x14ac:dyDescent="0.45">
      <c r="A124" s="288"/>
      <c r="B124" s="289"/>
      <c r="C124" s="278"/>
      <c r="D124" s="289"/>
      <c r="E124" s="278"/>
      <c r="F124" s="278"/>
      <c r="G124" s="278"/>
      <c r="H124" s="278"/>
      <c r="I124" s="278"/>
      <c r="J124" s="209" t="s">
        <v>2841</v>
      </c>
      <c r="K124" s="206"/>
      <c r="L124" s="206"/>
      <c r="M124" s="206"/>
      <c r="N124" s="206"/>
      <c r="P124" s="205">
        <v>1</v>
      </c>
    </row>
    <row r="125" spans="1:16" ht="110.4" customHeight="1" x14ac:dyDescent="0.45">
      <c r="A125" s="210">
        <f>MAX($A$1:A124)+1</f>
        <v>108</v>
      </c>
      <c r="B125" s="235" t="s">
        <v>1284</v>
      </c>
      <c r="C125" s="208" t="s">
        <v>1297</v>
      </c>
      <c r="D125" s="235" t="s">
        <v>2453</v>
      </c>
      <c r="E125" s="208" t="s">
        <v>1297</v>
      </c>
      <c r="F125" s="208" t="s">
        <v>1469</v>
      </c>
      <c r="G125" s="208" t="s">
        <v>1469</v>
      </c>
      <c r="H125" s="208" t="s">
        <v>2982</v>
      </c>
      <c r="I125" s="208" t="s">
        <v>1469</v>
      </c>
      <c r="J125" s="206"/>
      <c r="K125" s="206"/>
      <c r="L125" s="206"/>
      <c r="M125" s="206"/>
      <c r="N125" s="206"/>
      <c r="P125" s="205">
        <f>MOD($A125,2)</f>
        <v>0</v>
      </c>
    </row>
    <row r="126" spans="1:16" ht="110.4" customHeight="1" x14ac:dyDescent="0.45">
      <c r="A126" s="287">
        <f>MAX($A$1:A125)+1</f>
        <v>109</v>
      </c>
      <c r="B126" s="289" t="s">
        <v>2838</v>
      </c>
      <c r="C126" s="278" t="s">
        <v>1297</v>
      </c>
      <c r="D126" s="289" t="s">
        <v>2512</v>
      </c>
      <c r="E126" s="278" t="s">
        <v>1469</v>
      </c>
      <c r="F126" s="278" t="s">
        <v>1469</v>
      </c>
      <c r="G126" s="278" t="s">
        <v>1297</v>
      </c>
      <c r="H126" s="278" t="s">
        <v>1469</v>
      </c>
      <c r="I126" s="278" t="s">
        <v>2228</v>
      </c>
      <c r="J126" s="209" t="s">
        <v>2147</v>
      </c>
      <c r="K126" s="209" t="s">
        <v>2146</v>
      </c>
      <c r="L126" s="206"/>
      <c r="M126" s="206"/>
      <c r="N126" s="206"/>
      <c r="P126" s="205">
        <f>MOD($A126,2)</f>
        <v>1</v>
      </c>
    </row>
    <row r="127" spans="1:16" ht="110.4" customHeight="1" x14ac:dyDescent="0.45">
      <c r="A127" s="288"/>
      <c r="B127" s="289"/>
      <c r="C127" s="278"/>
      <c r="D127" s="289"/>
      <c r="E127" s="278"/>
      <c r="F127" s="278"/>
      <c r="G127" s="278"/>
      <c r="H127" s="278"/>
      <c r="I127" s="278"/>
      <c r="J127" s="209" t="s">
        <v>2837</v>
      </c>
      <c r="K127" s="206"/>
      <c r="L127" s="206"/>
      <c r="M127" s="206"/>
      <c r="N127" s="206"/>
      <c r="P127" s="205">
        <v>1</v>
      </c>
    </row>
    <row r="128" spans="1:16" ht="110.4" customHeight="1" x14ac:dyDescent="0.45">
      <c r="A128" s="210">
        <f>MAX($A$1:A127)+1</f>
        <v>110</v>
      </c>
      <c r="B128" s="235" t="s">
        <v>18</v>
      </c>
      <c r="C128" s="208" t="s">
        <v>1469</v>
      </c>
      <c r="D128" s="235" t="s">
        <v>2835</v>
      </c>
      <c r="E128" s="208" t="s">
        <v>1297</v>
      </c>
      <c r="F128" s="208" t="s">
        <v>1469</v>
      </c>
      <c r="G128" s="208" t="s">
        <v>1297</v>
      </c>
      <c r="H128" s="208" t="s">
        <v>2978</v>
      </c>
      <c r="I128" s="208" t="s">
        <v>2834</v>
      </c>
      <c r="J128" s="209" t="s">
        <v>2833</v>
      </c>
      <c r="K128" s="206"/>
      <c r="L128" s="206"/>
      <c r="M128" s="206"/>
      <c r="N128" s="206"/>
      <c r="P128" s="205">
        <f t="shared" ref="P128:P136" si="5">MOD($A128,2)</f>
        <v>0</v>
      </c>
    </row>
    <row r="129" spans="1:16" ht="110.4" customHeight="1" x14ac:dyDescent="0.45">
      <c r="A129" s="210">
        <f>MAX($A$1:A128)+1</f>
        <v>111</v>
      </c>
      <c r="B129" s="235" t="s">
        <v>2831</v>
      </c>
      <c r="C129" s="208" t="s">
        <v>1469</v>
      </c>
      <c r="D129" s="235" t="s">
        <v>2500</v>
      </c>
      <c r="E129" s="208" t="s">
        <v>1469</v>
      </c>
      <c r="F129" s="208" t="s">
        <v>1469</v>
      </c>
      <c r="G129" s="208" t="s">
        <v>1297</v>
      </c>
      <c r="H129" s="208" t="s">
        <v>1469</v>
      </c>
      <c r="I129" s="208" t="s">
        <v>2478</v>
      </c>
      <c r="J129" s="206"/>
      <c r="K129" s="206"/>
      <c r="L129" s="206"/>
      <c r="M129" s="206"/>
      <c r="N129" s="206"/>
      <c r="P129" s="205">
        <f t="shared" si="5"/>
        <v>1</v>
      </c>
    </row>
    <row r="130" spans="1:16" ht="110.4" customHeight="1" x14ac:dyDescent="0.45">
      <c r="A130" s="287">
        <f>MAX($A$1:A129)+1</f>
        <v>112</v>
      </c>
      <c r="B130" s="289" t="s">
        <v>2829</v>
      </c>
      <c r="C130" s="278" t="s">
        <v>1469</v>
      </c>
      <c r="D130" s="289" t="s">
        <v>2526</v>
      </c>
      <c r="E130" s="278" t="s">
        <v>1469</v>
      </c>
      <c r="F130" s="278" t="s">
        <v>1469</v>
      </c>
      <c r="G130" s="278" t="s">
        <v>1297</v>
      </c>
      <c r="H130" s="278" t="s">
        <v>1469</v>
      </c>
      <c r="I130" s="278" t="s">
        <v>2828</v>
      </c>
      <c r="J130" s="209" t="s">
        <v>2062</v>
      </c>
      <c r="K130" s="206"/>
      <c r="L130" s="206"/>
      <c r="M130" s="206"/>
      <c r="N130" s="206"/>
      <c r="P130" s="205">
        <f t="shared" si="5"/>
        <v>0</v>
      </c>
    </row>
    <row r="131" spans="1:16" ht="110.4" customHeight="1" x14ac:dyDescent="0.45">
      <c r="A131" s="288"/>
      <c r="B131" s="289"/>
      <c r="C131" s="278"/>
      <c r="D131" s="289"/>
      <c r="E131" s="278"/>
      <c r="F131" s="278"/>
      <c r="G131" s="278"/>
      <c r="H131" s="278"/>
      <c r="I131" s="278"/>
      <c r="J131" s="209" t="s">
        <v>2827</v>
      </c>
      <c r="K131" s="206"/>
      <c r="L131" s="206"/>
      <c r="M131" s="206"/>
      <c r="N131" s="206"/>
      <c r="P131" s="205">
        <f t="shared" si="5"/>
        <v>0</v>
      </c>
    </row>
    <row r="132" spans="1:16" ht="110.4" customHeight="1" x14ac:dyDescent="0.45">
      <c r="A132" s="288"/>
      <c r="B132" s="289"/>
      <c r="C132" s="278"/>
      <c r="D132" s="289"/>
      <c r="E132" s="278"/>
      <c r="F132" s="278"/>
      <c r="G132" s="278"/>
      <c r="H132" s="278"/>
      <c r="I132" s="278"/>
      <c r="J132" s="209" t="s">
        <v>2826</v>
      </c>
      <c r="K132" s="206"/>
      <c r="L132" s="206"/>
      <c r="M132" s="206"/>
      <c r="N132" s="206"/>
      <c r="P132" s="205">
        <f t="shared" si="5"/>
        <v>0</v>
      </c>
    </row>
    <row r="133" spans="1:16" ht="110.4" customHeight="1" x14ac:dyDescent="0.45">
      <c r="A133" s="210">
        <f>MAX($A$1:A132)+1</f>
        <v>113</v>
      </c>
      <c r="B133" s="235" t="s">
        <v>4</v>
      </c>
      <c r="C133" s="208" t="s">
        <v>1469</v>
      </c>
      <c r="D133" s="235" t="s">
        <v>2453</v>
      </c>
      <c r="E133" s="208" t="s">
        <v>1469</v>
      </c>
      <c r="F133" s="208" t="s">
        <v>1469</v>
      </c>
      <c r="G133" s="208" t="s">
        <v>1297</v>
      </c>
      <c r="H133" s="208" t="s">
        <v>1469</v>
      </c>
      <c r="I133" s="208" t="s">
        <v>2473</v>
      </c>
      <c r="J133" s="209" t="s">
        <v>2198</v>
      </c>
      <c r="K133" s="209" t="s">
        <v>2199</v>
      </c>
      <c r="L133" s="209" t="s">
        <v>2200</v>
      </c>
      <c r="M133" s="206"/>
      <c r="N133" s="206"/>
      <c r="P133" s="205">
        <f t="shared" si="5"/>
        <v>1</v>
      </c>
    </row>
    <row r="134" spans="1:16" ht="110.4" customHeight="1" x14ac:dyDescent="0.45">
      <c r="A134" s="287">
        <f>MAX($A$1:A133)+1</f>
        <v>114</v>
      </c>
      <c r="B134" s="289" t="s">
        <v>2823</v>
      </c>
      <c r="C134" s="278" t="s">
        <v>1297</v>
      </c>
      <c r="D134" s="289" t="s">
        <v>2822</v>
      </c>
      <c r="E134" s="278" t="s">
        <v>1469</v>
      </c>
      <c r="F134" s="278" t="s">
        <v>1469</v>
      </c>
      <c r="G134" s="278" t="s">
        <v>1297</v>
      </c>
      <c r="H134" s="278" t="s">
        <v>1469</v>
      </c>
      <c r="I134" s="278" t="s">
        <v>2276</v>
      </c>
      <c r="J134" s="209" t="s">
        <v>2069</v>
      </c>
      <c r="K134" s="209" t="s">
        <v>2070</v>
      </c>
      <c r="L134" s="206"/>
      <c r="M134" s="206"/>
      <c r="N134" s="206"/>
      <c r="P134" s="205">
        <f t="shared" si="5"/>
        <v>0</v>
      </c>
    </row>
    <row r="135" spans="1:16" ht="110.4" customHeight="1" x14ac:dyDescent="0.45">
      <c r="A135" s="288"/>
      <c r="B135" s="289"/>
      <c r="C135" s="278"/>
      <c r="D135" s="289"/>
      <c r="E135" s="278"/>
      <c r="F135" s="278"/>
      <c r="G135" s="278"/>
      <c r="H135" s="278"/>
      <c r="I135" s="278"/>
      <c r="J135" s="209" t="s">
        <v>2821</v>
      </c>
      <c r="K135" s="206"/>
      <c r="L135" s="206"/>
      <c r="M135" s="206"/>
      <c r="N135" s="206"/>
      <c r="P135" s="205">
        <f t="shared" si="5"/>
        <v>0</v>
      </c>
    </row>
    <row r="136" spans="1:16" ht="110.4" customHeight="1" x14ac:dyDescent="0.45">
      <c r="A136" s="287">
        <f>MAX($A$1:A135)+1</f>
        <v>115</v>
      </c>
      <c r="B136" s="289" t="s">
        <v>2819</v>
      </c>
      <c r="C136" s="278" t="s">
        <v>1297</v>
      </c>
      <c r="D136" s="289" t="s">
        <v>2818</v>
      </c>
      <c r="E136" s="278" t="s">
        <v>1469</v>
      </c>
      <c r="F136" s="278" t="s">
        <v>1469</v>
      </c>
      <c r="G136" s="278" t="s">
        <v>1297</v>
      </c>
      <c r="H136" s="278" t="s">
        <v>1469</v>
      </c>
      <c r="I136" s="278" t="s">
        <v>2817</v>
      </c>
      <c r="J136" s="209" t="s">
        <v>2092</v>
      </c>
      <c r="K136" s="206"/>
      <c r="L136" s="206"/>
      <c r="M136" s="206"/>
      <c r="N136" s="206"/>
      <c r="P136" s="205">
        <f t="shared" si="5"/>
        <v>1</v>
      </c>
    </row>
    <row r="137" spans="1:16" ht="110.4" customHeight="1" x14ac:dyDescent="0.45">
      <c r="A137" s="288"/>
      <c r="B137" s="289"/>
      <c r="C137" s="278"/>
      <c r="D137" s="289"/>
      <c r="E137" s="278"/>
      <c r="F137" s="278"/>
      <c r="G137" s="278"/>
      <c r="H137" s="278"/>
      <c r="I137" s="278"/>
      <c r="J137" s="209" t="s">
        <v>2816</v>
      </c>
      <c r="K137" s="206"/>
      <c r="L137" s="206"/>
      <c r="M137" s="206"/>
      <c r="N137" s="206"/>
      <c r="P137" s="205">
        <v>1</v>
      </c>
    </row>
    <row r="138" spans="1:16" ht="110.4" customHeight="1" x14ac:dyDescent="0.45">
      <c r="A138" s="210">
        <f>MAX($A$1:A137)+1</f>
        <v>116</v>
      </c>
      <c r="B138" s="235" t="s">
        <v>1221</v>
      </c>
      <c r="C138" s="208" t="s">
        <v>1469</v>
      </c>
      <c r="D138" s="235" t="s">
        <v>2496</v>
      </c>
      <c r="E138" s="208" t="s">
        <v>1469</v>
      </c>
      <c r="F138" s="208" t="s">
        <v>1469</v>
      </c>
      <c r="G138" s="208" t="s">
        <v>1297</v>
      </c>
      <c r="H138" s="208" t="s">
        <v>1469</v>
      </c>
      <c r="I138" s="208" t="s">
        <v>2377</v>
      </c>
      <c r="J138" s="206"/>
      <c r="K138" s="206"/>
      <c r="L138" s="206"/>
      <c r="M138" s="206"/>
      <c r="N138" s="206"/>
      <c r="P138" s="205">
        <f t="shared" ref="P138:P166" si="6">MOD($A138,2)</f>
        <v>0</v>
      </c>
    </row>
    <row r="139" spans="1:16" ht="110.4" customHeight="1" x14ac:dyDescent="0.45">
      <c r="A139" s="210">
        <f>MAX($A$1:A138)+1</f>
        <v>117</v>
      </c>
      <c r="B139" s="235" t="s">
        <v>193</v>
      </c>
      <c r="C139" s="208" t="s">
        <v>1469</v>
      </c>
      <c r="D139" s="235" t="s">
        <v>2486</v>
      </c>
      <c r="E139" s="208" t="s">
        <v>1297</v>
      </c>
      <c r="F139" s="208" t="s">
        <v>1469</v>
      </c>
      <c r="G139" s="208" t="s">
        <v>1469</v>
      </c>
      <c r="H139" s="208" t="s">
        <v>2982</v>
      </c>
      <c r="I139" s="208" t="s">
        <v>1469</v>
      </c>
      <c r="J139" s="206"/>
      <c r="K139" s="206"/>
      <c r="L139" s="206"/>
      <c r="M139" s="206"/>
      <c r="N139" s="206"/>
      <c r="P139" s="205">
        <f t="shared" si="6"/>
        <v>1</v>
      </c>
    </row>
    <row r="140" spans="1:16" ht="110.4" customHeight="1" x14ac:dyDescent="0.45">
      <c r="A140" s="210">
        <f>MAX($A$1:A139)+1</f>
        <v>118</v>
      </c>
      <c r="B140" s="235" t="s">
        <v>156</v>
      </c>
      <c r="C140" s="208" t="s">
        <v>1469</v>
      </c>
      <c r="D140" s="235" t="s">
        <v>2453</v>
      </c>
      <c r="E140" s="208" t="s">
        <v>1469</v>
      </c>
      <c r="F140" s="208" t="s">
        <v>1469</v>
      </c>
      <c r="G140" s="208" t="s">
        <v>1297</v>
      </c>
      <c r="H140" s="208" t="s">
        <v>1469</v>
      </c>
      <c r="I140" s="208" t="s">
        <v>1591</v>
      </c>
      <c r="J140" s="209" t="s">
        <v>2076</v>
      </c>
      <c r="K140" s="209" t="s">
        <v>2205</v>
      </c>
      <c r="L140" s="206"/>
      <c r="M140" s="206"/>
      <c r="N140" s="209" t="s">
        <v>2077</v>
      </c>
      <c r="P140" s="205">
        <f t="shared" si="6"/>
        <v>0</v>
      </c>
    </row>
    <row r="141" spans="1:16" ht="110.4" customHeight="1" x14ac:dyDescent="0.45">
      <c r="A141" s="210">
        <f>MAX($A$1:A140)+1</f>
        <v>119</v>
      </c>
      <c r="B141" s="235" t="s">
        <v>1223</v>
      </c>
      <c r="C141" s="208" t="s">
        <v>1469</v>
      </c>
      <c r="D141" s="235" t="s">
        <v>2811</v>
      </c>
      <c r="E141" s="208" t="s">
        <v>1297</v>
      </c>
      <c r="F141" s="208" t="s">
        <v>1469</v>
      </c>
      <c r="G141" s="208" t="s">
        <v>1469</v>
      </c>
      <c r="H141" s="208" t="s">
        <v>2978</v>
      </c>
      <c r="I141" s="208" t="s">
        <v>1469</v>
      </c>
      <c r="J141" s="209" t="s">
        <v>2810</v>
      </c>
      <c r="K141" s="209" t="s">
        <v>2809</v>
      </c>
      <c r="L141" s="206"/>
      <c r="M141" s="206"/>
      <c r="N141" s="206"/>
      <c r="P141" s="205">
        <f t="shared" si="6"/>
        <v>1</v>
      </c>
    </row>
    <row r="142" spans="1:16" ht="110.4" customHeight="1" x14ac:dyDescent="0.45">
      <c r="A142" s="210">
        <f>MAX($A$1:A141)+1</f>
        <v>120</v>
      </c>
      <c r="B142" s="235" t="s">
        <v>1225</v>
      </c>
      <c r="C142" s="208" t="s">
        <v>1469</v>
      </c>
      <c r="D142" s="235" t="s">
        <v>2807</v>
      </c>
      <c r="E142" s="208" t="s">
        <v>1469</v>
      </c>
      <c r="F142" s="208" t="s">
        <v>1469</v>
      </c>
      <c r="G142" s="208" t="s">
        <v>1297</v>
      </c>
      <c r="H142" s="208" t="s">
        <v>1469</v>
      </c>
      <c r="I142" s="208" t="s">
        <v>2473</v>
      </c>
      <c r="J142" s="206"/>
      <c r="K142" s="206"/>
      <c r="L142" s="206"/>
      <c r="M142" s="206"/>
      <c r="N142" s="206"/>
      <c r="P142" s="205">
        <f t="shared" si="6"/>
        <v>0</v>
      </c>
    </row>
    <row r="143" spans="1:16" ht="110.4" customHeight="1" x14ac:dyDescent="0.45">
      <c r="A143" s="210">
        <f>MAX($A$1:A142)+1</f>
        <v>121</v>
      </c>
      <c r="B143" s="235" t="s">
        <v>1226</v>
      </c>
      <c r="C143" s="208" t="s">
        <v>1469</v>
      </c>
      <c r="D143" s="235" t="s">
        <v>2453</v>
      </c>
      <c r="E143" s="208" t="s">
        <v>1469</v>
      </c>
      <c r="F143" s="208" t="s">
        <v>1469</v>
      </c>
      <c r="G143" s="208" t="s">
        <v>1297</v>
      </c>
      <c r="H143" s="208" t="s">
        <v>1469</v>
      </c>
      <c r="I143" s="208" t="s">
        <v>2339</v>
      </c>
      <c r="J143" s="209" t="s">
        <v>2222</v>
      </c>
      <c r="K143" s="209" t="s">
        <v>2221</v>
      </c>
      <c r="L143" s="206"/>
      <c r="M143" s="206"/>
      <c r="N143" s="206"/>
      <c r="P143" s="205">
        <f t="shared" si="6"/>
        <v>1</v>
      </c>
    </row>
    <row r="144" spans="1:16" ht="110.4" customHeight="1" x14ac:dyDescent="0.45">
      <c r="A144" s="287">
        <f>MAX($A$1:A143)+1</f>
        <v>122</v>
      </c>
      <c r="B144" s="289" t="s">
        <v>2804</v>
      </c>
      <c r="C144" s="278" t="s">
        <v>1297</v>
      </c>
      <c r="D144" s="289" t="s">
        <v>2453</v>
      </c>
      <c r="E144" s="278" t="s">
        <v>1297</v>
      </c>
      <c r="F144" s="278" t="s">
        <v>1469</v>
      </c>
      <c r="G144" s="278" t="s">
        <v>1469</v>
      </c>
      <c r="H144" s="278" t="s">
        <v>2973</v>
      </c>
      <c r="I144" s="278" t="s">
        <v>1469</v>
      </c>
      <c r="J144" s="209" t="s">
        <v>2068</v>
      </c>
      <c r="K144" s="206"/>
      <c r="L144" s="206"/>
      <c r="M144" s="206"/>
      <c r="N144" s="206"/>
      <c r="P144" s="205">
        <f t="shared" si="6"/>
        <v>0</v>
      </c>
    </row>
    <row r="145" spans="1:16" ht="110.4" customHeight="1" x14ac:dyDescent="0.45">
      <c r="A145" s="288"/>
      <c r="B145" s="289"/>
      <c r="C145" s="278"/>
      <c r="D145" s="289"/>
      <c r="E145" s="278"/>
      <c r="F145" s="278"/>
      <c r="G145" s="278"/>
      <c r="H145" s="278"/>
      <c r="I145" s="278"/>
      <c r="J145" s="209" t="s">
        <v>2803</v>
      </c>
      <c r="K145" s="206"/>
      <c r="L145" s="206"/>
      <c r="M145" s="206"/>
      <c r="N145" s="206"/>
      <c r="P145" s="205">
        <f t="shared" si="6"/>
        <v>0</v>
      </c>
    </row>
    <row r="146" spans="1:16" ht="110.4" customHeight="1" x14ac:dyDescent="0.45">
      <c r="A146" s="210">
        <f>MAX($A$1:A145)+1</f>
        <v>123</v>
      </c>
      <c r="B146" s="235" t="s">
        <v>135</v>
      </c>
      <c r="C146" s="208" t="s">
        <v>1469</v>
      </c>
      <c r="D146" s="235" t="s">
        <v>2543</v>
      </c>
      <c r="E146" s="208" t="s">
        <v>1297</v>
      </c>
      <c r="F146" s="208" t="s">
        <v>1469</v>
      </c>
      <c r="G146" s="208" t="s">
        <v>1469</v>
      </c>
      <c r="H146" s="208" t="s">
        <v>2972</v>
      </c>
      <c r="I146" s="208" t="s">
        <v>1469</v>
      </c>
      <c r="J146" s="209" t="s">
        <v>2100</v>
      </c>
      <c r="K146" s="206"/>
      <c r="L146" s="206"/>
      <c r="M146" s="206"/>
      <c r="N146" s="206"/>
      <c r="P146" s="205">
        <f t="shared" si="6"/>
        <v>1</v>
      </c>
    </row>
    <row r="147" spans="1:16" ht="110.4" customHeight="1" x14ac:dyDescent="0.45">
      <c r="A147" s="210">
        <f>MAX($A$1:A146)+1</f>
        <v>124</v>
      </c>
      <c r="B147" s="235" t="s">
        <v>2800</v>
      </c>
      <c r="C147" s="208" t="s">
        <v>1469</v>
      </c>
      <c r="D147" s="235" t="s">
        <v>2799</v>
      </c>
      <c r="E147" s="208" t="s">
        <v>1297</v>
      </c>
      <c r="F147" s="208" t="s">
        <v>1469</v>
      </c>
      <c r="G147" s="208" t="s">
        <v>1469</v>
      </c>
      <c r="H147" s="208" t="s">
        <v>2974</v>
      </c>
      <c r="I147" s="208" t="s">
        <v>1469</v>
      </c>
      <c r="J147" s="206"/>
      <c r="K147" s="206"/>
      <c r="L147" s="206"/>
      <c r="M147" s="206"/>
      <c r="N147" s="206"/>
      <c r="P147" s="205">
        <f t="shared" si="6"/>
        <v>0</v>
      </c>
    </row>
    <row r="148" spans="1:16" ht="110.4" customHeight="1" x14ac:dyDescent="0.45">
      <c r="A148" s="210">
        <f>MAX($A$1:A147)+1</f>
        <v>125</v>
      </c>
      <c r="B148" s="235" t="s">
        <v>2797</v>
      </c>
      <c r="C148" s="208" t="s">
        <v>1469</v>
      </c>
      <c r="D148" s="235" t="s">
        <v>2538</v>
      </c>
      <c r="E148" s="208" t="s">
        <v>1469</v>
      </c>
      <c r="F148" s="208" t="s">
        <v>1469</v>
      </c>
      <c r="G148" s="208" t="s">
        <v>1297</v>
      </c>
      <c r="H148" s="208" t="s">
        <v>1469</v>
      </c>
      <c r="I148" s="208" t="s">
        <v>2796</v>
      </c>
      <c r="J148" s="209" t="s">
        <v>2795</v>
      </c>
      <c r="K148" s="209" t="s">
        <v>2263</v>
      </c>
      <c r="L148" s="209" t="s">
        <v>2265</v>
      </c>
      <c r="M148" s="206"/>
      <c r="N148" s="209" t="s">
        <v>2264</v>
      </c>
      <c r="P148" s="205">
        <f t="shared" si="6"/>
        <v>1</v>
      </c>
    </row>
    <row r="149" spans="1:16" ht="110.4" customHeight="1" x14ac:dyDescent="0.45">
      <c r="A149" s="287">
        <f>MAX($A$1:A148)+1</f>
        <v>126</v>
      </c>
      <c r="B149" s="289" t="s">
        <v>1228</v>
      </c>
      <c r="C149" s="278" t="s">
        <v>1469</v>
      </c>
      <c r="D149" s="289" t="s">
        <v>2486</v>
      </c>
      <c r="E149" s="278" t="s">
        <v>1469</v>
      </c>
      <c r="F149" s="278" t="s">
        <v>1469</v>
      </c>
      <c r="G149" s="278" t="s">
        <v>1297</v>
      </c>
      <c r="H149" s="278" t="s">
        <v>1469</v>
      </c>
      <c r="I149" s="278" t="s">
        <v>2377</v>
      </c>
      <c r="J149" s="209" t="s">
        <v>2793</v>
      </c>
      <c r="K149" s="209" t="s">
        <v>2792</v>
      </c>
      <c r="L149" s="206"/>
      <c r="M149" s="206"/>
      <c r="N149" s="206"/>
      <c r="P149" s="205">
        <f t="shared" si="6"/>
        <v>0</v>
      </c>
    </row>
    <row r="150" spans="1:16" ht="110.4" customHeight="1" x14ac:dyDescent="0.45">
      <c r="A150" s="288"/>
      <c r="B150" s="289"/>
      <c r="C150" s="278"/>
      <c r="D150" s="289"/>
      <c r="E150" s="278"/>
      <c r="F150" s="278"/>
      <c r="G150" s="278"/>
      <c r="H150" s="278"/>
      <c r="I150" s="278"/>
      <c r="J150" s="209" t="s">
        <v>2102</v>
      </c>
      <c r="K150" s="206"/>
      <c r="L150" s="206"/>
      <c r="M150" s="206"/>
      <c r="N150" s="206"/>
      <c r="P150" s="205">
        <f t="shared" si="6"/>
        <v>0</v>
      </c>
    </row>
    <row r="151" spans="1:16" ht="110.4" customHeight="1" x14ac:dyDescent="0.45">
      <c r="A151" s="210">
        <f>MAX($A$1:A150)+1</f>
        <v>127</v>
      </c>
      <c r="B151" s="235" t="s">
        <v>1230</v>
      </c>
      <c r="C151" s="208" t="s">
        <v>1469</v>
      </c>
      <c r="D151" s="235" t="s">
        <v>2453</v>
      </c>
      <c r="E151" s="208" t="s">
        <v>1297</v>
      </c>
      <c r="F151" s="208" t="s">
        <v>1469</v>
      </c>
      <c r="G151" s="208" t="s">
        <v>1469</v>
      </c>
      <c r="H151" s="208" t="s">
        <v>2972</v>
      </c>
      <c r="I151" s="208" t="s">
        <v>1469</v>
      </c>
      <c r="J151" s="206"/>
      <c r="K151" s="206"/>
      <c r="L151" s="206"/>
      <c r="M151" s="206"/>
      <c r="N151" s="206"/>
      <c r="P151" s="205">
        <f t="shared" si="6"/>
        <v>1</v>
      </c>
    </row>
    <row r="152" spans="1:16" ht="110.4" customHeight="1" x14ac:dyDescent="0.45">
      <c r="A152" s="210">
        <f>MAX($A$1:A151)+1</f>
        <v>128</v>
      </c>
      <c r="B152" s="235" t="s">
        <v>68</v>
      </c>
      <c r="C152" s="208" t="s">
        <v>1469</v>
      </c>
      <c r="D152" s="235" t="s">
        <v>2700</v>
      </c>
      <c r="E152" s="208" t="s">
        <v>1297</v>
      </c>
      <c r="F152" s="208" t="s">
        <v>1469</v>
      </c>
      <c r="G152" s="208" t="s">
        <v>1469</v>
      </c>
      <c r="H152" s="208" t="s">
        <v>3001</v>
      </c>
      <c r="I152" s="208" t="s">
        <v>1469</v>
      </c>
      <c r="J152" s="206"/>
      <c r="K152" s="206"/>
      <c r="L152" s="206"/>
      <c r="M152" s="206"/>
      <c r="N152" s="206"/>
      <c r="P152" s="205">
        <f t="shared" si="6"/>
        <v>0</v>
      </c>
    </row>
    <row r="153" spans="1:16" ht="110.4" customHeight="1" x14ac:dyDescent="0.45">
      <c r="A153" s="210">
        <f>MAX($A$1:A152)+1</f>
        <v>129</v>
      </c>
      <c r="B153" s="235" t="s">
        <v>2788</v>
      </c>
      <c r="C153" s="208" t="s">
        <v>1297</v>
      </c>
      <c r="D153" s="235" t="s">
        <v>2453</v>
      </c>
      <c r="E153" s="208" t="s">
        <v>1469</v>
      </c>
      <c r="F153" s="208" t="s">
        <v>1469</v>
      </c>
      <c r="G153" s="208" t="s">
        <v>1297</v>
      </c>
      <c r="H153" s="208" t="s">
        <v>1469</v>
      </c>
      <c r="I153" s="208" t="s">
        <v>2288</v>
      </c>
      <c r="J153" s="206"/>
      <c r="K153" s="206"/>
      <c r="L153" s="206"/>
      <c r="M153" s="206"/>
      <c r="N153" s="206"/>
      <c r="P153" s="205">
        <f t="shared" si="6"/>
        <v>1</v>
      </c>
    </row>
    <row r="154" spans="1:16" ht="110.4" customHeight="1" x14ac:dyDescent="0.45">
      <c r="A154" s="210">
        <f>MAX($A$1:A153)+1</f>
        <v>130</v>
      </c>
      <c r="B154" s="235" t="s">
        <v>1346</v>
      </c>
      <c r="C154" s="208" t="s">
        <v>1469</v>
      </c>
      <c r="D154" s="235" t="s">
        <v>2453</v>
      </c>
      <c r="E154" s="208" t="s">
        <v>1469</v>
      </c>
      <c r="F154" s="208" t="s">
        <v>1469</v>
      </c>
      <c r="G154" s="208" t="s">
        <v>1297</v>
      </c>
      <c r="H154" s="208" t="s">
        <v>1469</v>
      </c>
      <c r="I154" s="208" t="s">
        <v>2187</v>
      </c>
      <c r="J154" s="206"/>
      <c r="K154" s="206"/>
      <c r="L154" s="206"/>
      <c r="M154" s="206"/>
      <c r="N154" s="206"/>
      <c r="P154" s="205">
        <f t="shared" si="6"/>
        <v>0</v>
      </c>
    </row>
    <row r="155" spans="1:16" ht="110.4" customHeight="1" x14ac:dyDescent="0.45">
      <c r="A155" s="210">
        <f>MAX($A$1:A154)+1</f>
        <v>131</v>
      </c>
      <c r="B155" s="235" t="s">
        <v>50</v>
      </c>
      <c r="C155" s="208" t="s">
        <v>1469</v>
      </c>
      <c r="D155" s="235" t="s">
        <v>2785</v>
      </c>
      <c r="E155" s="208" t="s">
        <v>1297</v>
      </c>
      <c r="F155" s="208" t="s">
        <v>1469</v>
      </c>
      <c r="G155" s="208" t="s">
        <v>1297</v>
      </c>
      <c r="H155" s="208" t="s">
        <v>2978</v>
      </c>
      <c r="I155" s="208" t="s">
        <v>2049</v>
      </c>
      <c r="J155" s="209" t="s">
        <v>2082</v>
      </c>
      <c r="K155" s="209" t="s">
        <v>2083</v>
      </c>
      <c r="L155" s="206"/>
      <c r="M155" s="209" t="s">
        <v>2084</v>
      </c>
      <c r="N155" s="206"/>
      <c r="P155" s="205">
        <f t="shared" si="6"/>
        <v>1</v>
      </c>
    </row>
    <row r="156" spans="1:16" ht="110.4" customHeight="1" x14ac:dyDescent="0.45">
      <c r="A156" s="210">
        <f>MAX($A$1:A155)+1</f>
        <v>132</v>
      </c>
      <c r="B156" s="235" t="s">
        <v>166</v>
      </c>
      <c r="C156" s="208" t="s">
        <v>1469</v>
      </c>
      <c r="D156" s="235" t="s">
        <v>2783</v>
      </c>
      <c r="E156" s="208" t="s">
        <v>1297</v>
      </c>
      <c r="F156" s="208" t="s">
        <v>1469</v>
      </c>
      <c r="G156" s="208" t="s">
        <v>1469</v>
      </c>
      <c r="H156" s="208" t="s">
        <v>2974</v>
      </c>
      <c r="I156" s="208" t="s">
        <v>1469</v>
      </c>
      <c r="J156" s="206"/>
      <c r="K156" s="206"/>
      <c r="L156" s="206"/>
      <c r="M156" s="206"/>
      <c r="N156" s="206"/>
      <c r="P156" s="205">
        <f t="shared" si="6"/>
        <v>0</v>
      </c>
    </row>
    <row r="157" spans="1:16" ht="110.4" customHeight="1" x14ac:dyDescent="0.45">
      <c r="A157" s="210">
        <f>MAX($A$1:A156)+1</f>
        <v>133</v>
      </c>
      <c r="B157" s="235" t="s">
        <v>1348</v>
      </c>
      <c r="C157" s="208" t="s">
        <v>1469</v>
      </c>
      <c r="D157" s="235" t="s">
        <v>2453</v>
      </c>
      <c r="E157" s="208" t="s">
        <v>1469</v>
      </c>
      <c r="F157" s="208" t="s">
        <v>1469</v>
      </c>
      <c r="G157" s="208" t="s">
        <v>1297</v>
      </c>
      <c r="H157" s="208" t="s">
        <v>1469</v>
      </c>
      <c r="I157" s="208" t="s">
        <v>2473</v>
      </c>
      <c r="J157" s="206"/>
      <c r="K157" s="206"/>
      <c r="L157" s="206"/>
      <c r="M157" s="206"/>
      <c r="N157" s="206"/>
      <c r="P157" s="205">
        <f t="shared" si="6"/>
        <v>1</v>
      </c>
    </row>
    <row r="158" spans="1:16" ht="110.4" customHeight="1" x14ac:dyDescent="0.45">
      <c r="A158" s="210">
        <f>MAX($A$1:A157)+1</f>
        <v>134</v>
      </c>
      <c r="B158" s="235" t="s">
        <v>2780</v>
      </c>
      <c r="C158" s="208" t="s">
        <v>1469</v>
      </c>
      <c r="D158" s="235" t="s">
        <v>2779</v>
      </c>
      <c r="E158" s="208" t="s">
        <v>1469</v>
      </c>
      <c r="F158" s="208" t="s">
        <v>1469</v>
      </c>
      <c r="G158" s="208" t="s">
        <v>1297</v>
      </c>
      <c r="H158" s="208" t="s">
        <v>1469</v>
      </c>
      <c r="I158" s="208" t="s">
        <v>2377</v>
      </c>
      <c r="J158" s="206"/>
      <c r="K158" s="206"/>
      <c r="L158" s="206"/>
      <c r="M158" s="206"/>
      <c r="N158" s="206"/>
      <c r="P158" s="205">
        <f t="shared" si="6"/>
        <v>0</v>
      </c>
    </row>
    <row r="159" spans="1:16" ht="110.4" customHeight="1" x14ac:dyDescent="0.45">
      <c r="A159" s="210">
        <f>MAX($A$1:A158)+1</f>
        <v>135</v>
      </c>
      <c r="B159" s="235" t="s">
        <v>54</v>
      </c>
      <c r="C159" s="208" t="s">
        <v>1469</v>
      </c>
      <c r="D159" s="235" t="s">
        <v>2496</v>
      </c>
      <c r="E159" s="208" t="s">
        <v>1469</v>
      </c>
      <c r="F159" s="208" t="s">
        <v>1469</v>
      </c>
      <c r="G159" s="208" t="s">
        <v>1297</v>
      </c>
      <c r="H159" s="208" t="s">
        <v>1469</v>
      </c>
      <c r="I159" s="208" t="s">
        <v>2049</v>
      </c>
      <c r="J159" s="209" t="s">
        <v>2089</v>
      </c>
      <c r="K159" s="206"/>
      <c r="L159" s="206"/>
      <c r="M159" s="206"/>
      <c r="N159" s="206"/>
      <c r="P159" s="205">
        <f t="shared" si="6"/>
        <v>1</v>
      </c>
    </row>
    <row r="160" spans="1:16" ht="110.4" customHeight="1" x14ac:dyDescent="0.45">
      <c r="A160" s="210">
        <f>MAX($A$1:A159)+1</f>
        <v>136</v>
      </c>
      <c r="B160" s="235" t="s">
        <v>868</v>
      </c>
      <c r="C160" s="208" t="s">
        <v>1469</v>
      </c>
      <c r="D160" s="235" t="s">
        <v>2526</v>
      </c>
      <c r="E160" s="208" t="s">
        <v>1469</v>
      </c>
      <c r="F160" s="208" t="s">
        <v>1469</v>
      </c>
      <c r="G160" s="208" t="s">
        <v>1297</v>
      </c>
      <c r="H160" s="208" t="s">
        <v>1469</v>
      </c>
      <c r="I160" s="208" t="s">
        <v>2282</v>
      </c>
      <c r="J160" s="209" t="s">
        <v>2061</v>
      </c>
      <c r="K160" s="206"/>
      <c r="L160" s="206"/>
      <c r="M160" s="206"/>
      <c r="N160" s="206"/>
      <c r="P160" s="205">
        <f t="shared" si="6"/>
        <v>0</v>
      </c>
    </row>
    <row r="161" spans="1:16" ht="110.4" customHeight="1" x14ac:dyDescent="0.45">
      <c r="A161" s="210">
        <f>MAX($A$1:A160)+1</f>
        <v>137</v>
      </c>
      <c r="B161" s="235" t="s">
        <v>17</v>
      </c>
      <c r="C161" s="208" t="s">
        <v>1469</v>
      </c>
      <c r="D161" s="235" t="s">
        <v>2775</v>
      </c>
      <c r="E161" s="208" t="s">
        <v>1469</v>
      </c>
      <c r="F161" s="208" t="s">
        <v>1469</v>
      </c>
      <c r="G161" s="208" t="s">
        <v>1297</v>
      </c>
      <c r="H161" s="208" t="s">
        <v>1469</v>
      </c>
      <c r="I161" s="208" t="s">
        <v>2525</v>
      </c>
      <c r="J161" s="206"/>
      <c r="K161" s="206"/>
      <c r="L161" s="206"/>
      <c r="M161" s="206"/>
      <c r="N161" s="206"/>
      <c r="P161" s="205">
        <f t="shared" si="6"/>
        <v>1</v>
      </c>
    </row>
    <row r="162" spans="1:16" ht="110.4" customHeight="1" x14ac:dyDescent="0.45">
      <c r="A162" s="210">
        <f>MAX($A$1:A161)+1</f>
        <v>138</v>
      </c>
      <c r="B162" s="235" t="s">
        <v>1352</v>
      </c>
      <c r="C162" s="208" t="s">
        <v>1469</v>
      </c>
      <c r="D162" s="235" t="s">
        <v>2453</v>
      </c>
      <c r="E162" s="208" t="s">
        <v>1469</v>
      </c>
      <c r="F162" s="208" t="s">
        <v>1469</v>
      </c>
      <c r="G162" s="208" t="s">
        <v>1297</v>
      </c>
      <c r="H162" s="208" t="s">
        <v>1469</v>
      </c>
      <c r="I162" s="208" t="s">
        <v>2187</v>
      </c>
      <c r="J162" s="206"/>
      <c r="K162" s="206"/>
      <c r="L162" s="206"/>
      <c r="M162" s="206"/>
      <c r="N162" s="206"/>
      <c r="P162" s="205">
        <f t="shared" si="6"/>
        <v>0</v>
      </c>
    </row>
    <row r="163" spans="1:16" ht="110.4" customHeight="1" x14ac:dyDescent="0.45">
      <c r="A163" s="210">
        <f>MAX($A$1:A162)+1</f>
        <v>139</v>
      </c>
      <c r="B163" s="235" t="s">
        <v>1434</v>
      </c>
      <c r="C163" s="208" t="s">
        <v>1469</v>
      </c>
      <c r="D163" s="235" t="s">
        <v>2453</v>
      </c>
      <c r="E163" s="208" t="s">
        <v>1469</v>
      </c>
      <c r="F163" s="208" t="s">
        <v>1469</v>
      </c>
      <c r="G163" s="208" t="s">
        <v>1297</v>
      </c>
      <c r="H163" s="208" t="s">
        <v>1469</v>
      </c>
      <c r="I163" s="208" t="s">
        <v>2422</v>
      </c>
      <c r="J163" s="206"/>
      <c r="K163" s="206"/>
      <c r="L163" s="206"/>
      <c r="M163" s="206"/>
      <c r="N163" s="206"/>
      <c r="P163" s="205">
        <f t="shared" si="6"/>
        <v>1</v>
      </c>
    </row>
    <row r="164" spans="1:16" ht="110.4" customHeight="1" x14ac:dyDescent="0.45">
      <c r="A164" s="210">
        <f>MAX($A$1:A163)+1</f>
        <v>140</v>
      </c>
      <c r="B164" s="235" t="s">
        <v>1236</v>
      </c>
      <c r="C164" s="208" t="s">
        <v>1469</v>
      </c>
      <c r="D164" s="235" t="s">
        <v>2453</v>
      </c>
      <c r="E164" s="208" t="s">
        <v>1297</v>
      </c>
      <c r="F164" s="208" t="s">
        <v>1469</v>
      </c>
      <c r="G164" s="208" t="s">
        <v>1469</v>
      </c>
      <c r="H164" s="208" t="s">
        <v>3001</v>
      </c>
      <c r="I164" s="208" t="s">
        <v>1469</v>
      </c>
      <c r="J164" s="206"/>
      <c r="K164" s="206"/>
      <c r="L164" s="206"/>
      <c r="M164" s="206"/>
      <c r="N164" s="206"/>
      <c r="P164" s="205">
        <f t="shared" si="6"/>
        <v>0</v>
      </c>
    </row>
    <row r="165" spans="1:16" ht="110.4" customHeight="1" x14ac:dyDescent="0.45">
      <c r="A165" s="210">
        <f>MAX($A$1:A164)+1</f>
        <v>141</v>
      </c>
      <c r="B165" s="235" t="s">
        <v>1868</v>
      </c>
      <c r="C165" s="208" t="s">
        <v>1297</v>
      </c>
      <c r="D165" s="235" t="s">
        <v>2453</v>
      </c>
      <c r="E165" s="208" t="s">
        <v>1469</v>
      </c>
      <c r="F165" s="208" t="s">
        <v>1469</v>
      </c>
      <c r="G165" s="208" t="s">
        <v>1297</v>
      </c>
      <c r="H165" s="208" t="s">
        <v>1469</v>
      </c>
      <c r="I165" s="208" t="s">
        <v>2396</v>
      </c>
      <c r="J165" s="206"/>
      <c r="K165" s="206"/>
      <c r="L165" s="206"/>
      <c r="M165" s="206"/>
      <c r="N165" s="206"/>
      <c r="P165" s="205">
        <f t="shared" si="6"/>
        <v>1</v>
      </c>
    </row>
    <row r="166" spans="1:16" ht="110.4" customHeight="1" x14ac:dyDescent="0.45">
      <c r="A166" s="287">
        <f>MAX($A$1:A165)+1</f>
        <v>142</v>
      </c>
      <c r="B166" s="289" t="s">
        <v>2767</v>
      </c>
      <c r="C166" s="278" t="s">
        <v>1297</v>
      </c>
      <c r="D166" s="289" t="s">
        <v>2506</v>
      </c>
      <c r="E166" s="278" t="s">
        <v>1469</v>
      </c>
      <c r="F166" s="278" t="s">
        <v>1469</v>
      </c>
      <c r="G166" s="278" t="s">
        <v>1297</v>
      </c>
      <c r="H166" s="278" t="s">
        <v>1469</v>
      </c>
      <c r="I166" s="278" t="s">
        <v>2187</v>
      </c>
      <c r="J166" s="209" t="s">
        <v>2156</v>
      </c>
      <c r="K166" s="209" t="s">
        <v>2157</v>
      </c>
      <c r="L166" s="206"/>
      <c r="M166" s="206"/>
      <c r="N166" s="206"/>
      <c r="P166" s="205">
        <f t="shared" si="6"/>
        <v>0</v>
      </c>
    </row>
    <row r="167" spans="1:16" ht="110.4" customHeight="1" x14ac:dyDescent="0.45">
      <c r="A167" s="288"/>
      <c r="B167" s="289"/>
      <c r="C167" s="278"/>
      <c r="D167" s="289"/>
      <c r="E167" s="278"/>
      <c r="F167" s="278"/>
      <c r="G167" s="278"/>
      <c r="H167" s="278"/>
      <c r="I167" s="278"/>
      <c r="J167" s="209" t="s">
        <v>2766</v>
      </c>
      <c r="K167" s="206"/>
      <c r="L167" s="206"/>
      <c r="M167" s="206"/>
      <c r="N167" s="206"/>
      <c r="P167" s="205">
        <v>1</v>
      </c>
    </row>
    <row r="168" spans="1:16" ht="110.4" customHeight="1" x14ac:dyDescent="0.45">
      <c r="A168" s="210">
        <f>MAX($A$1:A167)+1</f>
        <v>143</v>
      </c>
      <c r="B168" s="235" t="s">
        <v>30</v>
      </c>
      <c r="C168" s="208" t="s">
        <v>1469</v>
      </c>
      <c r="D168" s="235" t="s">
        <v>2764</v>
      </c>
      <c r="E168" s="208" t="s">
        <v>1469</v>
      </c>
      <c r="F168" s="208" t="s">
        <v>1469</v>
      </c>
      <c r="G168" s="208" t="s">
        <v>1297</v>
      </c>
      <c r="H168" s="208" t="s">
        <v>1469</v>
      </c>
      <c r="I168" s="208" t="s">
        <v>2569</v>
      </c>
      <c r="J168" s="206"/>
      <c r="K168" s="206"/>
      <c r="L168" s="206"/>
      <c r="M168" s="206"/>
      <c r="N168" s="206"/>
      <c r="P168" s="205">
        <f>MOD($A168,2)</f>
        <v>1</v>
      </c>
    </row>
    <row r="169" spans="1:16" ht="110.4" customHeight="1" x14ac:dyDescent="0.45">
      <c r="A169" s="287">
        <f>MAX($A$1:A168)+1</f>
        <v>144</v>
      </c>
      <c r="B169" s="289" t="s">
        <v>2762</v>
      </c>
      <c r="C169" s="278" t="s">
        <v>1297</v>
      </c>
      <c r="D169" s="289" t="s">
        <v>2453</v>
      </c>
      <c r="E169" s="278" t="s">
        <v>1297</v>
      </c>
      <c r="F169" s="278" t="s">
        <v>1469</v>
      </c>
      <c r="G169" s="278" t="s">
        <v>1469</v>
      </c>
      <c r="H169" s="278" t="s">
        <v>2983</v>
      </c>
      <c r="I169" s="278" t="s">
        <v>1469</v>
      </c>
      <c r="J169" s="209" t="s">
        <v>2761</v>
      </c>
      <c r="K169" s="206"/>
      <c r="L169" s="206"/>
      <c r="M169" s="206"/>
      <c r="N169" s="206"/>
      <c r="P169" s="205">
        <f>MOD($A169,2)</f>
        <v>0</v>
      </c>
    </row>
    <row r="170" spans="1:16" ht="110.4" customHeight="1" x14ac:dyDescent="0.45">
      <c r="A170" s="288"/>
      <c r="B170" s="289"/>
      <c r="C170" s="278"/>
      <c r="D170" s="289"/>
      <c r="E170" s="278"/>
      <c r="F170" s="278"/>
      <c r="G170" s="278"/>
      <c r="H170" s="278"/>
      <c r="I170" s="278"/>
      <c r="J170" s="209" t="s">
        <v>2071</v>
      </c>
      <c r="K170" s="206"/>
      <c r="L170" s="206"/>
      <c r="M170" s="206"/>
      <c r="N170" s="206"/>
      <c r="P170" s="205">
        <v>1</v>
      </c>
    </row>
    <row r="171" spans="1:16" ht="110.4" customHeight="1" x14ac:dyDescent="0.45">
      <c r="A171" s="210">
        <f>MAX($A$1:A170)+1</f>
        <v>145</v>
      </c>
      <c r="B171" s="235" t="s">
        <v>2038</v>
      </c>
      <c r="C171" s="208" t="s">
        <v>1469</v>
      </c>
      <c r="D171" s="235" t="s">
        <v>2453</v>
      </c>
      <c r="E171" s="208" t="s">
        <v>1469</v>
      </c>
      <c r="F171" s="208" t="s">
        <v>1469</v>
      </c>
      <c r="G171" s="208" t="s">
        <v>1297</v>
      </c>
      <c r="H171" s="208" t="s">
        <v>1469</v>
      </c>
      <c r="I171" s="208" t="s">
        <v>2473</v>
      </c>
      <c r="J171" s="209" t="s">
        <v>2154</v>
      </c>
      <c r="K171" s="206"/>
      <c r="L171" s="206"/>
      <c r="M171" s="206"/>
      <c r="N171" s="206"/>
      <c r="P171" s="205">
        <f t="shared" ref="P171:P199" si="7">MOD($A171,2)</f>
        <v>1</v>
      </c>
    </row>
    <row r="172" spans="1:16" ht="110.4" customHeight="1" x14ac:dyDescent="0.45">
      <c r="A172" s="210">
        <f>MAX($A$1:A171)+1</f>
        <v>146</v>
      </c>
      <c r="B172" s="235" t="s">
        <v>1241</v>
      </c>
      <c r="C172" s="208" t="s">
        <v>1469</v>
      </c>
      <c r="D172" s="235" t="s">
        <v>2758</v>
      </c>
      <c r="E172" s="208" t="s">
        <v>1297</v>
      </c>
      <c r="F172" s="208" t="s">
        <v>1469</v>
      </c>
      <c r="G172" s="208" t="s">
        <v>1469</v>
      </c>
      <c r="H172" s="208" t="s">
        <v>2978</v>
      </c>
      <c r="I172" s="208" t="s">
        <v>1469</v>
      </c>
      <c r="J172" s="209" t="s">
        <v>2060</v>
      </c>
      <c r="K172" s="206"/>
      <c r="L172" s="206"/>
      <c r="M172" s="206"/>
      <c r="N172" s="206"/>
      <c r="P172" s="205">
        <f t="shared" si="7"/>
        <v>0</v>
      </c>
    </row>
    <row r="173" spans="1:16" ht="110.4" customHeight="1" x14ac:dyDescent="0.45">
      <c r="A173" s="210">
        <f>MAX($A$1:A172)+1</f>
        <v>147</v>
      </c>
      <c r="B173" s="235" t="s">
        <v>2756</v>
      </c>
      <c r="C173" s="208" t="s">
        <v>1297</v>
      </c>
      <c r="D173" s="235" t="s">
        <v>2453</v>
      </c>
      <c r="E173" s="208" t="s">
        <v>1297</v>
      </c>
      <c r="F173" s="208" t="s">
        <v>1469</v>
      </c>
      <c r="G173" s="208" t="s">
        <v>1469</v>
      </c>
      <c r="H173" s="208" t="s">
        <v>2974</v>
      </c>
      <c r="I173" s="208" t="s">
        <v>1469</v>
      </c>
      <c r="J173" s="206"/>
      <c r="K173" s="206"/>
      <c r="L173" s="206"/>
      <c r="M173" s="206"/>
      <c r="N173" s="206"/>
      <c r="P173" s="205">
        <f t="shared" si="7"/>
        <v>1</v>
      </c>
    </row>
    <row r="174" spans="1:16" ht="110.4" customHeight="1" x14ac:dyDescent="0.45">
      <c r="A174" s="210">
        <f>MAX($A$1:A173)+1</f>
        <v>148</v>
      </c>
      <c r="B174" s="237" t="s">
        <v>2754</v>
      </c>
      <c r="C174" s="208" t="s">
        <v>1297</v>
      </c>
      <c r="D174" s="235" t="s">
        <v>2753</v>
      </c>
      <c r="E174" s="208" t="s">
        <v>1297</v>
      </c>
      <c r="F174" s="208" t="s">
        <v>1469</v>
      </c>
      <c r="G174" s="208" t="s">
        <v>1469</v>
      </c>
      <c r="H174" s="208" t="s">
        <v>3000</v>
      </c>
      <c r="I174" s="208" t="s">
        <v>1469</v>
      </c>
      <c r="J174" s="206"/>
      <c r="K174" s="206"/>
      <c r="L174" s="206"/>
      <c r="M174" s="206"/>
      <c r="N174" s="206"/>
      <c r="P174" s="205">
        <f t="shared" si="7"/>
        <v>0</v>
      </c>
    </row>
    <row r="175" spans="1:16" ht="110.4" customHeight="1" x14ac:dyDescent="0.45">
      <c r="A175" s="210">
        <f>MAX($A$1:A174)+1</f>
        <v>149</v>
      </c>
      <c r="B175" s="235" t="s">
        <v>2751</v>
      </c>
      <c r="C175" s="208" t="s">
        <v>1469</v>
      </c>
      <c r="D175" s="235" t="s">
        <v>2536</v>
      </c>
      <c r="E175" s="208" t="s">
        <v>1469</v>
      </c>
      <c r="F175" s="208" t="s">
        <v>1469</v>
      </c>
      <c r="G175" s="208" t="s">
        <v>1297</v>
      </c>
      <c r="H175" s="208" t="s">
        <v>1469</v>
      </c>
      <c r="I175" s="208" t="s">
        <v>2359</v>
      </c>
      <c r="J175" s="206"/>
      <c r="K175" s="206"/>
      <c r="L175" s="206"/>
      <c r="M175" s="206"/>
      <c r="N175" s="206"/>
      <c r="P175" s="205">
        <f t="shared" si="7"/>
        <v>1</v>
      </c>
    </row>
    <row r="176" spans="1:16" ht="110.4" customHeight="1" x14ac:dyDescent="0.45">
      <c r="A176" s="210">
        <f>MAX($A$1:A175)+1</f>
        <v>150</v>
      </c>
      <c r="B176" s="235" t="s">
        <v>1245</v>
      </c>
      <c r="C176" s="208" t="s">
        <v>1469</v>
      </c>
      <c r="D176" s="235" t="s">
        <v>2646</v>
      </c>
      <c r="E176" s="208" t="s">
        <v>1297</v>
      </c>
      <c r="F176" s="208" t="s">
        <v>1469</v>
      </c>
      <c r="G176" s="208" t="s">
        <v>1469</v>
      </c>
      <c r="H176" s="208" t="s">
        <v>2972</v>
      </c>
      <c r="I176" s="208" t="s">
        <v>1469</v>
      </c>
      <c r="J176" s="206"/>
      <c r="K176" s="206"/>
      <c r="L176" s="206"/>
      <c r="M176" s="206"/>
      <c r="N176" s="206"/>
      <c r="P176" s="205">
        <f t="shared" si="7"/>
        <v>0</v>
      </c>
    </row>
    <row r="177" spans="1:16" ht="110.4" customHeight="1" x14ac:dyDescent="0.45">
      <c r="A177" s="210">
        <f>MAX($A$1:A176)+1</f>
        <v>151</v>
      </c>
      <c r="B177" s="235" t="s">
        <v>2023</v>
      </c>
      <c r="C177" s="208" t="s">
        <v>1469</v>
      </c>
      <c r="D177" s="235" t="s">
        <v>2748</v>
      </c>
      <c r="E177" s="208" t="s">
        <v>1297</v>
      </c>
      <c r="F177" s="208" t="s">
        <v>1469</v>
      </c>
      <c r="G177" s="208" t="s">
        <v>1469</v>
      </c>
      <c r="H177" s="208" t="s">
        <v>2972</v>
      </c>
      <c r="I177" s="208" t="s">
        <v>1469</v>
      </c>
      <c r="J177" s="209" t="s">
        <v>2119</v>
      </c>
      <c r="K177" s="209" t="s">
        <v>2120</v>
      </c>
      <c r="L177" s="206"/>
      <c r="M177" s="206"/>
      <c r="N177" s="206"/>
      <c r="P177" s="205">
        <f t="shared" si="7"/>
        <v>1</v>
      </c>
    </row>
    <row r="178" spans="1:16" ht="110.4" customHeight="1" x14ac:dyDescent="0.45">
      <c r="A178" s="210">
        <f>MAX($A$1:A177)+1</f>
        <v>152</v>
      </c>
      <c r="B178" s="235" t="s">
        <v>775</v>
      </c>
      <c r="C178" s="208" t="s">
        <v>1469</v>
      </c>
      <c r="D178" s="235" t="s">
        <v>2453</v>
      </c>
      <c r="E178" s="208" t="s">
        <v>1297</v>
      </c>
      <c r="F178" s="208" t="s">
        <v>1469</v>
      </c>
      <c r="G178" s="208" t="s">
        <v>1469</v>
      </c>
      <c r="H178" s="208" t="s">
        <v>2982</v>
      </c>
      <c r="I178" s="208" t="s">
        <v>1469</v>
      </c>
      <c r="J178" s="206"/>
      <c r="K178" s="206"/>
      <c r="L178" s="206"/>
      <c r="M178" s="206"/>
      <c r="N178" s="206"/>
      <c r="P178" s="205">
        <f t="shared" si="7"/>
        <v>0</v>
      </c>
    </row>
    <row r="179" spans="1:16" ht="110.4" customHeight="1" x14ac:dyDescent="0.45">
      <c r="A179" s="287">
        <f>MAX($A$1:A178)+1</f>
        <v>153</v>
      </c>
      <c r="B179" s="289" t="s">
        <v>133</v>
      </c>
      <c r="C179" s="278" t="s">
        <v>1469</v>
      </c>
      <c r="D179" s="289" t="s">
        <v>2543</v>
      </c>
      <c r="E179" s="278" t="s">
        <v>1469</v>
      </c>
      <c r="F179" s="278" t="s">
        <v>1469</v>
      </c>
      <c r="G179" s="278" t="s">
        <v>1297</v>
      </c>
      <c r="H179" s="278" t="s">
        <v>1469</v>
      </c>
      <c r="I179" s="278" t="s">
        <v>1591</v>
      </c>
      <c r="J179" s="209" t="s">
        <v>2235</v>
      </c>
      <c r="K179" s="206"/>
      <c r="L179" s="206"/>
      <c r="M179" s="206"/>
      <c r="N179" s="206"/>
      <c r="P179" s="205">
        <f t="shared" si="7"/>
        <v>1</v>
      </c>
    </row>
    <row r="180" spans="1:16" ht="110.4" customHeight="1" x14ac:dyDescent="0.45">
      <c r="A180" s="288"/>
      <c r="B180" s="289"/>
      <c r="C180" s="278"/>
      <c r="D180" s="289"/>
      <c r="E180" s="278"/>
      <c r="F180" s="278"/>
      <c r="G180" s="278"/>
      <c r="H180" s="278"/>
      <c r="I180" s="278"/>
      <c r="J180" s="209" t="s">
        <v>2745</v>
      </c>
      <c r="K180" s="206"/>
      <c r="L180" s="206"/>
      <c r="M180" s="206"/>
      <c r="N180" s="206"/>
      <c r="P180" s="205">
        <f t="shared" si="7"/>
        <v>0</v>
      </c>
    </row>
    <row r="181" spans="1:16" ht="110.4" customHeight="1" x14ac:dyDescent="0.45">
      <c r="A181" s="210">
        <f>MAX($A$1:A180)+1</f>
        <v>154</v>
      </c>
      <c r="B181" s="235" t="s">
        <v>2743</v>
      </c>
      <c r="C181" s="208" t="s">
        <v>1469</v>
      </c>
      <c r="D181" s="235" t="s">
        <v>2486</v>
      </c>
      <c r="E181" s="208" t="s">
        <v>1297</v>
      </c>
      <c r="F181" s="208" t="s">
        <v>1469</v>
      </c>
      <c r="G181" s="208" t="s">
        <v>1469</v>
      </c>
      <c r="H181" s="208" t="s">
        <v>2972</v>
      </c>
      <c r="I181" s="208" t="s">
        <v>1469</v>
      </c>
      <c r="J181" s="209" t="s">
        <v>2108</v>
      </c>
      <c r="K181" s="209" t="s">
        <v>2109</v>
      </c>
      <c r="L181" s="206"/>
      <c r="M181" s="206"/>
      <c r="N181" s="206"/>
      <c r="P181" s="205">
        <f t="shared" si="7"/>
        <v>0</v>
      </c>
    </row>
    <row r="182" spans="1:16" ht="110.4" customHeight="1" x14ac:dyDescent="0.45">
      <c r="A182" s="287">
        <f>MAX($A$1:A181)+1</f>
        <v>155</v>
      </c>
      <c r="B182" s="289" t="s">
        <v>5</v>
      </c>
      <c r="C182" s="278" t="s">
        <v>1469</v>
      </c>
      <c r="D182" s="289" t="s">
        <v>2577</v>
      </c>
      <c r="E182" s="278" t="s">
        <v>1297</v>
      </c>
      <c r="F182" s="278" t="s">
        <v>1469</v>
      </c>
      <c r="G182" s="278" t="s">
        <v>1469</v>
      </c>
      <c r="H182" s="278" t="s">
        <v>3000</v>
      </c>
      <c r="I182" s="278" t="s">
        <v>1469</v>
      </c>
      <c r="J182" s="209" t="s">
        <v>2741</v>
      </c>
      <c r="K182" s="206"/>
      <c r="L182" s="206"/>
      <c r="M182" s="206"/>
      <c r="N182" s="206"/>
      <c r="P182" s="205">
        <f t="shared" si="7"/>
        <v>1</v>
      </c>
    </row>
    <row r="183" spans="1:16" ht="110.4" customHeight="1" x14ac:dyDescent="0.45">
      <c r="A183" s="288"/>
      <c r="B183" s="289"/>
      <c r="C183" s="278"/>
      <c r="D183" s="289"/>
      <c r="E183" s="278"/>
      <c r="F183" s="278"/>
      <c r="G183" s="278"/>
      <c r="H183" s="278"/>
      <c r="I183" s="278"/>
      <c r="J183" s="209" t="s">
        <v>2740</v>
      </c>
      <c r="K183" s="206"/>
      <c r="L183" s="206"/>
      <c r="M183" s="206"/>
      <c r="N183" s="206"/>
      <c r="P183" s="205">
        <f t="shared" si="7"/>
        <v>0</v>
      </c>
    </row>
    <row r="184" spans="1:16" ht="110.4" customHeight="1" x14ac:dyDescent="0.45">
      <c r="A184" s="288"/>
      <c r="B184" s="289"/>
      <c r="C184" s="278"/>
      <c r="D184" s="289"/>
      <c r="E184" s="278"/>
      <c r="F184" s="278"/>
      <c r="G184" s="278"/>
      <c r="H184" s="278"/>
      <c r="I184" s="278"/>
      <c r="J184" s="209" t="s">
        <v>2739</v>
      </c>
      <c r="K184" s="206"/>
      <c r="L184" s="206"/>
      <c r="M184" s="206"/>
      <c r="N184" s="206"/>
      <c r="P184" s="205">
        <f t="shared" si="7"/>
        <v>0</v>
      </c>
    </row>
    <row r="185" spans="1:16" ht="110.4" customHeight="1" x14ac:dyDescent="0.45">
      <c r="A185" s="210">
        <f>MAX($A$1:A184)+1</f>
        <v>156</v>
      </c>
      <c r="B185" s="235" t="s">
        <v>1871</v>
      </c>
      <c r="C185" s="208" t="s">
        <v>1297</v>
      </c>
      <c r="D185" s="235" t="s">
        <v>2453</v>
      </c>
      <c r="E185" s="208" t="s">
        <v>1297</v>
      </c>
      <c r="F185" s="208" t="s">
        <v>1469</v>
      </c>
      <c r="G185" s="208" t="s">
        <v>1469</v>
      </c>
      <c r="H185" s="208" t="s">
        <v>3001</v>
      </c>
      <c r="I185" s="208" t="s">
        <v>1469</v>
      </c>
      <c r="J185" s="206"/>
      <c r="K185" s="206"/>
      <c r="L185" s="206"/>
      <c r="M185" s="206"/>
      <c r="N185" s="206"/>
      <c r="P185" s="205">
        <f t="shared" si="7"/>
        <v>0</v>
      </c>
    </row>
    <row r="186" spans="1:16" ht="47.4" customHeight="1" x14ac:dyDescent="0.45">
      <c r="A186" s="287">
        <f>MAX($A$1:A185)+1</f>
        <v>157</v>
      </c>
      <c r="B186" s="289" t="s">
        <v>2736</v>
      </c>
      <c r="C186" s="278" t="s">
        <v>1297</v>
      </c>
      <c r="D186" s="289" t="s">
        <v>2453</v>
      </c>
      <c r="E186" s="278" t="s">
        <v>1297</v>
      </c>
      <c r="F186" s="278" t="s">
        <v>1469</v>
      </c>
      <c r="G186" s="278" t="s">
        <v>1469</v>
      </c>
      <c r="H186" s="278" t="s">
        <v>2973</v>
      </c>
      <c r="I186" s="278" t="s">
        <v>1469</v>
      </c>
      <c r="J186" s="220" t="s">
        <v>2735</v>
      </c>
      <c r="K186" s="220" t="s">
        <v>2735</v>
      </c>
      <c r="L186" s="206"/>
      <c r="M186" s="206"/>
      <c r="N186" s="206"/>
      <c r="P186" s="205">
        <f t="shared" si="7"/>
        <v>1</v>
      </c>
    </row>
    <row r="187" spans="1:16" ht="110.4" customHeight="1" x14ac:dyDescent="0.45">
      <c r="A187" s="288"/>
      <c r="B187" s="289"/>
      <c r="C187" s="278"/>
      <c r="D187" s="289"/>
      <c r="E187" s="278"/>
      <c r="F187" s="278"/>
      <c r="G187" s="278"/>
      <c r="H187" s="278"/>
      <c r="I187" s="278"/>
      <c r="J187" s="219" t="s">
        <v>2734</v>
      </c>
      <c r="K187" s="219" t="s">
        <v>2733</v>
      </c>
      <c r="L187" s="206"/>
      <c r="M187" s="206"/>
      <c r="N187" s="206"/>
      <c r="P187" s="205">
        <f t="shared" si="7"/>
        <v>0</v>
      </c>
    </row>
    <row r="188" spans="1:16" ht="47.4" customHeight="1" x14ac:dyDescent="0.45">
      <c r="A188" s="288"/>
      <c r="B188" s="289"/>
      <c r="C188" s="278"/>
      <c r="D188" s="289"/>
      <c r="E188" s="278"/>
      <c r="F188" s="278"/>
      <c r="G188" s="278"/>
      <c r="H188" s="278"/>
      <c r="I188" s="278"/>
      <c r="J188" s="220" t="s">
        <v>2732</v>
      </c>
      <c r="K188" s="220" t="s">
        <v>2732</v>
      </c>
      <c r="L188" s="206"/>
      <c r="M188" s="206"/>
      <c r="N188" s="206"/>
      <c r="P188" s="205">
        <f t="shared" si="7"/>
        <v>0</v>
      </c>
    </row>
    <row r="189" spans="1:16" ht="110.4" customHeight="1" x14ac:dyDescent="0.45">
      <c r="A189" s="288"/>
      <c r="B189" s="289"/>
      <c r="C189" s="278"/>
      <c r="D189" s="289"/>
      <c r="E189" s="278"/>
      <c r="F189" s="278"/>
      <c r="G189" s="278"/>
      <c r="H189" s="278"/>
      <c r="I189" s="278"/>
      <c r="J189" s="219" t="s">
        <v>2731</v>
      </c>
      <c r="K189" s="219" t="s">
        <v>2730</v>
      </c>
      <c r="L189" s="206"/>
      <c r="M189" s="206"/>
      <c r="N189" s="206"/>
      <c r="P189" s="205">
        <f t="shared" si="7"/>
        <v>0</v>
      </c>
    </row>
    <row r="190" spans="1:16" ht="47.4" customHeight="1" x14ac:dyDescent="0.45">
      <c r="A190" s="288"/>
      <c r="B190" s="289"/>
      <c r="C190" s="278"/>
      <c r="D190" s="289"/>
      <c r="E190" s="278"/>
      <c r="F190" s="278"/>
      <c r="G190" s="278"/>
      <c r="H190" s="278"/>
      <c r="I190" s="278"/>
      <c r="J190" s="236"/>
      <c r="K190" s="220" t="s">
        <v>2729</v>
      </c>
      <c r="L190" s="206"/>
      <c r="M190" s="206"/>
      <c r="N190" s="206"/>
      <c r="P190" s="205">
        <f t="shared" si="7"/>
        <v>0</v>
      </c>
    </row>
    <row r="191" spans="1:16" ht="110.4" customHeight="1" x14ac:dyDescent="0.45">
      <c r="A191" s="288"/>
      <c r="B191" s="289"/>
      <c r="C191" s="278"/>
      <c r="D191" s="289"/>
      <c r="E191" s="278"/>
      <c r="F191" s="278"/>
      <c r="G191" s="278"/>
      <c r="H191" s="278"/>
      <c r="I191" s="278"/>
      <c r="J191" s="236"/>
      <c r="K191" s="219" t="s">
        <v>2728</v>
      </c>
      <c r="L191" s="206"/>
      <c r="M191" s="206"/>
      <c r="N191" s="206"/>
      <c r="P191" s="205">
        <f t="shared" si="7"/>
        <v>0</v>
      </c>
    </row>
    <row r="192" spans="1:16" ht="47.4" customHeight="1" x14ac:dyDescent="0.45">
      <c r="A192" s="288"/>
      <c r="B192" s="289"/>
      <c r="C192" s="278"/>
      <c r="D192" s="289"/>
      <c r="E192" s="278"/>
      <c r="F192" s="278"/>
      <c r="G192" s="278"/>
      <c r="H192" s="278"/>
      <c r="I192" s="278"/>
      <c r="J192" s="220" t="s">
        <v>2727</v>
      </c>
      <c r="K192" s="220" t="s">
        <v>2727</v>
      </c>
      <c r="L192" s="206"/>
      <c r="M192" s="206"/>
      <c r="N192" s="206"/>
      <c r="P192" s="205">
        <f t="shared" si="7"/>
        <v>0</v>
      </c>
    </row>
    <row r="193" spans="1:16" ht="110.4" customHeight="1" x14ac:dyDescent="0.45">
      <c r="A193" s="288"/>
      <c r="B193" s="289"/>
      <c r="C193" s="278"/>
      <c r="D193" s="289"/>
      <c r="E193" s="278"/>
      <c r="F193" s="278"/>
      <c r="G193" s="278"/>
      <c r="H193" s="278"/>
      <c r="I193" s="278"/>
      <c r="J193" s="219" t="s">
        <v>2726</v>
      </c>
      <c r="K193" s="219" t="s">
        <v>2725</v>
      </c>
      <c r="L193" s="206"/>
      <c r="M193" s="206"/>
      <c r="N193" s="206"/>
      <c r="P193" s="205">
        <f t="shared" si="7"/>
        <v>0</v>
      </c>
    </row>
    <row r="194" spans="1:16" ht="47.4" customHeight="1" x14ac:dyDescent="0.45">
      <c r="A194" s="288"/>
      <c r="B194" s="289"/>
      <c r="C194" s="278"/>
      <c r="D194" s="289"/>
      <c r="E194" s="278"/>
      <c r="F194" s="278"/>
      <c r="G194" s="278"/>
      <c r="H194" s="278"/>
      <c r="I194" s="278"/>
      <c r="J194" s="220" t="s">
        <v>2724</v>
      </c>
      <c r="K194" s="236"/>
      <c r="L194" s="206"/>
      <c r="M194" s="206"/>
      <c r="N194" s="206"/>
      <c r="P194" s="205">
        <f t="shared" si="7"/>
        <v>0</v>
      </c>
    </row>
    <row r="195" spans="1:16" ht="110.4" customHeight="1" x14ac:dyDescent="0.45">
      <c r="A195" s="288"/>
      <c r="B195" s="289"/>
      <c r="C195" s="278"/>
      <c r="D195" s="289"/>
      <c r="E195" s="278"/>
      <c r="F195" s="278"/>
      <c r="G195" s="278"/>
      <c r="H195" s="278"/>
      <c r="I195" s="278"/>
      <c r="J195" s="219" t="s">
        <v>2723</v>
      </c>
      <c r="K195" s="236"/>
      <c r="L195" s="206"/>
      <c r="M195" s="206"/>
      <c r="N195" s="206"/>
      <c r="P195" s="205">
        <f t="shared" si="7"/>
        <v>0</v>
      </c>
    </row>
    <row r="196" spans="1:16" ht="47.4" customHeight="1" x14ac:dyDescent="0.45">
      <c r="A196" s="288"/>
      <c r="B196" s="289"/>
      <c r="C196" s="278"/>
      <c r="D196" s="289"/>
      <c r="E196" s="278"/>
      <c r="F196" s="278"/>
      <c r="G196" s="278"/>
      <c r="H196" s="278"/>
      <c r="I196" s="278"/>
      <c r="J196" s="220" t="s">
        <v>2722</v>
      </c>
      <c r="K196" s="236"/>
      <c r="L196" s="206"/>
      <c r="M196" s="206"/>
      <c r="N196" s="206"/>
      <c r="P196" s="205">
        <f t="shared" si="7"/>
        <v>0</v>
      </c>
    </row>
    <row r="197" spans="1:16" ht="110.4" customHeight="1" x14ac:dyDescent="0.45">
      <c r="A197" s="288"/>
      <c r="B197" s="289"/>
      <c r="C197" s="278"/>
      <c r="D197" s="289"/>
      <c r="E197" s="278"/>
      <c r="F197" s="278"/>
      <c r="G197" s="278"/>
      <c r="H197" s="278"/>
      <c r="I197" s="278"/>
      <c r="J197" s="219" t="s">
        <v>2721</v>
      </c>
      <c r="K197" s="236"/>
      <c r="L197" s="206"/>
      <c r="M197" s="206"/>
      <c r="N197" s="206"/>
      <c r="P197" s="205">
        <f t="shared" si="7"/>
        <v>0</v>
      </c>
    </row>
    <row r="198" spans="1:16" ht="47.4" customHeight="1" x14ac:dyDescent="0.45">
      <c r="A198" s="288"/>
      <c r="B198" s="289"/>
      <c r="C198" s="278"/>
      <c r="D198" s="289"/>
      <c r="E198" s="278"/>
      <c r="F198" s="278"/>
      <c r="G198" s="278"/>
      <c r="H198" s="278"/>
      <c r="I198" s="278"/>
      <c r="J198" s="220" t="s">
        <v>2720</v>
      </c>
      <c r="K198" s="236"/>
      <c r="L198" s="206"/>
      <c r="M198" s="206"/>
      <c r="N198" s="206"/>
      <c r="P198" s="205">
        <f t="shared" si="7"/>
        <v>0</v>
      </c>
    </row>
    <row r="199" spans="1:16" ht="110.4" customHeight="1" x14ac:dyDescent="0.45">
      <c r="A199" s="288"/>
      <c r="B199" s="289"/>
      <c r="C199" s="278"/>
      <c r="D199" s="289"/>
      <c r="E199" s="278"/>
      <c r="F199" s="278"/>
      <c r="G199" s="278"/>
      <c r="H199" s="278"/>
      <c r="I199" s="278"/>
      <c r="J199" s="219" t="s">
        <v>2719</v>
      </c>
      <c r="K199" s="236"/>
      <c r="L199" s="206"/>
      <c r="M199" s="206"/>
      <c r="N199" s="206"/>
      <c r="P199" s="205">
        <f t="shared" si="7"/>
        <v>0</v>
      </c>
    </row>
    <row r="200" spans="1:16" ht="47.4" customHeight="1" x14ac:dyDescent="0.45">
      <c r="A200" s="288"/>
      <c r="B200" s="289"/>
      <c r="C200" s="278"/>
      <c r="D200" s="289"/>
      <c r="E200" s="278"/>
      <c r="F200" s="278"/>
      <c r="G200" s="278"/>
      <c r="H200" s="278"/>
      <c r="I200" s="278"/>
      <c r="J200" s="220" t="s">
        <v>2718</v>
      </c>
      <c r="K200" s="220" t="s">
        <v>2718</v>
      </c>
      <c r="L200" s="206"/>
      <c r="M200" s="206"/>
      <c r="N200" s="206"/>
      <c r="P200" s="205"/>
    </row>
    <row r="201" spans="1:16" ht="110.4" customHeight="1" x14ac:dyDescent="0.45">
      <c r="A201" s="288"/>
      <c r="B201" s="289"/>
      <c r="C201" s="278"/>
      <c r="D201" s="289"/>
      <c r="E201" s="278"/>
      <c r="F201" s="278"/>
      <c r="G201" s="278"/>
      <c r="H201" s="278"/>
      <c r="I201" s="278"/>
      <c r="J201" s="219" t="s">
        <v>2717</v>
      </c>
      <c r="K201" s="219" t="s">
        <v>2716</v>
      </c>
      <c r="L201" s="206"/>
      <c r="M201" s="206"/>
      <c r="N201" s="206"/>
      <c r="P201" s="205"/>
    </row>
    <row r="202" spans="1:16" ht="47.4" customHeight="1" x14ac:dyDescent="0.45">
      <c r="A202" s="288"/>
      <c r="B202" s="289"/>
      <c r="C202" s="278"/>
      <c r="D202" s="289"/>
      <c r="E202" s="278"/>
      <c r="F202" s="278"/>
      <c r="G202" s="278"/>
      <c r="H202" s="278"/>
      <c r="I202" s="278"/>
      <c r="J202" s="220" t="s">
        <v>2715</v>
      </c>
      <c r="K202" s="236"/>
      <c r="L202" s="206"/>
      <c r="M202" s="206"/>
      <c r="N202" s="206"/>
      <c r="P202" s="205">
        <f>MOD($A202,2)</f>
        <v>0</v>
      </c>
    </row>
    <row r="203" spans="1:16" ht="110.4" customHeight="1" x14ac:dyDescent="0.45">
      <c r="A203" s="288"/>
      <c r="B203" s="289"/>
      <c r="C203" s="278"/>
      <c r="D203" s="289"/>
      <c r="E203" s="278"/>
      <c r="F203" s="278"/>
      <c r="G203" s="278"/>
      <c r="H203" s="278"/>
      <c r="I203" s="278"/>
      <c r="J203" s="219" t="s">
        <v>2714</v>
      </c>
      <c r="K203" s="236"/>
      <c r="L203" s="206"/>
      <c r="M203" s="206"/>
      <c r="N203" s="206"/>
      <c r="P203" s="205">
        <f>MOD($A203,2)</f>
        <v>0</v>
      </c>
    </row>
    <row r="204" spans="1:16" ht="47.4" customHeight="1" x14ac:dyDescent="0.45">
      <c r="A204" s="288"/>
      <c r="B204" s="289"/>
      <c r="C204" s="278"/>
      <c r="D204" s="289"/>
      <c r="E204" s="278"/>
      <c r="F204" s="278"/>
      <c r="G204" s="278"/>
      <c r="H204" s="278"/>
      <c r="I204" s="278"/>
      <c r="J204" s="220" t="s">
        <v>2713</v>
      </c>
      <c r="K204" s="220" t="s">
        <v>2713</v>
      </c>
      <c r="L204" s="206"/>
      <c r="M204" s="206"/>
      <c r="N204" s="206"/>
      <c r="P204" s="205"/>
    </row>
    <row r="205" spans="1:16" ht="110.4" customHeight="1" x14ac:dyDescent="0.45">
      <c r="A205" s="288"/>
      <c r="B205" s="289"/>
      <c r="C205" s="278"/>
      <c r="D205" s="289"/>
      <c r="E205" s="278"/>
      <c r="F205" s="278"/>
      <c r="G205" s="278"/>
      <c r="H205" s="278"/>
      <c r="I205" s="278"/>
      <c r="J205" s="219" t="s">
        <v>2712</v>
      </c>
      <c r="K205" s="219" t="s">
        <v>2711</v>
      </c>
      <c r="L205" s="206"/>
      <c r="M205" s="206"/>
      <c r="N205" s="206"/>
      <c r="P205" s="205">
        <f t="shared" ref="P205:P241" si="8">MOD($A205,2)</f>
        <v>0</v>
      </c>
    </row>
    <row r="206" spans="1:16" ht="110.4" customHeight="1" x14ac:dyDescent="0.45">
      <c r="A206" s="210">
        <f>MAX($A$1:A205)+1</f>
        <v>158</v>
      </c>
      <c r="B206" s="235" t="s">
        <v>2709</v>
      </c>
      <c r="C206" s="208" t="s">
        <v>1297</v>
      </c>
      <c r="D206" s="235" t="s">
        <v>2575</v>
      </c>
      <c r="E206" s="208" t="s">
        <v>1297</v>
      </c>
      <c r="F206" s="208" t="s">
        <v>1469</v>
      </c>
      <c r="G206" s="208" t="s">
        <v>1469</v>
      </c>
      <c r="H206" s="208" t="s">
        <v>2981</v>
      </c>
      <c r="I206" s="208" t="s">
        <v>1469</v>
      </c>
      <c r="J206" s="206"/>
      <c r="K206" s="206"/>
      <c r="L206" s="206"/>
      <c r="M206" s="206"/>
      <c r="N206" s="206"/>
      <c r="P206" s="205">
        <f t="shared" si="8"/>
        <v>0</v>
      </c>
    </row>
    <row r="207" spans="1:16" ht="110.4" customHeight="1" x14ac:dyDescent="0.45">
      <c r="A207" s="210">
        <f>MAX($A$1:A206)+1</f>
        <v>159</v>
      </c>
      <c r="B207" s="235" t="s">
        <v>1361</v>
      </c>
      <c r="C207" s="208" t="s">
        <v>1469</v>
      </c>
      <c r="D207" s="235" t="s">
        <v>2707</v>
      </c>
      <c r="E207" s="208" t="s">
        <v>1297</v>
      </c>
      <c r="F207" s="208" t="s">
        <v>1469</v>
      </c>
      <c r="G207" s="208" t="s">
        <v>1469</v>
      </c>
      <c r="H207" s="208" t="s">
        <v>2978</v>
      </c>
      <c r="I207" s="208" t="s">
        <v>1469</v>
      </c>
      <c r="J207" s="206"/>
      <c r="K207" s="206"/>
      <c r="L207" s="206"/>
      <c r="M207" s="206"/>
      <c r="N207" s="206"/>
      <c r="P207" s="205">
        <f t="shared" si="8"/>
        <v>1</v>
      </c>
    </row>
    <row r="208" spans="1:16" ht="110.4" customHeight="1" x14ac:dyDescent="0.45">
      <c r="A208" s="210">
        <f>MAX($A$1:A207)+1</f>
        <v>160</v>
      </c>
      <c r="B208" s="235" t="s">
        <v>2705</v>
      </c>
      <c r="C208" s="208" t="s">
        <v>1297</v>
      </c>
      <c r="D208" s="235" t="s">
        <v>2453</v>
      </c>
      <c r="E208" s="208" t="s">
        <v>1469</v>
      </c>
      <c r="F208" s="208" t="s">
        <v>1469</v>
      </c>
      <c r="G208" s="208" t="s">
        <v>1297</v>
      </c>
      <c r="H208" s="208" t="s">
        <v>1469</v>
      </c>
      <c r="I208" s="208" t="s">
        <v>1591</v>
      </c>
      <c r="J208" s="206"/>
      <c r="K208" s="206"/>
      <c r="L208" s="206"/>
      <c r="M208" s="206"/>
      <c r="N208" s="206"/>
      <c r="P208" s="205">
        <f t="shared" si="8"/>
        <v>0</v>
      </c>
    </row>
    <row r="209" spans="1:16" ht="47.4" customHeight="1" x14ac:dyDescent="0.45">
      <c r="A209" s="267">
        <f>MAX($A$1:A208)+1</f>
        <v>161</v>
      </c>
      <c r="B209" s="265" t="s">
        <v>2703</v>
      </c>
      <c r="C209" s="267" t="s">
        <v>1297</v>
      </c>
      <c r="D209" s="274" t="s">
        <v>2446</v>
      </c>
      <c r="E209" s="267" t="s">
        <v>1297</v>
      </c>
      <c r="F209" s="267" t="s">
        <v>1469</v>
      </c>
      <c r="G209" s="267" t="s">
        <v>1297</v>
      </c>
      <c r="H209" s="267" t="s">
        <v>2983</v>
      </c>
      <c r="I209" s="267" t="s">
        <v>2049</v>
      </c>
      <c r="J209" s="242"/>
      <c r="K209" s="242" t="s">
        <v>2959</v>
      </c>
      <c r="L209" s="242"/>
      <c r="M209" s="242"/>
      <c r="N209" s="242" t="s">
        <v>2960</v>
      </c>
      <c r="P209" s="205"/>
    </row>
    <row r="210" spans="1:16" ht="160.19999999999999" customHeight="1" x14ac:dyDescent="0.45">
      <c r="A210" s="271"/>
      <c r="B210" s="270"/>
      <c r="C210" s="271"/>
      <c r="D210" s="275"/>
      <c r="E210" s="271"/>
      <c r="F210" s="271"/>
      <c r="G210" s="271"/>
      <c r="H210" s="271"/>
      <c r="I210" s="271"/>
      <c r="J210" s="221"/>
      <c r="K210" s="219" t="s">
        <v>2962</v>
      </c>
      <c r="L210" s="221"/>
      <c r="M210" s="221"/>
      <c r="N210" s="219" t="s">
        <v>2961</v>
      </c>
      <c r="P210" s="205">
        <f>MOD($A209,2)</f>
        <v>1</v>
      </c>
    </row>
    <row r="211" spans="1:16" ht="47.4" customHeight="1" x14ac:dyDescent="0.45">
      <c r="A211" s="271"/>
      <c r="B211" s="270"/>
      <c r="C211" s="271"/>
      <c r="D211" s="275"/>
      <c r="E211" s="271"/>
      <c r="F211" s="271"/>
      <c r="G211" s="271"/>
      <c r="H211" s="271"/>
      <c r="I211" s="271"/>
      <c r="J211" s="242"/>
      <c r="K211" s="242" t="s">
        <v>2964</v>
      </c>
      <c r="L211" s="242"/>
      <c r="M211" s="242"/>
      <c r="N211" s="242"/>
      <c r="P211" s="205"/>
    </row>
    <row r="212" spans="1:16" ht="160.19999999999999" customHeight="1" x14ac:dyDescent="0.45">
      <c r="A212" s="271"/>
      <c r="B212" s="270"/>
      <c r="C212" s="271"/>
      <c r="D212" s="275"/>
      <c r="E212" s="271"/>
      <c r="F212" s="271"/>
      <c r="G212" s="271"/>
      <c r="H212" s="271"/>
      <c r="I212" s="271"/>
      <c r="J212" s="221"/>
      <c r="K212" s="219" t="s">
        <v>2963</v>
      </c>
      <c r="L212" s="221"/>
      <c r="M212" s="221"/>
      <c r="N212" s="221"/>
      <c r="P212" s="205">
        <f t="shared" ref="P212:P218" si="9">MOD($A212,2)</f>
        <v>0</v>
      </c>
    </row>
    <row r="213" spans="1:16" ht="47.4" customHeight="1" x14ac:dyDescent="0.45">
      <c r="A213" s="271"/>
      <c r="B213" s="270"/>
      <c r="C213" s="271"/>
      <c r="D213" s="275"/>
      <c r="E213" s="271"/>
      <c r="F213" s="271"/>
      <c r="G213" s="271"/>
      <c r="H213" s="271"/>
      <c r="I213" s="271"/>
      <c r="J213" s="242"/>
      <c r="K213" s="242" t="s">
        <v>2966</v>
      </c>
      <c r="L213" s="242"/>
      <c r="M213" s="242"/>
      <c r="N213" s="242"/>
      <c r="P213" s="205"/>
    </row>
    <row r="214" spans="1:16" ht="160.19999999999999" customHeight="1" x14ac:dyDescent="0.45">
      <c r="A214" s="271"/>
      <c r="B214" s="270"/>
      <c r="C214" s="271"/>
      <c r="D214" s="275"/>
      <c r="E214" s="271"/>
      <c r="F214" s="271"/>
      <c r="G214" s="271"/>
      <c r="H214" s="271"/>
      <c r="I214" s="271"/>
      <c r="J214" s="221"/>
      <c r="K214" s="219" t="s">
        <v>2965</v>
      </c>
      <c r="L214" s="221"/>
      <c r="M214" s="221"/>
      <c r="N214" s="221"/>
      <c r="P214" s="205">
        <f t="shared" si="9"/>
        <v>0</v>
      </c>
    </row>
    <row r="215" spans="1:16" ht="47.4" customHeight="1" x14ac:dyDescent="0.45">
      <c r="A215" s="271"/>
      <c r="B215" s="270"/>
      <c r="C215" s="271"/>
      <c r="D215" s="275"/>
      <c r="E215" s="271"/>
      <c r="F215" s="271"/>
      <c r="G215" s="271"/>
      <c r="H215" s="271"/>
      <c r="I215" s="271"/>
      <c r="J215" s="242"/>
      <c r="K215" s="242" t="s">
        <v>2968</v>
      </c>
      <c r="L215" s="242"/>
      <c r="M215" s="242"/>
      <c r="N215" s="242"/>
      <c r="P215" s="205"/>
    </row>
    <row r="216" spans="1:16" ht="160.19999999999999" customHeight="1" x14ac:dyDescent="0.45">
      <c r="A216" s="271"/>
      <c r="B216" s="270"/>
      <c r="C216" s="271"/>
      <c r="D216" s="275"/>
      <c r="E216" s="271"/>
      <c r="F216" s="271"/>
      <c r="G216" s="271"/>
      <c r="H216" s="271"/>
      <c r="I216" s="271"/>
      <c r="J216" s="221"/>
      <c r="K216" s="219" t="s">
        <v>2967</v>
      </c>
      <c r="L216" s="221"/>
      <c r="M216" s="221"/>
      <c r="N216" s="221"/>
      <c r="P216" s="205">
        <f t="shared" si="9"/>
        <v>0</v>
      </c>
    </row>
    <row r="217" spans="1:16" ht="47.4" customHeight="1" x14ac:dyDescent="0.45">
      <c r="A217" s="271"/>
      <c r="B217" s="270"/>
      <c r="C217" s="271"/>
      <c r="D217" s="275"/>
      <c r="E217" s="271"/>
      <c r="F217" s="271"/>
      <c r="G217" s="271"/>
      <c r="H217" s="271"/>
      <c r="I217" s="271"/>
      <c r="J217" s="242"/>
      <c r="K217" s="242" t="s">
        <v>2970</v>
      </c>
      <c r="L217" s="242"/>
      <c r="M217" s="242"/>
      <c r="N217" s="242"/>
      <c r="P217" s="205"/>
    </row>
    <row r="218" spans="1:16" ht="160.19999999999999" customHeight="1" x14ac:dyDescent="0.45">
      <c r="A218" s="268"/>
      <c r="B218" s="266"/>
      <c r="C218" s="268"/>
      <c r="D218" s="276"/>
      <c r="E218" s="268"/>
      <c r="F218" s="268"/>
      <c r="G218" s="268"/>
      <c r="H218" s="268"/>
      <c r="I218" s="268"/>
      <c r="J218" s="221"/>
      <c r="K218" s="219" t="s">
        <v>2969</v>
      </c>
      <c r="L218" s="221"/>
      <c r="M218" s="221"/>
      <c r="N218" s="221"/>
      <c r="P218" s="205">
        <f t="shared" si="9"/>
        <v>0</v>
      </c>
    </row>
    <row r="219" spans="1:16" ht="110.4" customHeight="1" x14ac:dyDescent="0.45">
      <c r="A219" s="210">
        <f>MAX($A$1:A218)+1</f>
        <v>162</v>
      </c>
      <c r="B219" s="235" t="s">
        <v>1248</v>
      </c>
      <c r="C219" s="208" t="s">
        <v>1469</v>
      </c>
      <c r="D219" s="235" t="s">
        <v>2536</v>
      </c>
      <c r="E219" s="208" t="s">
        <v>1469</v>
      </c>
      <c r="F219" s="208" t="s">
        <v>1469</v>
      </c>
      <c r="G219" s="208" t="s">
        <v>1297</v>
      </c>
      <c r="H219" s="208" t="s">
        <v>1469</v>
      </c>
      <c r="I219" s="208" t="s">
        <v>2422</v>
      </c>
      <c r="J219" s="206"/>
      <c r="K219" s="206"/>
      <c r="L219" s="206"/>
      <c r="M219" s="206"/>
      <c r="N219" s="206"/>
      <c r="P219" s="205">
        <f t="shared" si="8"/>
        <v>0</v>
      </c>
    </row>
    <row r="220" spans="1:16" ht="110.4" customHeight="1" x14ac:dyDescent="0.45">
      <c r="A220" s="210">
        <f>MAX($A$1:A219)+1</f>
        <v>163</v>
      </c>
      <c r="B220" s="235" t="s">
        <v>1874</v>
      </c>
      <c r="C220" s="208" t="s">
        <v>1297</v>
      </c>
      <c r="D220" s="235" t="s">
        <v>2700</v>
      </c>
      <c r="E220" s="208" t="s">
        <v>1297</v>
      </c>
      <c r="F220" s="208" t="s">
        <v>1469</v>
      </c>
      <c r="G220" s="208" t="s">
        <v>1469</v>
      </c>
      <c r="H220" s="208" t="s">
        <v>2974</v>
      </c>
      <c r="I220" s="208" t="s">
        <v>1469</v>
      </c>
      <c r="J220" s="206"/>
      <c r="K220" s="206"/>
      <c r="L220" s="206"/>
      <c r="M220" s="206"/>
      <c r="N220" s="206"/>
      <c r="P220" s="205">
        <f t="shared" si="8"/>
        <v>1</v>
      </c>
    </row>
    <row r="221" spans="1:16" ht="110.4" customHeight="1" x14ac:dyDescent="0.45">
      <c r="A221" s="210">
        <f>MAX($A$1:A220)+1</f>
        <v>164</v>
      </c>
      <c r="B221" s="235" t="s">
        <v>756</v>
      </c>
      <c r="C221" s="208" t="s">
        <v>1469</v>
      </c>
      <c r="D221" s="235" t="s">
        <v>2512</v>
      </c>
      <c r="E221" s="208" t="s">
        <v>1297</v>
      </c>
      <c r="F221" s="208" t="s">
        <v>1469</v>
      </c>
      <c r="G221" s="208" t="s">
        <v>1469</v>
      </c>
      <c r="H221" s="208" t="s">
        <v>2972</v>
      </c>
      <c r="I221" s="208" t="s">
        <v>1469</v>
      </c>
      <c r="J221" s="209" t="s">
        <v>2223</v>
      </c>
      <c r="K221" s="206"/>
      <c r="L221" s="206"/>
      <c r="M221" s="206"/>
      <c r="N221" s="206"/>
      <c r="P221" s="205">
        <f t="shared" si="8"/>
        <v>0</v>
      </c>
    </row>
    <row r="222" spans="1:16" ht="110.4" customHeight="1" x14ac:dyDescent="0.45">
      <c r="A222" s="210">
        <f>MAX($A$1:A221)+1</f>
        <v>165</v>
      </c>
      <c r="B222" s="235" t="s">
        <v>1365</v>
      </c>
      <c r="C222" s="208" t="s">
        <v>1469</v>
      </c>
      <c r="D222" s="235" t="s">
        <v>2697</v>
      </c>
      <c r="E222" s="208" t="s">
        <v>1297</v>
      </c>
      <c r="F222" s="208" t="s">
        <v>1469</v>
      </c>
      <c r="G222" s="208" t="s">
        <v>1469</v>
      </c>
      <c r="H222" s="208" t="s">
        <v>2974</v>
      </c>
      <c r="I222" s="208" t="s">
        <v>1469</v>
      </c>
      <c r="J222" s="206"/>
      <c r="K222" s="206"/>
      <c r="L222" s="206"/>
      <c r="M222" s="206"/>
      <c r="N222" s="206"/>
      <c r="P222" s="205">
        <f t="shared" si="8"/>
        <v>1</v>
      </c>
    </row>
    <row r="223" spans="1:16" ht="110.4" customHeight="1" x14ac:dyDescent="0.45">
      <c r="A223" s="210">
        <f>MAX($A$1:A222)+1</f>
        <v>166</v>
      </c>
      <c r="B223" s="235" t="s">
        <v>1294</v>
      </c>
      <c r="C223" s="208" t="s">
        <v>1297</v>
      </c>
      <c r="D223" s="235" t="s">
        <v>2695</v>
      </c>
      <c r="E223" s="208" t="s">
        <v>1469</v>
      </c>
      <c r="F223" s="208" t="s">
        <v>1469</v>
      </c>
      <c r="G223" s="208" t="s">
        <v>1297</v>
      </c>
      <c r="H223" s="208" t="s">
        <v>1469</v>
      </c>
      <c r="I223" s="208" t="s">
        <v>2346</v>
      </c>
      <c r="J223" s="206"/>
      <c r="K223" s="206"/>
      <c r="L223" s="206"/>
      <c r="M223" s="206"/>
      <c r="N223" s="206"/>
      <c r="P223" s="205">
        <f t="shared" si="8"/>
        <v>0</v>
      </c>
    </row>
    <row r="224" spans="1:16" ht="110.4" customHeight="1" x14ac:dyDescent="0.45">
      <c r="A224" s="287">
        <f>MAX($A$1:A223)+1</f>
        <v>167</v>
      </c>
      <c r="B224" s="289" t="s">
        <v>2693</v>
      </c>
      <c r="C224" s="278" t="s">
        <v>1469</v>
      </c>
      <c r="D224" s="289" t="s">
        <v>2506</v>
      </c>
      <c r="E224" s="278" t="s">
        <v>1297</v>
      </c>
      <c r="F224" s="278" t="s">
        <v>1469</v>
      </c>
      <c r="G224" s="278" t="s">
        <v>1469</v>
      </c>
      <c r="H224" s="278" t="s">
        <v>2985</v>
      </c>
      <c r="I224" s="278" t="s">
        <v>1469</v>
      </c>
      <c r="J224" s="209" t="s">
        <v>2111</v>
      </c>
      <c r="K224" s="209" t="s">
        <v>2110</v>
      </c>
      <c r="L224" s="206"/>
      <c r="M224" s="206"/>
      <c r="N224" s="206"/>
      <c r="P224" s="205">
        <f t="shared" si="8"/>
        <v>1</v>
      </c>
    </row>
    <row r="225" spans="1:16" ht="110.4" customHeight="1" x14ac:dyDescent="0.45">
      <c r="A225" s="288"/>
      <c r="B225" s="289"/>
      <c r="C225" s="278"/>
      <c r="D225" s="289"/>
      <c r="E225" s="278"/>
      <c r="F225" s="278"/>
      <c r="G225" s="278"/>
      <c r="H225" s="278"/>
      <c r="I225" s="278"/>
      <c r="J225" s="209" t="s">
        <v>2692</v>
      </c>
      <c r="K225" s="206"/>
      <c r="L225" s="206"/>
      <c r="M225" s="206"/>
      <c r="N225" s="206"/>
      <c r="P225" s="205">
        <f t="shared" si="8"/>
        <v>0</v>
      </c>
    </row>
    <row r="226" spans="1:16" ht="110.4" customHeight="1" x14ac:dyDescent="0.45">
      <c r="A226" s="210">
        <f>MAX($A$1:A225)+1</f>
        <v>168</v>
      </c>
      <c r="B226" s="235" t="s">
        <v>1253</v>
      </c>
      <c r="C226" s="208" t="s">
        <v>1469</v>
      </c>
      <c r="D226" s="235" t="s">
        <v>2506</v>
      </c>
      <c r="E226" s="208" t="s">
        <v>1469</v>
      </c>
      <c r="F226" s="208" t="s">
        <v>1297</v>
      </c>
      <c r="G226" s="208" t="s">
        <v>1469</v>
      </c>
      <c r="H226" s="208" t="s">
        <v>1469</v>
      </c>
      <c r="I226" s="208" t="s">
        <v>1469</v>
      </c>
      <c r="J226" s="209" t="s">
        <v>2690</v>
      </c>
      <c r="K226" s="209" t="s">
        <v>2217</v>
      </c>
      <c r="L226" s="206"/>
      <c r="M226" s="209" t="s">
        <v>2218</v>
      </c>
      <c r="N226" s="206"/>
      <c r="P226" s="205">
        <f t="shared" si="8"/>
        <v>0</v>
      </c>
    </row>
    <row r="227" spans="1:16" ht="110.4" customHeight="1" x14ac:dyDescent="0.45">
      <c r="A227" s="210">
        <f>MAX($A$1:A226)+1</f>
        <v>169</v>
      </c>
      <c r="B227" s="235" t="s">
        <v>2043</v>
      </c>
      <c r="C227" s="208" t="s">
        <v>1469</v>
      </c>
      <c r="D227" s="235" t="s">
        <v>2496</v>
      </c>
      <c r="E227" s="208" t="s">
        <v>1469</v>
      </c>
      <c r="F227" s="208" t="s">
        <v>1469</v>
      </c>
      <c r="G227" s="208" t="s">
        <v>1297</v>
      </c>
      <c r="H227" s="208" t="s">
        <v>1469</v>
      </c>
      <c r="I227" s="208" t="s">
        <v>2187</v>
      </c>
      <c r="J227" s="209" t="s">
        <v>2163</v>
      </c>
      <c r="K227" s="206"/>
      <c r="L227" s="206"/>
      <c r="M227" s="206"/>
      <c r="N227" s="206"/>
      <c r="P227" s="205">
        <f t="shared" si="8"/>
        <v>1</v>
      </c>
    </row>
    <row r="228" spans="1:16" ht="110.4" customHeight="1" x14ac:dyDescent="0.45">
      <c r="A228" s="210">
        <f>MAX($A$1:A227)+1</f>
        <v>170</v>
      </c>
      <c r="B228" s="235" t="s">
        <v>2047</v>
      </c>
      <c r="C228" s="208" t="s">
        <v>1469</v>
      </c>
      <c r="D228" s="235" t="s">
        <v>2687</v>
      </c>
      <c r="E228" s="208" t="s">
        <v>1469</v>
      </c>
      <c r="F228" s="208" t="s">
        <v>1469</v>
      </c>
      <c r="G228" s="208" t="s">
        <v>1297</v>
      </c>
      <c r="H228" s="208" t="s">
        <v>1469</v>
      </c>
      <c r="I228" s="208" t="s">
        <v>2377</v>
      </c>
      <c r="J228" s="209" t="s">
        <v>2169</v>
      </c>
      <c r="K228" s="209" t="s">
        <v>2171</v>
      </c>
      <c r="L228" s="209" t="s">
        <v>2170</v>
      </c>
      <c r="M228" s="206"/>
      <c r="N228" s="209" t="s">
        <v>2172</v>
      </c>
      <c r="P228" s="205">
        <f t="shared" si="8"/>
        <v>0</v>
      </c>
    </row>
    <row r="229" spans="1:16" ht="110.4" customHeight="1" x14ac:dyDescent="0.45">
      <c r="A229" s="210">
        <f>MAX($A$1:A228)+1</f>
        <v>171</v>
      </c>
      <c r="B229" s="235" t="s">
        <v>2685</v>
      </c>
      <c r="C229" s="208" t="s">
        <v>1297</v>
      </c>
      <c r="D229" s="235" t="s">
        <v>2498</v>
      </c>
      <c r="E229" s="208" t="s">
        <v>1297</v>
      </c>
      <c r="F229" s="208" t="s">
        <v>1469</v>
      </c>
      <c r="G229" s="208" t="s">
        <v>1469</v>
      </c>
      <c r="H229" s="208" t="s">
        <v>3000</v>
      </c>
      <c r="I229" s="208" t="s">
        <v>1469</v>
      </c>
      <c r="J229" s="206"/>
      <c r="K229" s="206"/>
      <c r="L229" s="206"/>
      <c r="M229" s="206"/>
      <c r="N229" s="206"/>
      <c r="P229" s="205">
        <f t="shared" si="8"/>
        <v>1</v>
      </c>
    </row>
    <row r="230" spans="1:16" ht="110.4" customHeight="1" x14ac:dyDescent="0.45">
      <c r="A230" s="210">
        <f>MAX($A$1:A229)+1</f>
        <v>172</v>
      </c>
      <c r="B230" s="235" t="s">
        <v>748</v>
      </c>
      <c r="C230" s="208" t="s">
        <v>1469</v>
      </c>
      <c r="D230" s="235" t="s">
        <v>2453</v>
      </c>
      <c r="E230" s="208" t="s">
        <v>1297</v>
      </c>
      <c r="F230" s="208" t="s">
        <v>1469</v>
      </c>
      <c r="G230" s="208" t="s">
        <v>1469</v>
      </c>
      <c r="H230" s="208" t="s">
        <v>2982</v>
      </c>
      <c r="I230" s="208" t="s">
        <v>1469</v>
      </c>
      <c r="J230" s="206"/>
      <c r="K230" s="206"/>
      <c r="L230" s="206"/>
      <c r="M230" s="206"/>
      <c r="N230" s="206"/>
      <c r="P230" s="205">
        <f t="shared" si="8"/>
        <v>0</v>
      </c>
    </row>
    <row r="231" spans="1:16" ht="110.4" customHeight="1" x14ac:dyDescent="0.45">
      <c r="A231" s="210">
        <f>MAX($A$1:A230)+1</f>
        <v>173</v>
      </c>
      <c r="B231" s="235" t="s">
        <v>1254</v>
      </c>
      <c r="C231" s="208" t="s">
        <v>1469</v>
      </c>
      <c r="D231" s="235" t="s">
        <v>2453</v>
      </c>
      <c r="E231" s="208" t="s">
        <v>1297</v>
      </c>
      <c r="F231" s="208" t="s">
        <v>1469</v>
      </c>
      <c r="G231" s="208" t="s">
        <v>1469</v>
      </c>
      <c r="H231" s="208" t="s">
        <v>2982</v>
      </c>
      <c r="I231" s="208" t="s">
        <v>1469</v>
      </c>
      <c r="J231" s="206"/>
      <c r="K231" s="206"/>
      <c r="L231" s="206"/>
      <c r="M231" s="206"/>
      <c r="N231" s="206"/>
      <c r="P231" s="205">
        <f t="shared" si="8"/>
        <v>1</v>
      </c>
    </row>
    <row r="232" spans="1:16" ht="110.4" customHeight="1" x14ac:dyDescent="0.45">
      <c r="A232" s="210">
        <f>MAX($A$1:A231)+1</f>
        <v>174</v>
      </c>
      <c r="B232" s="235" t="s">
        <v>2039</v>
      </c>
      <c r="C232" s="208" t="s">
        <v>1469</v>
      </c>
      <c r="D232" s="235" t="s">
        <v>2616</v>
      </c>
      <c r="E232" s="208" t="s">
        <v>1469</v>
      </c>
      <c r="F232" s="208" t="s">
        <v>1469</v>
      </c>
      <c r="G232" s="208" t="s">
        <v>1297</v>
      </c>
      <c r="H232" s="208" t="s">
        <v>1469</v>
      </c>
      <c r="I232" s="208" t="s">
        <v>2187</v>
      </c>
      <c r="J232" s="209" t="s">
        <v>2155</v>
      </c>
      <c r="K232" s="206"/>
      <c r="L232" s="206"/>
      <c r="M232" s="206"/>
      <c r="N232" s="206"/>
      <c r="P232" s="205">
        <f t="shared" si="8"/>
        <v>0</v>
      </c>
    </row>
    <row r="233" spans="1:16" ht="110.4" customHeight="1" x14ac:dyDescent="0.45">
      <c r="A233" s="210">
        <f>MAX($A$1:A232)+1</f>
        <v>175</v>
      </c>
      <c r="B233" s="235" t="s">
        <v>62</v>
      </c>
      <c r="C233" s="208" t="s">
        <v>1469</v>
      </c>
      <c r="D233" s="235" t="s">
        <v>2680</v>
      </c>
      <c r="E233" s="208" t="s">
        <v>1297</v>
      </c>
      <c r="F233" s="208" t="s">
        <v>1469</v>
      </c>
      <c r="G233" s="208" t="s">
        <v>1297</v>
      </c>
      <c r="H233" s="208" t="s">
        <v>2978</v>
      </c>
      <c r="I233" s="208" t="s">
        <v>2288</v>
      </c>
      <c r="J233" s="206"/>
      <c r="K233" s="206"/>
      <c r="L233" s="206"/>
      <c r="M233" s="206"/>
      <c r="N233" s="206"/>
      <c r="P233" s="205">
        <f t="shared" si="8"/>
        <v>1</v>
      </c>
    </row>
    <row r="234" spans="1:16" ht="110.4" customHeight="1" x14ac:dyDescent="0.45">
      <c r="A234" s="210">
        <f>MAX($A$1:A233)+1</f>
        <v>176</v>
      </c>
      <c r="B234" s="235" t="s">
        <v>53</v>
      </c>
      <c r="C234" s="208" t="s">
        <v>1469</v>
      </c>
      <c r="D234" s="235" t="s">
        <v>2453</v>
      </c>
      <c r="E234" s="208" t="s">
        <v>1469</v>
      </c>
      <c r="F234" s="208" t="s">
        <v>1469</v>
      </c>
      <c r="G234" s="208" t="s">
        <v>1297</v>
      </c>
      <c r="H234" s="208" t="s">
        <v>1469</v>
      </c>
      <c r="I234" s="208" t="s">
        <v>2452</v>
      </c>
      <c r="J234" s="206"/>
      <c r="K234" s="206"/>
      <c r="L234" s="206"/>
      <c r="M234" s="206"/>
      <c r="N234" s="206"/>
      <c r="P234" s="205">
        <f t="shared" si="8"/>
        <v>0</v>
      </c>
    </row>
    <row r="235" spans="1:16" ht="110.4" customHeight="1" x14ac:dyDescent="0.45">
      <c r="A235" s="210">
        <f>MAX($A$1:A234)+1</f>
        <v>177</v>
      </c>
      <c r="B235" s="235" t="s">
        <v>2026</v>
      </c>
      <c r="C235" s="208" t="s">
        <v>1469</v>
      </c>
      <c r="D235" s="235" t="s">
        <v>2677</v>
      </c>
      <c r="E235" s="208" t="s">
        <v>1297</v>
      </c>
      <c r="F235" s="208" t="s">
        <v>1469</v>
      </c>
      <c r="G235" s="208" t="s">
        <v>1469</v>
      </c>
      <c r="H235" s="208" t="s">
        <v>2976</v>
      </c>
      <c r="I235" s="208" t="s">
        <v>1469</v>
      </c>
      <c r="J235" s="209" t="s">
        <v>2126</v>
      </c>
      <c r="K235" s="209" t="s">
        <v>2127</v>
      </c>
      <c r="L235" s="206"/>
      <c r="M235" s="209" t="s">
        <v>2128</v>
      </c>
      <c r="N235" s="206"/>
      <c r="P235" s="205">
        <f t="shared" si="8"/>
        <v>1</v>
      </c>
    </row>
    <row r="236" spans="1:16" ht="110.4" customHeight="1" x14ac:dyDescent="0.45">
      <c r="A236" s="210">
        <f>MAX($A$1:A235)+1</f>
        <v>178</v>
      </c>
      <c r="B236" s="235" t="s">
        <v>2675</v>
      </c>
      <c r="C236" s="208" t="s">
        <v>1469</v>
      </c>
      <c r="D236" s="235" t="s">
        <v>2453</v>
      </c>
      <c r="E236" s="208" t="s">
        <v>1469</v>
      </c>
      <c r="F236" s="208" t="s">
        <v>1469</v>
      </c>
      <c r="G236" s="208" t="s">
        <v>1297</v>
      </c>
      <c r="H236" s="208" t="s">
        <v>1469</v>
      </c>
      <c r="I236" s="208" t="s">
        <v>2271</v>
      </c>
      <c r="J236" s="206"/>
      <c r="K236" s="206"/>
      <c r="L236" s="206"/>
      <c r="M236" s="206"/>
      <c r="N236" s="206"/>
      <c r="P236" s="205">
        <f t="shared" si="8"/>
        <v>0</v>
      </c>
    </row>
    <row r="237" spans="1:16" ht="110.4" customHeight="1" x14ac:dyDescent="0.45">
      <c r="A237" s="210">
        <f>MAX($A$1:A236)+1</f>
        <v>179</v>
      </c>
      <c r="B237" s="235" t="s">
        <v>1256</v>
      </c>
      <c r="C237" s="208" t="s">
        <v>1469</v>
      </c>
      <c r="D237" s="235" t="s">
        <v>2453</v>
      </c>
      <c r="E237" s="208" t="s">
        <v>1297</v>
      </c>
      <c r="F237" s="208" t="s">
        <v>1469</v>
      </c>
      <c r="G237" s="208" t="s">
        <v>1469</v>
      </c>
      <c r="H237" s="208" t="s">
        <v>3001</v>
      </c>
      <c r="I237" s="208" t="s">
        <v>1469</v>
      </c>
      <c r="J237" s="206"/>
      <c r="K237" s="206"/>
      <c r="L237" s="206"/>
      <c r="M237" s="206"/>
      <c r="N237" s="206"/>
      <c r="P237" s="205">
        <f t="shared" si="8"/>
        <v>1</v>
      </c>
    </row>
    <row r="238" spans="1:16" ht="110.4" customHeight="1" x14ac:dyDescent="0.45">
      <c r="A238" s="210">
        <f>MAX($A$1:A237)+1</f>
        <v>180</v>
      </c>
      <c r="B238" s="235" t="s">
        <v>788</v>
      </c>
      <c r="C238" s="208" t="s">
        <v>1469</v>
      </c>
      <c r="D238" s="235" t="s">
        <v>2453</v>
      </c>
      <c r="E238" s="208" t="s">
        <v>1297</v>
      </c>
      <c r="F238" s="208" t="s">
        <v>1469</v>
      </c>
      <c r="G238" s="208" t="s">
        <v>1469</v>
      </c>
      <c r="H238" s="208" t="s">
        <v>2982</v>
      </c>
      <c r="I238" s="208" t="s">
        <v>1469</v>
      </c>
      <c r="J238" s="206"/>
      <c r="K238" s="206"/>
      <c r="L238" s="206"/>
      <c r="M238" s="206"/>
      <c r="N238" s="206"/>
      <c r="P238" s="205">
        <f t="shared" si="8"/>
        <v>0</v>
      </c>
    </row>
    <row r="239" spans="1:16" ht="110.4" customHeight="1" x14ac:dyDescent="0.45">
      <c r="A239" s="210">
        <f>MAX($A$1:A238)+1</f>
        <v>181</v>
      </c>
      <c r="B239" s="235" t="s">
        <v>1435</v>
      </c>
      <c r="C239" s="208" t="s">
        <v>1469</v>
      </c>
      <c r="D239" s="235" t="s">
        <v>2671</v>
      </c>
      <c r="E239" s="208" t="s">
        <v>1469</v>
      </c>
      <c r="F239" s="208" t="s">
        <v>1469</v>
      </c>
      <c r="G239" s="208" t="s">
        <v>1297</v>
      </c>
      <c r="H239" s="208" t="s">
        <v>1469</v>
      </c>
      <c r="I239" s="208" t="s">
        <v>2396</v>
      </c>
      <c r="J239" s="209" t="s">
        <v>2215</v>
      </c>
      <c r="K239" s="206"/>
      <c r="L239" s="206"/>
      <c r="M239" s="206"/>
      <c r="N239" s="206"/>
      <c r="P239" s="205">
        <f t="shared" si="8"/>
        <v>1</v>
      </c>
    </row>
    <row r="240" spans="1:16" ht="110.4" customHeight="1" x14ac:dyDescent="0.45">
      <c r="A240" s="210">
        <f>MAX($A$1:A239)+1</f>
        <v>182</v>
      </c>
      <c r="B240" s="235" t="s">
        <v>1436</v>
      </c>
      <c r="C240" s="208" t="s">
        <v>1469</v>
      </c>
      <c r="D240" s="235" t="s">
        <v>2453</v>
      </c>
      <c r="E240" s="208" t="s">
        <v>1297</v>
      </c>
      <c r="F240" s="208" t="s">
        <v>1469</v>
      </c>
      <c r="G240" s="208" t="s">
        <v>1469</v>
      </c>
      <c r="H240" s="208" t="s">
        <v>2978</v>
      </c>
      <c r="I240" s="208" t="s">
        <v>1469</v>
      </c>
      <c r="J240" s="209" t="s">
        <v>2247</v>
      </c>
      <c r="K240" s="209" t="s">
        <v>2248</v>
      </c>
      <c r="L240" s="206"/>
      <c r="M240" s="206"/>
      <c r="N240" s="206"/>
      <c r="P240" s="205">
        <f t="shared" si="8"/>
        <v>0</v>
      </c>
    </row>
    <row r="241" spans="1:16" ht="110.4" customHeight="1" x14ac:dyDescent="0.45">
      <c r="A241" s="210">
        <f>MAX($A$1:A240)+1</f>
        <v>183</v>
      </c>
      <c r="B241" s="235" t="s">
        <v>1257</v>
      </c>
      <c r="C241" s="208" t="s">
        <v>1469</v>
      </c>
      <c r="D241" s="235" t="s">
        <v>2668</v>
      </c>
      <c r="E241" s="208" t="s">
        <v>1297</v>
      </c>
      <c r="F241" s="208" t="s">
        <v>1469</v>
      </c>
      <c r="G241" s="208" t="s">
        <v>1469</v>
      </c>
      <c r="H241" s="208" t="s">
        <v>2974</v>
      </c>
      <c r="I241" s="208" t="s">
        <v>1469</v>
      </c>
      <c r="J241" s="206"/>
      <c r="K241" s="206"/>
      <c r="L241" s="206"/>
      <c r="M241" s="206"/>
      <c r="N241" s="206"/>
      <c r="P241" s="205">
        <f t="shared" si="8"/>
        <v>1</v>
      </c>
    </row>
    <row r="242" spans="1:16" ht="110.4" customHeight="1" x14ac:dyDescent="0.45">
      <c r="A242" s="210">
        <f>MAX($A$1:A241)+1</f>
        <v>184</v>
      </c>
      <c r="B242" s="235" t="s">
        <v>2666</v>
      </c>
      <c r="C242" s="208" t="s">
        <v>1469</v>
      </c>
      <c r="D242" s="235" t="s">
        <v>2665</v>
      </c>
      <c r="E242" s="208" t="s">
        <v>1297</v>
      </c>
      <c r="F242" s="208" t="s">
        <v>1469</v>
      </c>
      <c r="G242" s="208" t="s">
        <v>1469</v>
      </c>
      <c r="H242" s="208" t="s">
        <v>2986</v>
      </c>
      <c r="I242" s="208" t="s">
        <v>1469</v>
      </c>
      <c r="J242" s="206"/>
      <c r="K242" s="206"/>
      <c r="L242" s="206"/>
      <c r="M242" s="206"/>
      <c r="N242" s="206"/>
      <c r="P242" s="205">
        <f t="shared" ref="P242:P264" si="10">MOD($A242,2)</f>
        <v>0</v>
      </c>
    </row>
    <row r="243" spans="1:16" ht="110.4" customHeight="1" x14ac:dyDescent="0.45">
      <c r="A243" s="210">
        <f>MAX($A$1:A242)+1</f>
        <v>185</v>
      </c>
      <c r="B243" s="235" t="s">
        <v>2048</v>
      </c>
      <c r="C243" s="208" t="s">
        <v>1469</v>
      </c>
      <c r="D243" s="235" t="s">
        <v>2458</v>
      </c>
      <c r="E243" s="208" t="s">
        <v>1469</v>
      </c>
      <c r="F243" s="208" t="s">
        <v>1469</v>
      </c>
      <c r="G243" s="208" t="s">
        <v>1297</v>
      </c>
      <c r="H243" s="208" t="s">
        <v>1469</v>
      </c>
      <c r="I243" s="208" t="s">
        <v>2377</v>
      </c>
      <c r="J243" s="209" t="s">
        <v>2173</v>
      </c>
      <c r="K243" s="206"/>
      <c r="L243" s="206"/>
      <c r="M243" s="206"/>
      <c r="N243" s="206"/>
      <c r="P243" s="205">
        <f t="shared" si="10"/>
        <v>1</v>
      </c>
    </row>
    <row r="244" spans="1:16" ht="110.4" customHeight="1" x14ac:dyDescent="0.45">
      <c r="A244" s="210">
        <f>MAX($A$1:A243)+1</f>
        <v>186</v>
      </c>
      <c r="B244" s="235" t="s">
        <v>161</v>
      </c>
      <c r="C244" s="208" t="s">
        <v>1469</v>
      </c>
      <c r="D244" s="235" t="s">
        <v>2536</v>
      </c>
      <c r="E244" s="208" t="s">
        <v>1297</v>
      </c>
      <c r="F244" s="208" t="s">
        <v>1469</v>
      </c>
      <c r="G244" s="208" t="s">
        <v>1469</v>
      </c>
      <c r="H244" s="208" t="s">
        <v>3001</v>
      </c>
      <c r="I244" s="208" t="s">
        <v>1469</v>
      </c>
      <c r="J244" s="209" t="s">
        <v>2662</v>
      </c>
      <c r="K244" s="206"/>
      <c r="L244" s="206"/>
      <c r="M244" s="206"/>
      <c r="N244" s="206"/>
      <c r="P244" s="205">
        <f t="shared" si="10"/>
        <v>0</v>
      </c>
    </row>
    <row r="245" spans="1:16" ht="110.4" customHeight="1" x14ac:dyDescent="0.45">
      <c r="A245" s="210">
        <f>MAX($A$1:A244)+1</f>
        <v>187</v>
      </c>
      <c r="B245" s="235" t="s">
        <v>149</v>
      </c>
      <c r="C245" s="208" t="s">
        <v>1469</v>
      </c>
      <c r="D245" s="235" t="s">
        <v>2536</v>
      </c>
      <c r="E245" s="208" t="s">
        <v>1469</v>
      </c>
      <c r="F245" s="208" t="s">
        <v>1469</v>
      </c>
      <c r="G245" s="208" t="s">
        <v>1297</v>
      </c>
      <c r="H245" s="208" t="s">
        <v>1469</v>
      </c>
      <c r="I245" s="208" t="s">
        <v>2660</v>
      </c>
      <c r="J245" s="209" t="s">
        <v>2087</v>
      </c>
      <c r="K245" s="209" t="s">
        <v>2085</v>
      </c>
      <c r="L245" s="206"/>
      <c r="M245" s="206"/>
      <c r="N245" s="209" t="s">
        <v>2086</v>
      </c>
      <c r="P245" s="205">
        <f t="shared" si="10"/>
        <v>1</v>
      </c>
    </row>
    <row r="246" spans="1:16" ht="110.4" customHeight="1" x14ac:dyDescent="0.45">
      <c r="A246" s="210">
        <f>MAX($A$1:A245)+1</f>
        <v>188</v>
      </c>
      <c r="B246" s="235" t="s">
        <v>61</v>
      </c>
      <c r="C246" s="208" t="s">
        <v>1469</v>
      </c>
      <c r="D246" s="235" t="s">
        <v>2658</v>
      </c>
      <c r="E246" s="208" t="s">
        <v>1469</v>
      </c>
      <c r="F246" s="208" t="s">
        <v>1469</v>
      </c>
      <c r="G246" s="208" t="s">
        <v>1297</v>
      </c>
      <c r="H246" s="208" t="s">
        <v>1469</v>
      </c>
      <c r="I246" s="208" t="s">
        <v>1593</v>
      </c>
      <c r="J246" s="209" t="s">
        <v>2058</v>
      </c>
      <c r="K246" s="209" t="s">
        <v>2059</v>
      </c>
      <c r="L246" s="206"/>
      <c r="M246" s="206"/>
      <c r="N246" s="206"/>
      <c r="P246" s="205">
        <f t="shared" si="10"/>
        <v>0</v>
      </c>
    </row>
    <row r="247" spans="1:16" ht="110.4" customHeight="1" x14ac:dyDescent="0.45">
      <c r="A247" s="210">
        <f>MAX($A$1:A246)+1</f>
        <v>189</v>
      </c>
      <c r="B247" s="235" t="s">
        <v>59</v>
      </c>
      <c r="C247" s="208" t="s">
        <v>1469</v>
      </c>
      <c r="D247" s="235" t="s">
        <v>2553</v>
      </c>
      <c r="E247" s="208" t="s">
        <v>1469</v>
      </c>
      <c r="F247" s="208" t="s">
        <v>1469</v>
      </c>
      <c r="G247" s="208" t="s">
        <v>1297</v>
      </c>
      <c r="H247" s="208" t="s">
        <v>1469</v>
      </c>
      <c r="I247" s="208" t="s">
        <v>2452</v>
      </c>
      <c r="J247" s="206"/>
      <c r="K247" s="206"/>
      <c r="L247" s="206"/>
      <c r="M247" s="206"/>
      <c r="N247" s="206"/>
      <c r="P247" s="205">
        <f t="shared" si="10"/>
        <v>1</v>
      </c>
    </row>
    <row r="248" spans="1:16" ht="110.4" customHeight="1" x14ac:dyDescent="0.45">
      <c r="A248" s="210">
        <f>MAX($A$1:A247)+1</f>
        <v>190</v>
      </c>
      <c r="B248" s="235" t="s">
        <v>132</v>
      </c>
      <c r="C248" s="208" t="s">
        <v>1469</v>
      </c>
      <c r="D248" s="235" t="s">
        <v>2536</v>
      </c>
      <c r="E248" s="208" t="s">
        <v>1297</v>
      </c>
      <c r="F248" s="208" t="s">
        <v>1469</v>
      </c>
      <c r="G248" s="208" t="s">
        <v>1469</v>
      </c>
      <c r="H248" s="208" t="s">
        <v>3001</v>
      </c>
      <c r="I248" s="208" t="s">
        <v>1469</v>
      </c>
      <c r="J248" s="206"/>
      <c r="K248" s="206"/>
      <c r="L248" s="206"/>
      <c r="M248" s="206"/>
      <c r="N248" s="206"/>
      <c r="P248" s="205">
        <f t="shared" si="10"/>
        <v>0</v>
      </c>
    </row>
    <row r="249" spans="1:16" ht="110.4" customHeight="1" x14ac:dyDescent="0.45">
      <c r="A249" s="210">
        <f>MAX($A$1:A248)+1</f>
        <v>191</v>
      </c>
      <c r="B249" s="235" t="s">
        <v>1373</v>
      </c>
      <c r="C249" s="208" t="s">
        <v>1469</v>
      </c>
      <c r="D249" s="235" t="s">
        <v>2642</v>
      </c>
      <c r="E249" s="208" t="s">
        <v>1469</v>
      </c>
      <c r="F249" s="208" t="s">
        <v>1469</v>
      </c>
      <c r="G249" s="208" t="s">
        <v>1297</v>
      </c>
      <c r="H249" s="208" t="s">
        <v>1469</v>
      </c>
      <c r="I249" s="208" t="s">
        <v>2569</v>
      </c>
      <c r="J249" s="206"/>
      <c r="K249" s="206"/>
      <c r="L249" s="206"/>
      <c r="M249" s="206"/>
      <c r="N249" s="206"/>
      <c r="P249" s="205">
        <f t="shared" si="10"/>
        <v>1</v>
      </c>
    </row>
    <row r="250" spans="1:16" ht="110.4" customHeight="1" x14ac:dyDescent="0.45">
      <c r="A250" s="210">
        <f>MAX($A$1:A249)+1</f>
        <v>192</v>
      </c>
      <c r="B250" s="235" t="s">
        <v>2653</v>
      </c>
      <c r="C250" s="208" t="s">
        <v>1469</v>
      </c>
      <c r="D250" s="235" t="s">
        <v>2606</v>
      </c>
      <c r="E250" s="208" t="s">
        <v>1469</v>
      </c>
      <c r="F250" s="208" t="s">
        <v>1469</v>
      </c>
      <c r="G250" s="208" t="s">
        <v>1297</v>
      </c>
      <c r="H250" s="208" t="s">
        <v>1469</v>
      </c>
      <c r="I250" s="208" t="s">
        <v>2049</v>
      </c>
      <c r="J250" s="209" t="s">
        <v>2143</v>
      </c>
      <c r="K250" s="209" t="s">
        <v>2142</v>
      </c>
      <c r="L250" s="206"/>
      <c r="M250" s="206"/>
      <c r="N250" s="206"/>
      <c r="P250" s="205">
        <f t="shared" si="10"/>
        <v>0</v>
      </c>
    </row>
    <row r="251" spans="1:16" ht="110.4" customHeight="1" x14ac:dyDescent="0.45">
      <c r="A251" s="210">
        <f>MAX($A$1:A250)+1</f>
        <v>193</v>
      </c>
      <c r="B251" s="235" t="s">
        <v>84</v>
      </c>
      <c r="C251" s="208" t="s">
        <v>1469</v>
      </c>
      <c r="D251" s="235" t="s">
        <v>2536</v>
      </c>
      <c r="E251" s="208" t="s">
        <v>1469</v>
      </c>
      <c r="F251" s="208" t="s">
        <v>1469</v>
      </c>
      <c r="G251" s="208" t="s">
        <v>1297</v>
      </c>
      <c r="H251" s="208" t="s">
        <v>1469</v>
      </c>
      <c r="I251" s="208" t="s">
        <v>2651</v>
      </c>
      <c r="J251" s="206"/>
      <c r="K251" s="206"/>
      <c r="L251" s="206"/>
      <c r="M251" s="206"/>
      <c r="N251" s="206"/>
      <c r="P251" s="205">
        <f t="shared" si="10"/>
        <v>1</v>
      </c>
    </row>
    <row r="252" spans="1:16" ht="110.4" customHeight="1" x14ac:dyDescent="0.45">
      <c r="A252" s="210">
        <f>MAX($A$1:A251)+1</f>
        <v>194</v>
      </c>
      <c r="B252" s="235" t="s">
        <v>110</v>
      </c>
      <c r="C252" s="208" t="s">
        <v>1469</v>
      </c>
      <c r="D252" s="235" t="s">
        <v>2458</v>
      </c>
      <c r="E252" s="208" t="s">
        <v>1469</v>
      </c>
      <c r="F252" s="208" t="s">
        <v>1469</v>
      </c>
      <c r="G252" s="208" t="s">
        <v>1297</v>
      </c>
      <c r="H252" s="208" t="s">
        <v>1469</v>
      </c>
      <c r="I252" s="208" t="s">
        <v>2339</v>
      </c>
      <c r="J252" s="206"/>
      <c r="K252" s="206"/>
      <c r="L252" s="206"/>
      <c r="M252" s="206"/>
      <c r="N252" s="206"/>
      <c r="P252" s="205">
        <f t="shared" si="10"/>
        <v>0</v>
      </c>
    </row>
    <row r="253" spans="1:16" ht="110.4" customHeight="1" x14ac:dyDescent="0.45">
      <c r="A253" s="210">
        <f>MAX($A$1:A252)+1</f>
        <v>195</v>
      </c>
      <c r="B253" s="235" t="s">
        <v>1375</v>
      </c>
      <c r="C253" s="208" t="s">
        <v>1469</v>
      </c>
      <c r="D253" s="235" t="s">
        <v>2506</v>
      </c>
      <c r="E253" s="208" t="s">
        <v>1469</v>
      </c>
      <c r="F253" s="208" t="s">
        <v>1469</v>
      </c>
      <c r="G253" s="208" t="s">
        <v>1297</v>
      </c>
      <c r="H253" s="208" t="s">
        <v>1469</v>
      </c>
      <c r="I253" s="208" t="s">
        <v>1980</v>
      </c>
      <c r="J253" s="206"/>
      <c r="K253" s="206"/>
      <c r="L253" s="206"/>
      <c r="M253" s="206"/>
      <c r="N253" s="206"/>
      <c r="P253" s="205">
        <f t="shared" si="10"/>
        <v>1</v>
      </c>
    </row>
    <row r="254" spans="1:16" ht="110.4" customHeight="1" x14ac:dyDescent="0.45">
      <c r="A254" s="210">
        <f>MAX($A$1:A253)+1</f>
        <v>196</v>
      </c>
      <c r="B254" s="235" t="s">
        <v>145</v>
      </c>
      <c r="C254" s="208" t="s">
        <v>1469</v>
      </c>
      <c r="D254" s="235" t="s">
        <v>2453</v>
      </c>
      <c r="E254" s="208" t="s">
        <v>1469</v>
      </c>
      <c r="F254" s="208" t="s">
        <v>1297</v>
      </c>
      <c r="G254" s="208" t="s">
        <v>1469</v>
      </c>
      <c r="H254" s="208" t="s">
        <v>1469</v>
      </c>
      <c r="I254" s="208" t="s">
        <v>1469</v>
      </c>
      <c r="J254" s="206"/>
      <c r="K254" s="206"/>
      <c r="L254" s="206"/>
      <c r="M254" s="206"/>
      <c r="N254" s="206"/>
      <c r="P254" s="205">
        <f t="shared" si="10"/>
        <v>0</v>
      </c>
    </row>
    <row r="255" spans="1:16" ht="110.4" customHeight="1" x14ac:dyDescent="0.45">
      <c r="A255" s="210">
        <f>MAX($A$1:A254)+1</f>
        <v>197</v>
      </c>
      <c r="B255" s="235" t="s">
        <v>2081</v>
      </c>
      <c r="C255" s="208" t="s">
        <v>1469</v>
      </c>
      <c r="D255" s="235" t="s">
        <v>2646</v>
      </c>
      <c r="E255" s="208" t="s">
        <v>1469</v>
      </c>
      <c r="F255" s="208" t="s">
        <v>1297</v>
      </c>
      <c r="G255" s="208" t="s">
        <v>1469</v>
      </c>
      <c r="H255" s="208" t="s">
        <v>1469</v>
      </c>
      <c r="I255" s="208" t="s">
        <v>1469</v>
      </c>
      <c r="J255" s="209" t="s">
        <v>2645</v>
      </c>
      <c r="K255" s="209" t="s">
        <v>2644</v>
      </c>
      <c r="L255" s="206"/>
      <c r="M255" s="206"/>
      <c r="N255" s="206"/>
      <c r="P255" s="205">
        <f t="shared" si="10"/>
        <v>1</v>
      </c>
    </row>
    <row r="256" spans="1:16" ht="110.4" customHeight="1" x14ac:dyDescent="0.45">
      <c r="A256" s="210">
        <f>MAX($A$1:A255)+1</f>
        <v>198</v>
      </c>
      <c r="B256" s="235" t="s">
        <v>162</v>
      </c>
      <c r="C256" s="208" t="s">
        <v>1469</v>
      </c>
      <c r="D256" s="235" t="s">
        <v>2642</v>
      </c>
      <c r="E256" s="208" t="s">
        <v>1469</v>
      </c>
      <c r="F256" s="208" t="s">
        <v>1469</v>
      </c>
      <c r="G256" s="208" t="s">
        <v>1297</v>
      </c>
      <c r="H256" s="208" t="s">
        <v>1469</v>
      </c>
      <c r="I256" s="208" t="s">
        <v>2525</v>
      </c>
      <c r="J256" s="206"/>
      <c r="K256" s="206"/>
      <c r="L256" s="206"/>
      <c r="M256" s="206"/>
      <c r="N256" s="206"/>
      <c r="P256" s="205">
        <f t="shared" si="10"/>
        <v>0</v>
      </c>
    </row>
    <row r="257" spans="1:16" ht="110.4" customHeight="1" x14ac:dyDescent="0.45">
      <c r="A257" s="210">
        <f>MAX($A$1:A256)+1</f>
        <v>199</v>
      </c>
      <c r="B257" s="235" t="s">
        <v>164</v>
      </c>
      <c r="C257" s="208" t="s">
        <v>1469</v>
      </c>
      <c r="D257" s="235" t="s">
        <v>2616</v>
      </c>
      <c r="E257" s="208" t="s">
        <v>1469</v>
      </c>
      <c r="F257" s="208" t="s">
        <v>1469</v>
      </c>
      <c r="G257" s="208" t="s">
        <v>1297</v>
      </c>
      <c r="H257" s="208" t="s">
        <v>1469</v>
      </c>
      <c r="I257" s="208" t="s">
        <v>2362</v>
      </c>
      <c r="J257" s="206"/>
      <c r="K257" s="206"/>
      <c r="L257" s="206"/>
      <c r="M257" s="206"/>
      <c r="N257" s="206"/>
      <c r="P257" s="205">
        <f t="shared" si="10"/>
        <v>1</v>
      </c>
    </row>
    <row r="258" spans="1:16" ht="110.4" customHeight="1" x14ac:dyDescent="0.45">
      <c r="A258" s="210">
        <f>MAX($A$1:A257)+1</f>
        <v>200</v>
      </c>
      <c r="B258" s="235" t="s">
        <v>2639</v>
      </c>
      <c r="C258" s="208" t="s">
        <v>1469</v>
      </c>
      <c r="D258" s="235" t="s">
        <v>2638</v>
      </c>
      <c r="E258" s="208" t="s">
        <v>1469</v>
      </c>
      <c r="F258" s="208" t="s">
        <v>1469</v>
      </c>
      <c r="G258" s="208" t="s">
        <v>1297</v>
      </c>
      <c r="H258" s="208" t="s">
        <v>1469</v>
      </c>
      <c r="I258" s="208" t="s">
        <v>2637</v>
      </c>
      <c r="J258" s="206"/>
      <c r="K258" s="206"/>
      <c r="L258" s="206"/>
      <c r="M258" s="206"/>
      <c r="N258" s="206"/>
      <c r="P258" s="205">
        <f t="shared" si="10"/>
        <v>0</v>
      </c>
    </row>
    <row r="259" spans="1:16" ht="110.4" customHeight="1" x14ac:dyDescent="0.45">
      <c r="A259" s="210">
        <f>MAX($A$1:A258)+1</f>
        <v>201</v>
      </c>
      <c r="B259" s="235" t="s">
        <v>2031</v>
      </c>
      <c r="C259" s="208" t="s">
        <v>1469</v>
      </c>
      <c r="D259" s="235" t="s">
        <v>2635</v>
      </c>
      <c r="E259" s="208" t="s">
        <v>1469</v>
      </c>
      <c r="F259" s="208" t="s">
        <v>1469</v>
      </c>
      <c r="G259" s="208" t="s">
        <v>1297</v>
      </c>
      <c r="H259" s="208" t="s">
        <v>1469</v>
      </c>
      <c r="I259" s="208" t="s">
        <v>2049</v>
      </c>
      <c r="J259" s="206"/>
      <c r="K259" s="206"/>
      <c r="L259" s="206"/>
      <c r="M259" s="206"/>
      <c r="N259" s="206"/>
      <c r="P259" s="205">
        <f t="shared" si="10"/>
        <v>1</v>
      </c>
    </row>
    <row r="260" spans="1:16" ht="110.4" customHeight="1" x14ac:dyDescent="0.45">
      <c r="A260" s="210">
        <f>MAX($A$1:A259)+1</f>
        <v>202</v>
      </c>
      <c r="B260" s="235" t="s">
        <v>777</v>
      </c>
      <c r="C260" s="208" t="s">
        <v>1469</v>
      </c>
      <c r="D260" s="235" t="s">
        <v>2553</v>
      </c>
      <c r="E260" s="208" t="s">
        <v>1297</v>
      </c>
      <c r="F260" s="208" t="s">
        <v>1469</v>
      </c>
      <c r="G260" s="208" t="s">
        <v>1469</v>
      </c>
      <c r="H260" s="208" t="s">
        <v>2974</v>
      </c>
      <c r="I260" s="208" t="s">
        <v>1469</v>
      </c>
      <c r="J260" s="206"/>
      <c r="K260" s="206"/>
      <c r="L260" s="206"/>
      <c r="M260" s="206"/>
      <c r="N260" s="206"/>
      <c r="P260" s="205">
        <f t="shared" si="10"/>
        <v>0</v>
      </c>
    </row>
    <row r="261" spans="1:16" ht="110.4" customHeight="1" x14ac:dyDescent="0.45">
      <c r="A261" s="210">
        <f>MAX($A$1:A260)+1</f>
        <v>203</v>
      </c>
      <c r="B261" s="235" t="s">
        <v>2632</v>
      </c>
      <c r="C261" s="208" t="s">
        <v>1469</v>
      </c>
      <c r="D261" s="235" t="s">
        <v>2631</v>
      </c>
      <c r="E261" s="208" t="s">
        <v>1469</v>
      </c>
      <c r="F261" s="208" t="s">
        <v>1469</v>
      </c>
      <c r="G261" s="208" t="s">
        <v>1297</v>
      </c>
      <c r="H261" s="208" t="s">
        <v>1469</v>
      </c>
      <c r="I261" s="208" t="s">
        <v>1591</v>
      </c>
      <c r="J261" s="206"/>
      <c r="K261" s="206"/>
      <c r="L261" s="206"/>
      <c r="M261" s="206"/>
      <c r="N261" s="206"/>
      <c r="P261" s="205">
        <f t="shared" si="10"/>
        <v>1</v>
      </c>
    </row>
    <row r="262" spans="1:16" ht="110.4" customHeight="1" x14ac:dyDescent="0.45">
      <c r="A262" s="210">
        <f>MAX($A$1:A261)+1</f>
        <v>204</v>
      </c>
      <c r="B262" s="235" t="s">
        <v>1147</v>
      </c>
      <c r="C262" s="208" t="s">
        <v>1469</v>
      </c>
      <c r="D262" s="235" t="s">
        <v>2616</v>
      </c>
      <c r="E262" s="208" t="s">
        <v>1297</v>
      </c>
      <c r="F262" s="208" t="s">
        <v>1469</v>
      </c>
      <c r="G262" s="208" t="s">
        <v>1469</v>
      </c>
      <c r="H262" s="208" t="s">
        <v>3000</v>
      </c>
      <c r="I262" s="208" t="s">
        <v>1469</v>
      </c>
      <c r="J262" s="209" t="s">
        <v>2629</v>
      </c>
      <c r="K262" s="209" t="s">
        <v>2628</v>
      </c>
      <c r="L262" s="206"/>
      <c r="M262" s="206"/>
      <c r="N262" s="206"/>
      <c r="P262" s="205">
        <f t="shared" si="10"/>
        <v>0</v>
      </c>
    </row>
    <row r="263" spans="1:16" ht="110.4" customHeight="1" x14ac:dyDescent="0.45">
      <c r="A263" s="210">
        <f>MAX($A$1:A262)+1</f>
        <v>205</v>
      </c>
      <c r="B263" s="235" t="s">
        <v>1433</v>
      </c>
      <c r="C263" s="208" t="s">
        <v>1469</v>
      </c>
      <c r="D263" s="235" t="s">
        <v>2453</v>
      </c>
      <c r="E263" s="208" t="s">
        <v>1297</v>
      </c>
      <c r="F263" s="208" t="s">
        <v>1469</v>
      </c>
      <c r="G263" s="208" t="s">
        <v>1469</v>
      </c>
      <c r="H263" s="208" t="s">
        <v>2981</v>
      </c>
      <c r="I263" s="208" t="s">
        <v>1469</v>
      </c>
      <c r="J263" s="206"/>
      <c r="K263" s="206"/>
      <c r="L263" s="206"/>
      <c r="M263" s="206"/>
      <c r="N263" s="206"/>
      <c r="P263" s="205">
        <f t="shared" si="10"/>
        <v>1</v>
      </c>
    </row>
    <row r="264" spans="1:16" ht="110.4" customHeight="1" x14ac:dyDescent="0.45">
      <c r="A264" s="287">
        <f>MAX($A$1:A263)+1</f>
        <v>206</v>
      </c>
      <c r="B264" s="289" t="s">
        <v>2037</v>
      </c>
      <c r="C264" s="278" t="s">
        <v>1469</v>
      </c>
      <c r="D264" s="289" t="s">
        <v>2553</v>
      </c>
      <c r="E264" s="278" t="s">
        <v>1469</v>
      </c>
      <c r="F264" s="278" t="s">
        <v>1469</v>
      </c>
      <c r="G264" s="278" t="s">
        <v>1297</v>
      </c>
      <c r="H264" s="278" t="s">
        <v>1469</v>
      </c>
      <c r="I264" s="278" t="s">
        <v>2276</v>
      </c>
      <c r="J264" s="209" t="s">
        <v>2153</v>
      </c>
      <c r="K264" s="206"/>
      <c r="L264" s="206"/>
      <c r="M264" s="206"/>
      <c r="N264" s="206"/>
      <c r="P264" s="205">
        <f t="shared" si="10"/>
        <v>0</v>
      </c>
    </row>
    <row r="265" spans="1:16" ht="110.4" customHeight="1" x14ac:dyDescent="0.45">
      <c r="A265" s="288"/>
      <c r="B265" s="289"/>
      <c r="C265" s="278"/>
      <c r="D265" s="289"/>
      <c r="E265" s="278"/>
      <c r="F265" s="278"/>
      <c r="G265" s="278"/>
      <c r="H265" s="278"/>
      <c r="I265" s="278"/>
      <c r="J265" s="209" t="s">
        <v>2625</v>
      </c>
      <c r="K265" s="206"/>
      <c r="L265" s="206"/>
      <c r="M265" s="206"/>
      <c r="N265" s="206"/>
      <c r="P265" s="205">
        <v>1</v>
      </c>
    </row>
    <row r="266" spans="1:16" ht="110.4" customHeight="1" x14ac:dyDescent="0.45">
      <c r="A266" s="210">
        <f>MAX($A$1:A265)+1</f>
        <v>207</v>
      </c>
      <c r="B266" s="235" t="s">
        <v>115</v>
      </c>
      <c r="C266" s="208" t="s">
        <v>1469</v>
      </c>
      <c r="D266" s="235" t="s">
        <v>2536</v>
      </c>
      <c r="E266" s="208" t="s">
        <v>1297</v>
      </c>
      <c r="F266" s="208" t="s">
        <v>1469</v>
      </c>
      <c r="G266" s="208" t="s">
        <v>1469</v>
      </c>
      <c r="H266" s="208" t="s">
        <v>2978</v>
      </c>
      <c r="I266" s="208" t="s">
        <v>1469</v>
      </c>
      <c r="J266" s="209" t="s">
        <v>2623</v>
      </c>
      <c r="K266" s="206"/>
      <c r="L266" s="206"/>
      <c r="M266" s="206"/>
      <c r="N266" s="206"/>
      <c r="P266" s="205">
        <f t="shared" ref="P266:P293" si="11">MOD($A266,2)</f>
        <v>1</v>
      </c>
    </row>
    <row r="267" spans="1:16" ht="110.4" customHeight="1" x14ac:dyDescent="0.45">
      <c r="A267" s="210">
        <f>MAX($A$1:A266)+1</f>
        <v>208</v>
      </c>
      <c r="B267" s="235" t="s">
        <v>844</v>
      </c>
      <c r="C267" s="208" t="s">
        <v>1469</v>
      </c>
      <c r="D267" s="235" t="s">
        <v>2458</v>
      </c>
      <c r="E267" s="208" t="s">
        <v>1469</v>
      </c>
      <c r="F267" s="208" t="s">
        <v>1469</v>
      </c>
      <c r="G267" s="208" t="s">
        <v>1297</v>
      </c>
      <c r="H267" s="208" t="s">
        <v>1469</v>
      </c>
      <c r="I267" s="208" t="s">
        <v>2359</v>
      </c>
      <c r="J267" s="209" t="s">
        <v>2250</v>
      </c>
      <c r="K267" s="209" t="s">
        <v>2249</v>
      </c>
      <c r="L267" s="206"/>
      <c r="M267" s="206"/>
      <c r="N267" s="206"/>
      <c r="P267" s="205">
        <f t="shared" si="11"/>
        <v>0</v>
      </c>
    </row>
    <row r="268" spans="1:16" ht="110.4" customHeight="1" x14ac:dyDescent="0.45">
      <c r="A268" s="210">
        <f>MAX($A$1:A267)+1</f>
        <v>209</v>
      </c>
      <c r="B268" s="235" t="s">
        <v>1266</v>
      </c>
      <c r="C268" s="208" t="s">
        <v>1469</v>
      </c>
      <c r="D268" s="235" t="s">
        <v>2536</v>
      </c>
      <c r="E268" s="208" t="s">
        <v>1297</v>
      </c>
      <c r="F268" s="208" t="s">
        <v>1469</v>
      </c>
      <c r="G268" s="208" t="s">
        <v>1469</v>
      </c>
      <c r="H268" s="208" t="s">
        <v>3001</v>
      </c>
      <c r="I268" s="208" t="s">
        <v>1469</v>
      </c>
      <c r="J268" s="206"/>
      <c r="K268" s="206"/>
      <c r="L268" s="206"/>
      <c r="M268" s="206"/>
      <c r="N268" s="206"/>
      <c r="P268" s="205">
        <f t="shared" si="11"/>
        <v>1</v>
      </c>
    </row>
    <row r="269" spans="1:16" ht="110.4" customHeight="1" x14ac:dyDescent="0.45">
      <c r="A269" s="210">
        <f>MAX($A$1:A268)+1</f>
        <v>210</v>
      </c>
      <c r="B269" s="235" t="s">
        <v>1268</v>
      </c>
      <c r="C269" s="208" t="s">
        <v>1469</v>
      </c>
      <c r="D269" s="235" t="s">
        <v>2496</v>
      </c>
      <c r="E269" s="208" t="s">
        <v>1469</v>
      </c>
      <c r="F269" s="208" t="s">
        <v>1469</v>
      </c>
      <c r="G269" s="208" t="s">
        <v>1297</v>
      </c>
      <c r="H269" s="208" t="s">
        <v>1469</v>
      </c>
      <c r="I269" s="208" t="s">
        <v>2271</v>
      </c>
      <c r="J269" s="209" t="s">
        <v>2104</v>
      </c>
      <c r="K269" s="206"/>
      <c r="L269" s="206"/>
      <c r="M269" s="206"/>
      <c r="N269" s="206"/>
      <c r="P269" s="205">
        <f t="shared" si="11"/>
        <v>0</v>
      </c>
    </row>
    <row r="270" spans="1:16" ht="110.4" customHeight="1" x14ac:dyDescent="0.45">
      <c r="A270" s="210">
        <f>MAX($A$1:A269)+1</f>
        <v>211</v>
      </c>
      <c r="B270" s="235" t="s">
        <v>83</v>
      </c>
      <c r="C270" s="208" t="s">
        <v>1469</v>
      </c>
      <c r="D270" s="235" t="s">
        <v>2596</v>
      </c>
      <c r="E270" s="208" t="s">
        <v>1469</v>
      </c>
      <c r="F270" s="208" t="s">
        <v>1469</v>
      </c>
      <c r="G270" s="208" t="s">
        <v>1297</v>
      </c>
      <c r="H270" s="208" t="s">
        <v>1469</v>
      </c>
      <c r="I270" s="208" t="s">
        <v>2362</v>
      </c>
      <c r="J270" s="206"/>
      <c r="K270" s="206"/>
      <c r="L270" s="206"/>
      <c r="M270" s="206"/>
      <c r="N270" s="206"/>
      <c r="P270" s="205">
        <f t="shared" si="11"/>
        <v>1</v>
      </c>
    </row>
    <row r="271" spans="1:16" ht="110.4" customHeight="1" x14ac:dyDescent="0.45">
      <c r="A271" s="210">
        <f>MAX($A$1:A270)+1</f>
        <v>212</v>
      </c>
      <c r="B271" s="235" t="s">
        <v>86</v>
      </c>
      <c r="C271" s="208" t="s">
        <v>1469</v>
      </c>
      <c r="D271" s="235" t="s">
        <v>2453</v>
      </c>
      <c r="E271" s="208" t="s">
        <v>1469</v>
      </c>
      <c r="F271" s="208" t="s">
        <v>1469</v>
      </c>
      <c r="G271" s="208" t="s">
        <v>1297</v>
      </c>
      <c r="H271" s="208" t="s">
        <v>1469</v>
      </c>
      <c r="I271" s="208" t="s">
        <v>2473</v>
      </c>
      <c r="J271" s="206"/>
      <c r="K271" s="206"/>
      <c r="L271" s="206"/>
      <c r="M271" s="206"/>
      <c r="N271" s="206"/>
      <c r="P271" s="205">
        <f t="shared" si="11"/>
        <v>0</v>
      </c>
    </row>
    <row r="272" spans="1:16" ht="110.4" customHeight="1" x14ac:dyDescent="0.45">
      <c r="A272" s="210">
        <f>MAX($A$1:A271)+1</f>
        <v>213</v>
      </c>
      <c r="B272" s="235" t="s">
        <v>832</v>
      </c>
      <c r="C272" s="208" t="s">
        <v>1469</v>
      </c>
      <c r="D272" s="235" t="s">
        <v>2616</v>
      </c>
      <c r="E272" s="208" t="s">
        <v>1469</v>
      </c>
      <c r="F272" s="208" t="s">
        <v>1469</v>
      </c>
      <c r="G272" s="208" t="s">
        <v>1297</v>
      </c>
      <c r="H272" s="208" t="s">
        <v>1469</v>
      </c>
      <c r="I272" s="208" t="s">
        <v>2377</v>
      </c>
      <c r="J272" s="206"/>
      <c r="K272" s="206"/>
      <c r="L272" s="206"/>
      <c r="M272" s="206"/>
      <c r="N272" s="206"/>
      <c r="P272" s="205">
        <f t="shared" si="11"/>
        <v>1</v>
      </c>
    </row>
    <row r="273" spans="1:16" ht="110.4" customHeight="1" x14ac:dyDescent="0.45">
      <c r="A273" s="210">
        <f>MAX($A$1:A272)+1</f>
        <v>214</v>
      </c>
      <c r="B273" s="235" t="s">
        <v>2614</v>
      </c>
      <c r="C273" s="208" t="s">
        <v>1469</v>
      </c>
      <c r="D273" s="235" t="s">
        <v>2506</v>
      </c>
      <c r="E273" s="208" t="s">
        <v>1469</v>
      </c>
      <c r="F273" s="208" t="s">
        <v>1469</v>
      </c>
      <c r="G273" s="208" t="s">
        <v>1297</v>
      </c>
      <c r="H273" s="208" t="s">
        <v>1469</v>
      </c>
      <c r="I273" s="208" t="s">
        <v>2452</v>
      </c>
      <c r="J273" s="209" t="s">
        <v>2075</v>
      </c>
      <c r="K273" s="206"/>
      <c r="L273" s="206"/>
      <c r="M273" s="206"/>
      <c r="N273" s="206"/>
      <c r="P273" s="205">
        <f t="shared" si="11"/>
        <v>0</v>
      </c>
    </row>
    <row r="274" spans="1:16" ht="110.4" customHeight="1" x14ac:dyDescent="0.45">
      <c r="A274" s="210">
        <f>MAX($A$1:A273)+1</f>
        <v>215</v>
      </c>
      <c r="B274" s="235" t="s">
        <v>2612</v>
      </c>
      <c r="C274" s="208" t="s">
        <v>1297</v>
      </c>
      <c r="D274" s="235" t="s">
        <v>2611</v>
      </c>
      <c r="E274" s="208" t="s">
        <v>1297</v>
      </c>
      <c r="F274" s="208" t="s">
        <v>1469</v>
      </c>
      <c r="G274" s="208" t="s">
        <v>1469</v>
      </c>
      <c r="H274" s="208" t="s">
        <v>2974</v>
      </c>
      <c r="I274" s="208" t="s">
        <v>1469</v>
      </c>
      <c r="J274" s="206"/>
      <c r="K274" s="206"/>
      <c r="L274" s="206"/>
      <c r="M274" s="206"/>
      <c r="N274" s="206"/>
      <c r="P274" s="205">
        <f t="shared" si="11"/>
        <v>1</v>
      </c>
    </row>
    <row r="275" spans="1:16" ht="110.4" customHeight="1" x14ac:dyDescent="0.45">
      <c r="A275" s="210">
        <f>MAX($A$1:A274)+1</f>
        <v>216</v>
      </c>
      <c r="B275" s="235" t="s">
        <v>16</v>
      </c>
      <c r="C275" s="208" t="s">
        <v>1297</v>
      </c>
      <c r="D275" s="235" t="s">
        <v>2453</v>
      </c>
      <c r="E275" s="208" t="s">
        <v>1297</v>
      </c>
      <c r="F275" s="208" t="s">
        <v>1469</v>
      </c>
      <c r="G275" s="208" t="s">
        <v>1469</v>
      </c>
      <c r="H275" s="208" t="s">
        <v>2982</v>
      </c>
      <c r="I275" s="208" t="s">
        <v>1469</v>
      </c>
      <c r="J275" s="206"/>
      <c r="K275" s="206"/>
      <c r="L275" s="206"/>
      <c r="M275" s="206"/>
      <c r="N275" s="206"/>
      <c r="P275" s="205">
        <f t="shared" si="11"/>
        <v>0</v>
      </c>
    </row>
    <row r="276" spans="1:16" ht="110.4" customHeight="1" x14ac:dyDescent="0.45">
      <c r="A276" s="210">
        <f>MAX($A$1:A275)+1</f>
        <v>217</v>
      </c>
      <c r="B276" s="235" t="s">
        <v>1472</v>
      </c>
      <c r="C276" s="208" t="s">
        <v>1469</v>
      </c>
      <c r="D276" s="235" t="s">
        <v>2608</v>
      </c>
      <c r="E276" s="208" t="s">
        <v>1297</v>
      </c>
      <c r="F276" s="208" t="s">
        <v>1469</v>
      </c>
      <c r="G276" s="208" t="s">
        <v>1469</v>
      </c>
      <c r="H276" s="208" t="s">
        <v>2972</v>
      </c>
      <c r="I276" s="208" t="s">
        <v>1469</v>
      </c>
      <c r="J276" s="209" t="s">
        <v>2117</v>
      </c>
      <c r="K276" s="209" t="s">
        <v>2116</v>
      </c>
      <c r="L276" s="206"/>
      <c r="M276" s="209" t="s">
        <v>2118</v>
      </c>
      <c r="N276" s="206"/>
      <c r="P276" s="205">
        <f t="shared" si="11"/>
        <v>1</v>
      </c>
    </row>
    <row r="277" spans="1:16" ht="110.4" customHeight="1" x14ac:dyDescent="0.45">
      <c r="A277" s="210">
        <f>MAX($A$1:A276)+1</f>
        <v>218</v>
      </c>
      <c r="B277" s="235" t="s">
        <v>1233</v>
      </c>
      <c r="C277" s="208" t="s">
        <v>1469</v>
      </c>
      <c r="D277" s="235" t="s">
        <v>2606</v>
      </c>
      <c r="E277" s="208" t="s">
        <v>1469</v>
      </c>
      <c r="F277" s="208" t="s">
        <v>1469</v>
      </c>
      <c r="G277" s="208" t="s">
        <v>1297</v>
      </c>
      <c r="H277" s="208" t="s">
        <v>1469</v>
      </c>
      <c r="I277" s="208" t="s">
        <v>2452</v>
      </c>
      <c r="J277" s="206"/>
      <c r="K277" s="206"/>
      <c r="L277" s="206"/>
      <c r="M277" s="206"/>
      <c r="N277" s="206"/>
      <c r="P277" s="205">
        <f t="shared" si="11"/>
        <v>0</v>
      </c>
    </row>
    <row r="278" spans="1:16" ht="110.4" customHeight="1" x14ac:dyDescent="0.45">
      <c r="A278" s="210">
        <f>MAX($A$1:A277)+1</f>
        <v>219</v>
      </c>
      <c r="B278" s="235" t="s">
        <v>1379</v>
      </c>
      <c r="C278" s="208" t="s">
        <v>1469</v>
      </c>
      <c r="D278" s="235" t="s">
        <v>2577</v>
      </c>
      <c r="E278" s="208" t="s">
        <v>1297</v>
      </c>
      <c r="F278" s="208" t="s">
        <v>1469</v>
      </c>
      <c r="G278" s="208" t="s">
        <v>1469</v>
      </c>
      <c r="H278" s="208" t="s">
        <v>3001</v>
      </c>
      <c r="I278" s="208" t="s">
        <v>1469</v>
      </c>
      <c r="J278" s="206"/>
      <c r="K278" s="206"/>
      <c r="L278" s="206"/>
      <c r="M278" s="206"/>
      <c r="N278" s="206"/>
      <c r="P278" s="205">
        <f t="shared" si="11"/>
        <v>1</v>
      </c>
    </row>
    <row r="279" spans="1:16" ht="110.4" customHeight="1" x14ac:dyDescent="0.45">
      <c r="A279" s="210">
        <f>MAX($A$1:A278)+1</f>
        <v>220</v>
      </c>
      <c r="B279" s="235" t="s">
        <v>1272</v>
      </c>
      <c r="C279" s="208" t="s">
        <v>1469</v>
      </c>
      <c r="D279" s="235" t="s">
        <v>2603</v>
      </c>
      <c r="E279" s="208" t="s">
        <v>1297</v>
      </c>
      <c r="F279" s="208" t="s">
        <v>1469</v>
      </c>
      <c r="G279" s="208" t="s">
        <v>1469</v>
      </c>
      <c r="H279" s="208" t="s">
        <v>3001</v>
      </c>
      <c r="I279" s="208" t="s">
        <v>1469</v>
      </c>
      <c r="J279" s="206"/>
      <c r="K279" s="206"/>
      <c r="L279" s="206"/>
      <c r="M279" s="206"/>
      <c r="N279" s="206"/>
      <c r="P279" s="205">
        <f t="shared" si="11"/>
        <v>0</v>
      </c>
    </row>
    <row r="280" spans="1:16" ht="110.4" customHeight="1" x14ac:dyDescent="0.45">
      <c r="A280" s="210">
        <f>MAX($A$1:A279)+1</f>
        <v>221</v>
      </c>
      <c r="B280" s="235" t="s">
        <v>1273</v>
      </c>
      <c r="C280" s="208" t="s">
        <v>1469</v>
      </c>
      <c r="D280" s="235" t="s">
        <v>2601</v>
      </c>
      <c r="E280" s="208" t="s">
        <v>1297</v>
      </c>
      <c r="F280" s="208" t="s">
        <v>1469</v>
      </c>
      <c r="G280" s="208" t="s">
        <v>1469</v>
      </c>
      <c r="H280" s="208" t="s">
        <v>3001</v>
      </c>
      <c r="I280" s="208" t="s">
        <v>1469</v>
      </c>
      <c r="J280" s="209" t="s">
        <v>2093</v>
      </c>
      <c r="K280" s="209" t="s">
        <v>2094</v>
      </c>
      <c r="L280" s="206"/>
      <c r="M280" s="206"/>
      <c r="N280" s="206"/>
      <c r="P280" s="205">
        <f t="shared" si="11"/>
        <v>1</v>
      </c>
    </row>
    <row r="281" spans="1:16" ht="110.4" customHeight="1" x14ac:dyDescent="0.45">
      <c r="A281" s="210">
        <f>MAX($A$1:A280)+1</f>
        <v>222</v>
      </c>
      <c r="B281" s="235" t="s">
        <v>112</v>
      </c>
      <c r="C281" s="208" t="s">
        <v>1469</v>
      </c>
      <c r="D281" s="235" t="s">
        <v>2538</v>
      </c>
      <c r="E281" s="208" t="s">
        <v>1297</v>
      </c>
      <c r="F281" s="208" t="s">
        <v>1469</v>
      </c>
      <c r="G281" s="208" t="s">
        <v>1469</v>
      </c>
      <c r="H281" s="208" t="s">
        <v>3001</v>
      </c>
      <c r="I281" s="208" t="s">
        <v>1469</v>
      </c>
      <c r="J281" s="209" t="s">
        <v>2203</v>
      </c>
      <c r="K281" s="206"/>
      <c r="L281" s="206"/>
      <c r="M281" s="206"/>
      <c r="N281" s="206"/>
      <c r="P281" s="205">
        <f t="shared" si="11"/>
        <v>0</v>
      </c>
    </row>
    <row r="282" spans="1:16" ht="110.4" customHeight="1" x14ac:dyDescent="0.45">
      <c r="A282" s="210">
        <f>MAX($A$1:A281)+1</f>
        <v>223</v>
      </c>
      <c r="B282" s="235" t="s">
        <v>1277</v>
      </c>
      <c r="C282" s="208" t="s">
        <v>1469</v>
      </c>
      <c r="D282" s="235" t="s">
        <v>2575</v>
      </c>
      <c r="E282" s="208" t="s">
        <v>1297</v>
      </c>
      <c r="F282" s="208" t="s">
        <v>1469</v>
      </c>
      <c r="G282" s="208" t="s">
        <v>1297</v>
      </c>
      <c r="H282" s="208" t="s">
        <v>2972</v>
      </c>
      <c r="I282" s="208" t="s">
        <v>2346</v>
      </c>
      <c r="J282" s="209" t="s">
        <v>2241</v>
      </c>
      <c r="K282" s="206"/>
      <c r="L282" s="206"/>
      <c r="M282" s="206"/>
      <c r="N282" s="206"/>
      <c r="P282" s="205">
        <f t="shared" si="11"/>
        <v>1</v>
      </c>
    </row>
    <row r="283" spans="1:16" ht="110.4" customHeight="1" x14ac:dyDescent="0.45">
      <c r="A283" s="210">
        <f>MAX($A$1:A282)+1</f>
        <v>224</v>
      </c>
      <c r="B283" s="235" t="s">
        <v>1881</v>
      </c>
      <c r="C283" s="208" t="s">
        <v>1297</v>
      </c>
      <c r="D283" s="235" t="s">
        <v>2453</v>
      </c>
      <c r="E283" s="208" t="s">
        <v>1297</v>
      </c>
      <c r="F283" s="208" t="s">
        <v>1469</v>
      </c>
      <c r="G283" s="208" t="s">
        <v>1469</v>
      </c>
      <c r="H283" s="208" t="s">
        <v>2978</v>
      </c>
      <c r="I283" s="208" t="s">
        <v>1469</v>
      </c>
      <c r="J283" s="206"/>
      <c r="K283" s="206"/>
      <c r="L283" s="206"/>
      <c r="M283" s="206"/>
      <c r="N283" s="206"/>
      <c r="P283" s="205">
        <f t="shared" si="11"/>
        <v>0</v>
      </c>
    </row>
    <row r="284" spans="1:16" ht="110.4" customHeight="1" x14ac:dyDescent="0.45">
      <c r="A284" s="287">
        <f>MAX($A$1:A283)+1</f>
        <v>225</v>
      </c>
      <c r="B284" s="289" t="s">
        <v>1278</v>
      </c>
      <c r="C284" s="278" t="s">
        <v>1469</v>
      </c>
      <c r="D284" s="289" t="s">
        <v>2596</v>
      </c>
      <c r="E284" s="278" t="s">
        <v>1297</v>
      </c>
      <c r="F284" s="278" t="s">
        <v>1297</v>
      </c>
      <c r="G284" s="278" t="s">
        <v>1469</v>
      </c>
      <c r="H284" s="278" t="s">
        <v>2983</v>
      </c>
      <c r="I284" s="278" t="s">
        <v>1469</v>
      </c>
      <c r="J284" s="209" t="s">
        <v>2595</v>
      </c>
      <c r="K284" s="209" t="s">
        <v>2594</v>
      </c>
      <c r="L284" s="206"/>
      <c r="M284" s="206"/>
      <c r="N284" s="206"/>
      <c r="P284" s="205">
        <f t="shared" si="11"/>
        <v>1</v>
      </c>
    </row>
    <row r="285" spans="1:16" ht="110.4" customHeight="1" x14ac:dyDescent="0.45">
      <c r="A285" s="288"/>
      <c r="B285" s="289"/>
      <c r="C285" s="278"/>
      <c r="D285" s="289"/>
      <c r="E285" s="278"/>
      <c r="F285" s="278"/>
      <c r="G285" s="278"/>
      <c r="H285" s="278"/>
      <c r="I285" s="278"/>
      <c r="J285" s="209" t="s">
        <v>2054</v>
      </c>
      <c r="K285" s="206"/>
      <c r="L285" s="206"/>
      <c r="M285" s="206"/>
      <c r="N285" s="206"/>
      <c r="P285" s="205">
        <f t="shared" si="11"/>
        <v>0</v>
      </c>
    </row>
    <row r="286" spans="1:16" ht="110.4" customHeight="1" x14ac:dyDescent="0.45">
      <c r="A286" s="210">
        <f>MAX($A$1:A285)+1</f>
        <v>226</v>
      </c>
      <c r="B286" s="235" t="s">
        <v>1385</v>
      </c>
      <c r="C286" s="208" t="s">
        <v>1469</v>
      </c>
      <c r="D286" s="235" t="s">
        <v>2592</v>
      </c>
      <c r="E286" s="208" t="s">
        <v>1469</v>
      </c>
      <c r="F286" s="208" t="s">
        <v>1469</v>
      </c>
      <c r="G286" s="208" t="s">
        <v>1297</v>
      </c>
      <c r="H286" s="208" t="s">
        <v>1469</v>
      </c>
      <c r="I286" s="208" t="s">
        <v>2452</v>
      </c>
      <c r="J286" s="206"/>
      <c r="K286" s="206"/>
      <c r="L286" s="206"/>
      <c r="M286" s="206"/>
      <c r="N286" s="206"/>
      <c r="P286" s="205">
        <f t="shared" si="11"/>
        <v>0</v>
      </c>
    </row>
    <row r="287" spans="1:16" ht="110.4" customHeight="1" x14ac:dyDescent="0.45">
      <c r="A287" s="210">
        <f>MAX($A$1:A286)+1</f>
        <v>227</v>
      </c>
      <c r="B287" s="235" t="s">
        <v>74</v>
      </c>
      <c r="C287" s="208" t="s">
        <v>1469</v>
      </c>
      <c r="D287" s="235" t="s">
        <v>2453</v>
      </c>
      <c r="E287" s="208" t="s">
        <v>1297</v>
      </c>
      <c r="F287" s="208" t="s">
        <v>1469</v>
      </c>
      <c r="G287" s="208" t="s">
        <v>1469</v>
      </c>
      <c r="H287" s="208" t="s">
        <v>2972</v>
      </c>
      <c r="I287" s="208" t="s">
        <v>1469</v>
      </c>
      <c r="J287" s="209" t="s">
        <v>2079</v>
      </c>
      <c r="K287" s="206"/>
      <c r="L287" s="206"/>
      <c r="M287" s="206"/>
      <c r="N287" s="206"/>
      <c r="P287" s="205">
        <f t="shared" si="11"/>
        <v>1</v>
      </c>
    </row>
    <row r="288" spans="1:16" ht="110.4" customHeight="1" x14ac:dyDescent="0.45">
      <c r="A288" s="210">
        <f>MAX($A$1:A287)+1</f>
        <v>228</v>
      </c>
      <c r="B288" s="235" t="s">
        <v>1387</v>
      </c>
      <c r="C288" s="208" t="s">
        <v>1469</v>
      </c>
      <c r="D288" s="235" t="s">
        <v>2589</v>
      </c>
      <c r="E288" s="208" t="s">
        <v>1469</v>
      </c>
      <c r="F288" s="208" t="s">
        <v>1469</v>
      </c>
      <c r="G288" s="208" t="s">
        <v>1297</v>
      </c>
      <c r="H288" s="208" t="s">
        <v>1469</v>
      </c>
      <c r="I288" s="208" t="s">
        <v>2588</v>
      </c>
      <c r="J288" s="209" t="s">
        <v>2078</v>
      </c>
      <c r="K288" s="206"/>
      <c r="L288" s="206"/>
      <c r="M288" s="206"/>
      <c r="N288" s="206"/>
      <c r="P288" s="205">
        <f t="shared" si="11"/>
        <v>0</v>
      </c>
    </row>
    <row r="289" spans="1:16" ht="110.4" customHeight="1" x14ac:dyDescent="0.45">
      <c r="A289" s="287">
        <f>MAX($A$1:A288)+1</f>
        <v>229</v>
      </c>
      <c r="B289" s="289" t="s">
        <v>1882</v>
      </c>
      <c r="C289" s="278" t="s">
        <v>1297</v>
      </c>
      <c r="D289" s="289" t="s">
        <v>2448</v>
      </c>
      <c r="E289" s="278" t="s">
        <v>1297</v>
      </c>
      <c r="F289" s="278" t="s">
        <v>1469</v>
      </c>
      <c r="G289" s="278" t="s">
        <v>1469</v>
      </c>
      <c r="H289" s="278" t="s">
        <v>2983</v>
      </c>
      <c r="I289" s="278" t="s">
        <v>1469</v>
      </c>
      <c r="J289" s="209" t="s">
        <v>2056</v>
      </c>
      <c r="K289" s="209" t="s">
        <v>2055</v>
      </c>
      <c r="L289" s="206"/>
      <c r="M289" s="206"/>
      <c r="N289" s="206"/>
      <c r="P289" s="205">
        <f t="shared" si="11"/>
        <v>1</v>
      </c>
    </row>
    <row r="290" spans="1:16" ht="110.4" customHeight="1" x14ac:dyDescent="0.45">
      <c r="A290" s="288"/>
      <c r="B290" s="289"/>
      <c r="C290" s="278"/>
      <c r="D290" s="289"/>
      <c r="E290" s="278"/>
      <c r="F290" s="278"/>
      <c r="G290" s="278"/>
      <c r="H290" s="278"/>
      <c r="I290" s="278"/>
      <c r="J290" s="209" t="s">
        <v>2586</v>
      </c>
      <c r="K290" s="206"/>
      <c r="L290" s="206"/>
      <c r="M290" s="206"/>
      <c r="N290" s="206"/>
      <c r="P290" s="205">
        <f t="shared" si="11"/>
        <v>0</v>
      </c>
    </row>
    <row r="291" spans="1:16" ht="110.4" customHeight="1" x14ac:dyDescent="0.45">
      <c r="A291" s="210">
        <f>MAX($A$1:A290)+1</f>
        <v>230</v>
      </c>
      <c r="B291" s="235" t="s">
        <v>1883</v>
      </c>
      <c r="C291" s="208" t="s">
        <v>1469</v>
      </c>
      <c r="D291" s="235" t="s">
        <v>2584</v>
      </c>
      <c r="E291" s="208" t="s">
        <v>1469</v>
      </c>
      <c r="F291" s="208" t="s">
        <v>1469</v>
      </c>
      <c r="G291" s="208" t="s">
        <v>1297</v>
      </c>
      <c r="H291" s="208" t="s">
        <v>1469</v>
      </c>
      <c r="I291" s="208" t="s">
        <v>2276</v>
      </c>
      <c r="J291" s="209" t="s">
        <v>2583</v>
      </c>
      <c r="K291" s="209" t="s">
        <v>2216</v>
      </c>
      <c r="L291" s="206"/>
      <c r="M291" s="206"/>
      <c r="N291" s="206"/>
      <c r="P291" s="205">
        <f t="shared" si="11"/>
        <v>0</v>
      </c>
    </row>
    <row r="292" spans="1:16" ht="110.4" customHeight="1" x14ac:dyDescent="0.45">
      <c r="A292" s="210">
        <f>MAX($A$1:A291)+1</f>
        <v>231</v>
      </c>
      <c r="B292" s="235" t="s">
        <v>1389</v>
      </c>
      <c r="C292" s="208" t="s">
        <v>1469</v>
      </c>
      <c r="D292" s="235" t="s">
        <v>2453</v>
      </c>
      <c r="E292" s="208" t="s">
        <v>1469</v>
      </c>
      <c r="F292" s="208" t="s">
        <v>1469</v>
      </c>
      <c r="G292" s="208" t="s">
        <v>1297</v>
      </c>
      <c r="H292" s="208" t="s">
        <v>1469</v>
      </c>
      <c r="I292" s="208" t="s">
        <v>2473</v>
      </c>
      <c r="J292" s="206"/>
      <c r="K292" s="206"/>
      <c r="L292" s="206"/>
      <c r="M292" s="206"/>
      <c r="N292" s="206"/>
      <c r="P292" s="205">
        <f t="shared" si="11"/>
        <v>1</v>
      </c>
    </row>
    <row r="293" spans="1:16" ht="110.4" customHeight="1" x14ac:dyDescent="0.45">
      <c r="A293" s="287">
        <f>MAX($A$1:A292)+1</f>
        <v>232</v>
      </c>
      <c r="B293" s="289" t="s">
        <v>126</v>
      </c>
      <c r="C293" s="278" t="s">
        <v>1469</v>
      </c>
      <c r="D293" s="289" t="s">
        <v>2536</v>
      </c>
      <c r="E293" s="278" t="s">
        <v>1469</v>
      </c>
      <c r="F293" s="278" t="s">
        <v>1469</v>
      </c>
      <c r="G293" s="278" t="s">
        <v>1297</v>
      </c>
      <c r="H293" s="278" t="s">
        <v>1469</v>
      </c>
      <c r="I293" s="278" t="s">
        <v>2359</v>
      </c>
      <c r="J293" s="209" t="s">
        <v>2057</v>
      </c>
      <c r="K293" s="206"/>
      <c r="L293" s="206"/>
      <c r="M293" s="206"/>
      <c r="N293" s="206"/>
      <c r="P293" s="205">
        <f t="shared" si="11"/>
        <v>0</v>
      </c>
    </row>
    <row r="294" spans="1:16" ht="110.4" customHeight="1" x14ac:dyDescent="0.45">
      <c r="A294" s="288"/>
      <c r="B294" s="289"/>
      <c r="C294" s="278"/>
      <c r="D294" s="289"/>
      <c r="E294" s="278"/>
      <c r="F294" s="278"/>
      <c r="G294" s="278"/>
      <c r="H294" s="278"/>
      <c r="I294" s="278"/>
      <c r="J294" s="209" t="s">
        <v>2580</v>
      </c>
      <c r="K294" s="206"/>
      <c r="L294" s="206"/>
      <c r="M294" s="206"/>
      <c r="N294" s="206"/>
      <c r="P294" s="205">
        <v>1</v>
      </c>
    </row>
    <row r="295" spans="1:16" ht="110.4" customHeight="1" x14ac:dyDescent="0.45">
      <c r="A295" s="288"/>
      <c r="B295" s="289"/>
      <c r="C295" s="278"/>
      <c r="D295" s="289"/>
      <c r="E295" s="278"/>
      <c r="F295" s="278"/>
      <c r="G295" s="278"/>
      <c r="H295" s="278"/>
      <c r="I295" s="278"/>
      <c r="J295" s="209" t="s">
        <v>2579</v>
      </c>
      <c r="K295" s="206"/>
      <c r="L295" s="206"/>
      <c r="M295" s="206"/>
      <c r="N295" s="206"/>
      <c r="P295" s="205">
        <v>1</v>
      </c>
    </row>
    <row r="296" spans="1:16" ht="110.4" customHeight="1" x14ac:dyDescent="0.45">
      <c r="A296" s="210">
        <f>MAX($A$1:A295)+1</f>
        <v>233</v>
      </c>
      <c r="B296" s="235" t="s">
        <v>1884</v>
      </c>
      <c r="C296" s="208" t="s">
        <v>1297</v>
      </c>
      <c r="D296" s="235" t="s">
        <v>2577</v>
      </c>
      <c r="E296" s="208" t="s">
        <v>1297</v>
      </c>
      <c r="F296" s="208" t="s">
        <v>1469</v>
      </c>
      <c r="G296" s="208" t="s">
        <v>1469</v>
      </c>
      <c r="H296" s="208" t="s">
        <v>2974</v>
      </c>
      <c r="I296" s="208" t="s">
        <v>1469</v>
      </c>
      <c r="J296" s="206"/>
      <c r="K296" s="206"/>
      <c r="L296" s="206"/>
      <c r="M296" s="206"/>
      <c r="N296" s="206"/>
      <c r="P296" s="205">
        <f t="shared" ref="P296:P303" si="12">MOD($A296,2)</f>
        <v>1</v>
      </c>
    </row>
    <row r="297" spans="1:16" ht="110.4" customHeight="1" x14ac:dyDescent="0.45">
      <c r="A297" s="210">
        <f>MAX($A$1:A296)+1</f>
        <v>234</v>
      </c>
      <c r="B297" s="235" t="s">
        <v>148</v>
      </c>
      <c r="C297" s="208" t="s">
        <v>1469</v>
      </c>
      <c r="D297" s="235" t="s">
        <v>2575</v>
      </c>
      <c r="E297" s="208" t="s">
        <v>1469</v>
      </c>
      <c r="F297" s="208" t="s">
        <v>1469</v>
      </c>
      <c r="G297" s="208" t="s">
        <v>1297</v>
      </c>
      <c r="H297" s="208" t="s">
        <v>1469</v>
      </c>
      <c r="I297" s="208" t="s">
        <v>2359</v>
      </c>
      <c r="J297" s="206"/>
      <c r="K297" s="206"/>
      <c r="L297" s="206"/>
      <c r="M297" s="206"/>
      <c r="N297" s="206"/>
      <c r="P297" s="205">
        <f t="shared" si="12"/>
        <v>0</v>
      </c>
    </row>
    <row r="298" spans="1:16" ht="110.4" customHeight="1" x14ac:dyDescent="0.45">
      <c r="A298" s="210">
        <f>MAX($A$1:A297)+1</f>
        <v>235</v>
      </c>
      <c r="B298" s="235" t="s">
        <v>1246</v>
      </c>
      <c r="C298" s="208" t="s">
        <v>1469</v>
      </c>
      <c r="D298" s="235" t="s">
        <v>2546</v>
      </c>
      <c r="E298" s="208" t="s">
        <v>1297</v>
      </c>
      <c r="F298" s="208" t="s">
        <v>1469</v>
      </c>
      <c r="G298" s="208" t="s">
        <v>1469</v>
      </c>
      <c r="H298" s="208" t="s">
        <v>2974</v>
      </c>
      <c r="I298" s="208" t="s">
        <v>1469</v>
      </c>
      <c r="J298" s="206"/>
      <c r="K298" s="206"/>
      <c r="L298" s="206"/>
      <c r="M298" s="206"/>
      <c r="N298" s="206"/>
      <c r="P298" s="205">
        <f t="shared" si="12"/>
        <v>1</v>
      </c>
    </row>
    <row r="299" spans="1:16" ht="110.4" customHeight="1" x14ac:dyDescent="0.45">
      <c r="A299" s="210">
        <f>MAX($A$1:A298)+1</f>
        <v>236</v>
      </c>
      <c r="B299" s="235" t="s">
        <v>58</v>
      </c>
      <c r="C299" s="208" t="s">
        <v>1469</v>
      </c>
      <c r="D299" s="235" t="s">
        <v>2453</v>
      </c>
      <c r="E299" s="208" t="s">
        <v>1297</v>
      </c>
      <c r="F299" s="208" t="s">
        <v>1469</v>
      </c>
      <c r="G299" s="208" t="s">
        <v>1469</v>
      </c>
      <c r="H299" s="208" t="s">
        <v>2982</v>
      </c>
      <c r="I299" s="208" t="s">
        <v>1469</v>
      </c>
      <c r="J299" s="206"/>
      <c r="K299" s="206"/>
      <c r="L299" s="206"/>
      <c r="M299" s="206"/>
      <c r="N299" s="206"/>
      <c r="P299" s="205">
        <f t="shared" si="12"/>
        <v>0</v>
      </c>
    </row>
    <row r="300" spans="1:16" ht="110.4" customHeight="1" x14ac:dyDescent="0.45">
      <c r="A300" s="210">
        <f>MAX($A$1:A299)+1</f>
        <v>237</v>
      </c>
      <c r="B300" s="235" t="s">
        <v>1391</v>
      </c>
      <c r="C300" s="208" t="s">
        <v>1469</v>
      </c>
      <c r="D300" s="235" t="s">
        <v>2571</v>
      </c>
      <c r="E300" s="208" t="s">
        <v>1297</v>
      </c>
      <c r="F300" s="208" t="s">
        <v>1469</v>
      </c>
      <c r="G300" s="208" t="s">
        <v>1469</v>
      </c>
      <c r="H300" s="208" t="s">
        <v>2974</v>
      </c>
      <c r="I300" s="208" t="s">
        <v>1469</v>
      </c>
      <c r="J300" s="209" t="s">
        <v>2201</v>
      </c>
      <c r="K300" s="209" t="s">
        <v>2202</v>
      </c>
      <c r="L300" s="206"/>
      <c r="M300" s="206"/>
      <c r="N300" s="206"/>
      <c r="P300" s="205">
        <f t="shared" si="12"/>
        <v>1</v>
      </c>
    </row>
    <row r="301" spans="1:16" ht="110.4" customHeight="1" x14ac:dyDescent="0.45">
      <c r="A301" s="210">
        <f>MAX($A$1:A300)+1</f>
        <v>238</v>
      </c>
      <c r="B301" s="235" t="s">
        <v>1247</v>
      </c>
      <c r="C301" s="208" t="s">
        <v>1297</v>
      </c>
      <c r="D301" s="235" t="s">
        <v>2536</v>
      </c>
      <c r="E301" s="208" t="s">
        <v>1469</v>
      </c>
      <c r="F301" s="208" t="s">
        <v>1469</v>
      </c>
      <c r="G301" s="208" t="s">
        <v>1297</v>
      </c>
      <c r="H301" s="208" t="s">
        <v>1469</v>
      </c>
      <c r="I301" s="208" t="s">
        <v>2569</v>
      </c>
      <c r="J301" s="206"/>
      <c r="K301" s="206"/>
      <c r="L301" s="206"/>
      <c r="M301" s="206"/>
      <c r="N301" s="206"/>
      <c r="P301" s="205">
        <f t="shared" si="12"/>
        <v>0</v>
      </c>
    </row>
    <row r="302" spans="1:16" ht="110.4" customHeight="1" x14ac:dyDescent="0.45">
      <c r="A302" s="210">
        <f>MAX($A$1:A301)+1</f>
        <v>239</v>
      </c>
      <c r="B302" s="235" t="s">
        <v>69</v>
      </c>
      <c r="C302" s="208" t="s">
        <v>1469</v>
      </c>
      <c r="D302" s="235" t="s">
        <v>2446</v>
      </c>
      <c r="E302" s="208" t="s">
        <v>1469</v>
      </c>
      <c r="F302" s="208" t="s">
        <v>1469</v>
      </c>
      <c r="G302" s="208" t="s">
        <v>1297</v>
      </c>
      <c r="H302" s="208" t="s">
        <v>1469</v>
      </c>
      <c r="I302" s="208" t="s">
        <v>2473</v>
      </c>
      <c r="J302" s="206"/>
      <c r="K302" s="206"/>
      <c r="L302" s="206"/>
      <c r="M302" s="206"/>
      <c r="N302" s="206"/>
      <c r="P302" s="205">
        <f t="shared" si="12"/>
        <v>1</v>
      </c>
    </row>
    <row r="303" spans="1:16" ht="110.4" customHeight="1" x14ac:dyDescent="0.45">
      <c r="A303" s="287">
        <f>MAX($A$1:A302)+1</f>
        <v>240</v>
      </c>
      <c r="B303" s="289" t="s">
        <v>1249</v>
      </c>
      <c r="C303" s="278" t="s">
        <v>1469</v>
      </c>
      <c r="D303" s="289" t="s">
        <v>2566</v>
      </c>
      <c r="E303" s="278" t="s">
        <v>1297</v>
      </c>
      <c r="F303" s="278" t="s">
        <v>1297</v>
      </c>
      <c r="G303" s="278" t="s">
        <v>1469</v>
      </c>
      <c r="H303" s="278" t="s">
        <v>3001</v>
      </c>
      <c r="I303" s="278" t="s">
        <v>1469</v>
      </c>
      <c r="J303" s="209" t="s">
        <v>2219</v>
      </c>
      <c r="K303" s="209" t="s">
        <v>2220</v>
      </c>
      <c r="L303" s="206"/>
      <c r="M303" s="206"/>
      <c r="N303" s="206"/>
      <c r="P303" s="205">
        <f t="shared" si="12"/>
        <v>0</v>
      </c>
    </row>
    <row r="304" spans="1:16" ht="110.4" customHeight="1" x14ac:dyDescent="0.45">
      <c r="A304" s="288"/>
      <c r="B304" s="289"/>
      <c r="C304" s="278"/>
      <c r="D304" s="289"/>
      <c r="E304" s="278"/>
      <c r="F304" s="278"/>
      <c r="G304" s="278"/>
      <c r="H304" s="278"/>
      <c r="I304" s="278"/>
      <c r="J304" s="209" t="s">
        <v>2565</v>
      </c>
      <c r="K304" s="209" t="s">
        <v>2564</v>
      </c>
      <c r="L304" s="206"/>
      <c r="M304" s="206"/>
      <c r="N304" s="206"/>
      <c r="P304" s="205">
        <v>1</v>
      </c>
    </row>
    <row r="305" spans="1:16" ht="110.4" customHeight="1" x14ac:dyDescent="0.45">
      <c r="A305" s="287">
        <f>MAX($A$1:A304)+1</f>
        <v>241</v>
      </c>
      <c r="B305" s="289" t="s">
        <v>1885</v>
      </c>
      <c r="C305" s="278" t="s">
        <v>1297</v>
      </c>
      <c r="D305" s="290" t="s">
        <v>2562</v>
      </c>
      <c r="E305" s="278" t="s">
        <v>1469</v>
      </c>
      <c r="F305" s="278" t="s">
        <v>1469</v>
      </c>
      <c r="G305" s="278" t="s">
        <v>1297</v>
      </c>
      <c r="H305" s="278" t="s">
        <v>1469</v>
      </c>
      <c r="I305" s="278" t="s">
        <v>2346</v>
      </c>
      <c r="J305" s="209" t="s">
        <v>2251</v>
      </c>
      <c r="K305" s="206"/>
      <c r="L305" s="206"/>
      <c r="M305" s="206"/>
      <c r="N305" s="206"/>
      <c r="P305" s="205">
        <f t="shared" ref="P305:P314" si="13">MOD($A305,2)</f>
        <v>1</v>
      </c>
    </row>
    <row r="306" spans="1:16" ht="110.4" customHeight="1" x14ac:dyDescent="0.45">
      <c r="A306" s="288"/>
      <c r="B306" s="289"/>
      <c r="C306" s="278"/>
      <c r="D306" s="290"/>
      <c r="E306" s="278"/>
      <c r="F306" s="278"/>
      <c r="G306" s="278"/>
      <c r="H306" s="278"/>
      <c r="I306" s="278"/>
      <c r="J306" s="209" t="s">
        <v>2561</v>
      </c>
      <c r="K306" s="206"/>
      <c r="L306" s="206"/>
      <c r="M306" s="206"/>
      <c r="N306" s="206"/>
      <c r="P306" s="205">
        <f t="shared" si="13"/>
        <v>0</v>
      </c>
    </row>
    <row r="307" spans="1:16" ht="110.4" customHeight="1" x14ac:dyDescent="0.45">
      <c r="A307" s="210">
        <f>MAX($A$1:A306)+1</f>
        <v>242</v>
      </c>
      <c r="B307" s="235" t="s">
        <v>1250</v>
      </c>
      <c r="C307" s="208" t="s">
        <v>1469</v>
      </c>
      <c r="D307" s="235" t="s">
        <v>2557</v>
      </c>
      <c r="E307" s="208" t="s">
        <v>1297</v>
      </c>
      <c r="F307" s="208" t="s">
        <v>1469</v>
      </c>
      <c r="G307" s="208" t="s">
        <v>1469</v>
      </c>
      <c r="H307" s="208" t="s">
        <v>2974</v>
      </c>
      <c r="I307" s="208" t="s">
        <v>1469</v>
      </c>
      <c r="J307" s="206"/>
      <c r="K307" s="206"/>
      <c r="L307" s="206"/>
      <c r="M307" s="206"/>
      <c r="N307" s="206"/>
      <c r="P307" s="205">
        <f t="shared" si="13"/>
        <v>0</v>
      </c>
    </row>
    <row r="308" spans="1:16" ht="110.4" customHeight="1" x14ac:dyDescent="0.45">
      <c r="A308" s="210">
        <f>MAX($A$1:A307)+1</f>
        <v>243</v>
      </c>
      <c r="B308" s="235" t="s">
        <v>1251</v>
      </c>
      <c r="C308" s="208" t="s">
        <v>1469</v>
      </c>
      <c r="D308" s="235" t="s">
        <v>2553</v>
      </c>
      <c r="E308" s="208" t="s">
        <v>1469</v>
      </c>
      <c r="F308" s="208" t="s">
        <v>1469</v>
      </c>
      <c r="G308" s="208" t="s">
        <v>1297</v>
      </c>
      <c r="H308" s="208" t="s">
        <v>1469</v>
      </c>
      <c r="I308" s="208" t="s">
        <v>2276</v>
      </c>
      <c r="J308" s="206"/>
      <c r="K308" s="206"/>
      <c r="L308" s="206"/>
      <c r="M308" s="206"/>
      <c r="N308" s="206"/>
      <c r="P308" s="205">
        <f t="shared" si="13"/>
        <v>1</v>
      </c>
    </row>
    <row r="309" spans="1:16" ht="110.4" customHeight="1" x14ac:dyDescent="0.45">
      <c r="A309" s="210">
        <f>MAX($A$1:A308)+1</f>
        <v>244</v>
      </c>
      <c r="B309" s="235" t="s">
        <v>1397</v>
      </c>
      <c r="C309" s="208" t="s">
        <v>1469</v>
      </c>
      <c r="D309" s="235" t="s">
        <v>2557</v>
      </c>
      <c r="E309" s="208" t="s">
        <v>1469</v>
      </c>
      <c r="F309" s="208" t="s">
        <v>1469</v>
      </c>
      <c r="G309" s="208" t="s">
        <v>1297</v>
      </c>
      <c r="H309" s="208" t="s">
        <v>1469</v>
      </c>
      <c r="I309" s="208" t="s">
        <v>2187</v>
      </c>
      <c r="J309" s="206"/>
      <c r="K309" s="206"/>
      <c r="L309" s="206"/>
      <c r="M309" s="206"/>
      <c r="N309" s="206"/>
      <c r="P309" s="205">
        <f t="shared" si="13"/>
        <v>0</v>
      </c>
    </row>
    <row r="310" spans="1:16" ht="110.4" customHeight="1" x14ac:dyDescent="0.45">
      <c r="A310" s="210">
        <f>MAX($A$1:A309)+1</f>
        <v>245</v>
      </c>
      <c r="B310" s="235" t="s">
        <v>1252</v>
      </c>
      <c r="C310" s="208" t="s">
        <v>1469</v>
      </c>
      <c r="D310" s="235" t="s">
        <v>2553</v>
      </c>
      <c r="E310" s="208" t="s">
        <v>1297</v>
      </c>
      <c r="F310" s="208" t="s">
        <v>1469</v>
      </c>
      <c r="G310" s="208" t="s">
        <v>1469</v>
      </c>
      <c r="H310" s="208" t="s">
        <v>2974</v>
      </c>
      <c r="I310" s="208" t="s">
        <v>1469</v>
      </c>
      <c r="J310" s="206"/>
      <c r="K310" s="206"/>
      <c r="L310" s="206"/>
      <c r="M310" s="206"/>
      <c r="N310" s="206"/>
      <c r="P310" s="205">
        <f t="shared" si="13"/>
        <v>1</v>
      </c>
    </row>
    <row r="311" spans="1:16" ht="110.4" customHeight="1" x14ac:dyDescent="0.45">
      <c r="A311" s="210">
        <f>MAX($A$1:A310)+1</f>
        <v>246</v>
      </c>
      <c r="B311" s="235" t="s">
        <v>780</v>
      </c>
      <c r="C311" s="208" t="s">
        <v>1469</v>
      </c>
      <c r="D311" s="235" t="s">
        <v>2453</v>
      </c>
      <c r="E311" s="208" t="s">
        <v>1297</v>
      </c>
      <c r="F311" s="208" t="s">
        <v>1469</v>
      </c>
      <c r="G311" s="208" t="s">
        <v>1469</v>
      </c>
      <c r="H311" s="208" t="s">
        <v>2982</v>
      </c>
      <c r="I311" s="208" t="s">
        <v>1469</v>
      </c>
      <c r="J311" s="206"/>
      <c r="K311" s="206"/>
      <c r="L311" s="206"/>
      <c r="M311" s="206"/>
      <c r="N311" s="206"/>
      <c r="P311" s="205">
        <f t="shared" si="13"/>
        <v>0</v>
      </c>
    </row>
    <row r="312" spans="1:16" ht="110.4" customHeight="1" x14ac:dyDescent="0.45">
      <c r="A312" s="287">
        <f>MAX($A$1:A311)+1</f>
        <v>247</v>
      </c>
      <c r="B312" s="289" t="s">
        <v>1401</v>
      </c>
      <c r="C312" s="278" t="s">
        <v>1469</v>
      </c>
      <c r="D312" s="289" t="s">
        <v>2553</v>
      </c>
      <c r="E312" s="278" t="s">
        <v>1469</v>
      </c>
      <c r="F312" s="278" t="s">
        <v>1469</v>
      </c>
      <c r="G312" s="278" t="s">
        <v>1297</v>
      </c>
      <c r="H312" s="278" t="s">
        <v>1469</v>
      </c>
      <c r="I312" s="278" t="s">
        <v>2473</v>
      </c>
      <c r="J312" s="209" t="s">
        <v>2212</v>
      </c>
      <c r="K312" s="209" t="s">
        <v>2214</v>
      </c>
      <c r="L312" s="209" t="s">
        <v>2213</v>
      </c>
      <c r="M312" s="206"/>
      <c r="N312" s="206"/>
      <c r="P312" s="205">
        <f t="shared" si="13"/>
        <v>1</v>
      </c>
    </row>
    <row r="313" spans="1:16" ht="110.4" customHeight="1" x14ac:dyDescent="0.45">
      <c r="A313" s="288"/>
      <c r="B313" s="289"/>
      <c r="C313" s="278"/>
      <c r="D313" s="289"/>
      <c r="E313" s="278"/>
      <c r="F313" s="278"/>
      <c r="G313" s="278"/>
      <c r="H313" s="278"/>
      <c r="I313" s="278"/>
      <c r="J313" s="209" t="s">
        <v>2552</v>
      </c>
      <c r="K313" s="209" t="s">
        <v>2551</v>
      </c>
      <c r="L313" s="206"/>
      <c r="M313" s="206"/>
      <c r="N313" s="206"/>
      <c r="P313" s="205">
        <f t="shared" si="13"/>
        <v>0</v>
      </c>
    </row>
    <row r="314" spans="1:16" ht="110.4" customHeight="1" x14ac:dyDescent="0.45">
      <c r="A314" s="287">
        <f>MAX($A$1:A313)+1</f>
        <v>248</v>
      </c>
      <c r="B314" s="289" t="s">
        <v>20</v>
      </c>
      <c r="C314" s="278" t="s">
        <v>1469</v>
      </c>
      <c r="D314" s="289" t="s">
        <v>2486</v>
      </c>
      <c r="E314" s="278" t="s">
        <v>1469</v>
      </c>
      <c r="F314" s="278" t="s">
        <v>1469</v>
      </c>
      <c r="G314" s="278" t="s">
        <v>1297</v>
      </c>
      <c r="H314" s="278" t="s">
        <v>1469</v>
      </c>
      <c r="I314" s="278" t="s">
        <v>2359</v>
      </c>
      <c r="J314" s="209" t="s">
        <v>2088</v>
      </c>
      <c r="K314" s="206"/>
      <c r="L314" s="206"/>
      <c r="M314" s="206"/>
      <c r="N314" s="206"/>
      <c r="P314" s="205">
        <f t="shared" si="13"/>
        <v>0</v>
      </c>
    </row>
    <row r="315" spans="1:16" ht="110.4" customHeight="1" x14ac:dyDescent="0.45">
      <c r="A315" s="288"/>
      <c r="B315" s="289"/>
      <c r="C315" s="278"/>
      <c r="D315" s="289"/>
      <c r="E315" s="278"/>
      <c r="F315" s="278"/>
      <c r="G315" s="278"/>
      <c r="H315" s="278"/>
      <c r="I315" s="278"/>
      <c r="J315" s="209" t="s">
        <v>2549</v>
      </c>
      <c r="K315" s="206"/>
      <c r="L315" s="206"/>
      <c r="M315" s="206"/>
      <c r="N315" s="206"/>
      <c r="P315" s="205">
        <v>1</v>
      </c>
    </row>
    <row r="316" spans="1:16" ht="110.4" customHeight="1" x14ac:dyDescent="0.45">
      <c r="A316" s="288"/>
      <c r="B316" s="289"/>
      <c r="C316" s="278"/>
      <c r="D316" s="289"/>
      <c r="E316" s="278"/>
      <c r="F316" s="278"/>
      <c r="G316" s="278"/>
      <c r="H316" s="278"/>
      <c r="I316" s="278"/>
      <c r="J316" s="209" t="s">
        <v>2548</v>
      </c>
      <c r="K316" s="206"/>
      <c r="L316" s="206"/>
      <c r="M316" s="206"/>
      <c r="N316" s="206"/>
      <c r="P316" s="205">
        <v>1</v>
      </c>
    </row>
    <row r="317" spans="1:16" ht="110.4" customHeight="1" x14ac:dyDescent="0.45">
      <c r="A317" s="210">
        <f>MAX($A$1:A316)+1</f>
        <v>249</v>
      </c>
      <c r="B317" s="235" t="s">
        <v>1255</v>
      </c>
      <c r="C317" s="208" t="s">
        <v>1469</v>
      </c>
      <c r="D317" s="235" t="s">
        <v>2546</v>
      </c>
      <c r="E317" s="208" t="s">
        <v>1469</v>
      </c>
      <c r="F317" s="208" t="s">
        <v>1297</v>
      </c>
      <c r="G317" s="208" t="s">
        <v>1469</v>
      </c>
      <c r="H317" s="208" t="s">
        <v>1469</v>
      </c>
      <c r="I317" s="208" t="s">
        <v>1469</v>
      </c>
      <c r="J317" s="206"/>
      <c r="K317" s="206"/>
      <c r="L317" s="206"/>
      <c r="M317" s="206"/>
      <c r="N317" s="206"/>
      <c r="P317" s="205">
        <f t="shared" ref="P317:P360" si="14">MOD($A317,2)</f>
        <v>1</v>
      </c>
    </row>
    <row r="318" spans="1:16" ht="110.4" customHeight="1" x14ac:dyDescent="0.45">
      <c r="A318" s="210">
        <f>MAX($A$1:A317)+1</f>
        <v>250</v>
      </c>
      <c r="B318" s="235" t="s">
        <v>2052</v>
      </c>
      <c r="C318" s="208" t="s">
        <v>1469</v>
      </c>
      <c r="D318" s="235" t="s">
        <v>2496</v>
      </c>
      <c r="E318" s="208" t="s">
        <v>1469</v>
      </c>
      <c r="F318" s="208" t="s">
        <v>1469</v>
      </c>
      <c r="G318" s="208" t="s">
        <v>1297</v>
      </c>
      <c r="H318" s="208" t="s">
        <v>1469</v>
      </c>
      <c r="I318" s="208" t="s">
        <v>2053</v>
      </c>
      <c r="J318" s="206"/>
      <c r="K318" s="206"/>
      <c r="L318" s="206"/>
      <c r="M318" s="206"/>
      <c r="N318" s="206"/>
      <c r="P318" s="205">
        <f t="shared" si="14"/>
        <v>0</v>
      </c>
    </row>
    <row r="319" spans="1:16" ht="110.4" customHeight="1" x14ac:dyDescent="0.45">
      <c r="A319" s="210">
        <f>MAX($A$1:A318)+1</f>
        <v>251</v>
      </c>
      <c r="B319" s="235" t="s">
        <v>2032</v>
      </c>
      <c r="C319" s="208" t="s">
        <v>1469</v>
      </c>
      <c r="D319" s="235" t="s">
        <v>2543</v>
      </c>
      <c r="E319" s="208" t="s">
        <v>1469</v>
      </c>
      <c r="F319" s="208" t="s">
        <v>1469</v>
      </c>
      <c r="G319" s="208" t="s">
        <v>1297</v>
      </c>
      <c r="H319" s="208" t="s">
        <v>1469</v>
      </c>
      <c r="I319" s="208" t="s">
        <v>2228</v>
      </c>
      <c r="J319" s="209" t="s">
        <v>2145</v>
      </c>
      <c r="K319" s="209" t="s">
        <v>2144</v>
      </c>
      <c r="L319" s="206"/>
      <c r="M319" s="206"/>
      <c r="N319" s="206"/>
      <c r="P319" s="205">
        <f t="shared" si="14"/>
        <v>1</v>
      </c>
    </row>
    <row r="320" spans="1:16" ht="110.4" customHeight="1" x14ac:dyDescent="0.45">
      <c r="A320" s="210">
        <f>MAX($A$1:A319)+1</f>
        <v>252</v>
      </c>
      <c r="B320" s="235" t="s">
        <v>1886</v>
      </c>
      <c r="C320" s="208" t="s">
        <v>1297</v>
      </c>
      <c r="D320" s="235" t="s">
        <v>2453</v>
      </c>
      <c r="E320" s="208" t="s">
        <v>1469</v>
      </c>
      <c r="F320" s="208" t="s">
        <v>1469</v>
      </c>
      <c r="G320" s="208" t="s">
        <v>1297</v>
      </c>
      <c r="H320" s="208" t="s">
        <v>1469</v>
      </c>
      <c r="I320" s="208" t="s">
        <v>2452</v>
      </c>
      <c r="J320" s="206"/>
      <c r="K320" s="206"/>
      <c r="L320" s="206"/>
      <c r="M320" s="206"/>
      <c r="N320" s="206"/>
      <c r="P320" s="205">
        <f t="shared" si="14"/>
        <v>0</v>
      </c>
    </row>
    <row r="321" spans="1:16" ht="110.4" customHeight="1" x14ac:dyDescent="0.45">
      <c r="A321" s="210">
        <f>MAX($A$1:A320)+1</f>
        <v>253</v>
      </c>
      <c r="B321" s="235" t="s">
        <v>134</v>
      </c>
      <c r="C321" s="208" t="s">
        <v>1469</v>
      </c>
      <c r="D321" s="235" t="s">
        <v>2453</v>
      </c>
      <c r="E321" s="208" t="s">
        <v>1469</v>
      </c>
      <c r="F321" s="208" t="s">
        <v>1469</v>
      </c>
      <c r="G321" s="208" t="s">
        <v>1297</v>
      </c>
      <c r="H321" s="208" t="s">
        <v>1469</v>
      </c>
      <c r="I321" s="208" t="s">
        <v>2396</v>
      </c>
      <c r="J321" s="206"/>
      <c r="K321" s="206"/>
      <c r="L321" s="206"/>
      <c r="M321" s="206"/>
      <c r="N321" s="206"/>
      <c r="P321" s="205">
        <f t="shared" si="14"/>
        <v>1</v>
      </c>
    </row>
    <row r="322" spans="1:16" ht="110.4" customHeight="1" x14ac:dyDescent="0.45">
      <c r="A322" s="210">
        <f>MAX($A$1:A321)+1</f>
        <v>254</v>
      </c>
      <c r="B322" s="235" t="s">
        <v>55</v>
      </c>
      <c r="C322" s="208" t="s">
        <v>1469</v>
      </c>
      <c r="D322" s="235" t="s">
        <v>2458</v>
      </c>
      <c r="E322" s="208" t="s">
        <v>1469</v>
      </c>
      <c r="F322" s="208" t="s">
        <v>1469</v>
      </c>
      <c r="G322" s="208" t="s">
        <v>1297</v>
      </c>
      <c r="H322" s="208" t="s">
        <v>1469</v>
      </c>
      <c r="I322" s="208" t="s">
        <v>2396</v>
      </c>
      <c r="J322" s="206"/>
      <c r="K322" s="206"/>
      <c r="L322" s="206"/>
      <c r="M322" s="206"/>
      <c r="N322" s="206"/>
      <c r="P322" s="205">
        <f t="shared" si="14"/>
        <v>0</v>
      </c>
    </row>
    <row r="323" spans="1:16" ht="110.4" customHeight="1" x14ac:dyDescent="0.45">
      <c r="A323" s="210">
        <f>MAX($A$1:A322)+1</f>
        <v>255</v>
      </c>
      <c r="B323" s="235" t="s">
        <v>1887</v>
      </c>
      <c r="C323" s="208" t="s">
        <v>1297</v>
      </c>
      <c r="D323" s="235" t="s">
        <v>2538</v>
      </c>
      <c r="E323" s="208" t="s">
        <v>1469</v>
      </c>
      <c r="F323" s="208" t="s">
        <v>1469</v>
      </c>
      <c r="G323" s="208" t="s">
        <v>1297</v>
      </c>
      <c r="H323" s="208" t="s">
        <v>1469</v>
      </c>
      <c r="I323" s="208" t="s">
        <v>2346</v>
      </c>
      <c r="J323" s="206"/>
      <c r="K323" s="206"/>
      <c r="L323" s="206"/>
      <c r="M323" s="206"/>
      <c r="N323" s="206"/>
      <c r="P323" s="205">
        <f t="shared" si="14"/>
        <v>1</v>
      </c>
    </row>
    <row r="324" spans="1:16" ht="110.4" customHeight="1" x14ac:dyDescent="0.45">
      <c r="A324" s="210">
        <f>MAX($A$1:A323)+1</f>
        <v>256</v>
      </c>
      <c r="B324" s="235" t="s">
        <v>1258</v>
      </c>
      <c r="C324" s="208" t="s">
        <v>1469</v>
      </c>
      <c r="D324" s="235" t="s">
        <v>2536</v>
      </c>
      <c r="E324" s="208" t="s">
        <v>1469</v>
      </c>
      <c r="F324" s="208" t="s">
        <v>1469</v>
      </c>
      <c r="G324" s="208" t="s">
        <v>1297</v>
      </c>
      <c r="H324" s="208" t="s">
        <v>1469</v>
      </c>
      <c r="I324" s="208" t="s">
        <v>1593</v>
      </c>
      <c r="J324" s="206"/>
      <c r="K324" s="206"/>
      <c r="L324" s="206"/>
      <c r="M324" s="206"/>
      <c r="N324" s="206"/>
      <c r="P324" s="205">
        <f t="shared" si="14"/>
        <v>0</v>
      </c>
    </row>
    <row r="325" spans="1:16" ht="110.4" customHeight="1" x14ac:dyDescent="0.45">
      <c r="A325" s="210">
        <f>MAX($A$1:A324)+1</f>
        <v>257</v>
      </c>
      <c r="B325" s="235" t="s">
        <v>2034</v>
      </c>
      <c r="C325" s="208" t="s">
        <v>1297</v>
      </c>
      <c r="D325" s="235" t="s">
        <v>2534</v>
      </c>
      <c r="E325" s="208" t="s">
        <v>1469</v>
      </c>
      <c r="F325" s="208" t="s">
        <v>1469</v>
      </c>
      <c r="G325" s="208" t="s">
        <v>1297</v>
      </c>
      <c r="H325" s="208" t="s">
        <v>1469</v>
      </c>
      <c r="I325" s="208" t="s">
        <v>2276</v>
      </c>
      <c r="J325" s="206"/>
      <c r="K325" s="209" t="s">
        <v>2150</v>
      </c>
      <c r="L325" s="206"/>
      <c r="M325" s="206"/>
      <c r="N325" s="206"/>
      <c r="P325" s="205">
        <f t="shared" si="14"/>
        <v>1</v>
      </c>
    </row>
    <row r="326" spans="1:16" ht="110.4" customHeight="1" x14ac:dyDescent="0.45">
      <c r="A326" s="210">
        <f>MAX($A$1:A325)+1</f>
        <v>258</v>
      </c>
      <c r="B326" s="235" t="s">
        <v>2532</v>
      </c>
      <c r="C326" s="208" t="s">
        <v>1469</v>
      </c>
      <c r="D326" s="235" t="s">
        <v>2531</v>
      </c>
      <c r="E326" s="208" t="s">
        <v>1297</v>
      </c>
      <c r="F326" s="208" t="s">
        <v>1297</v>
      </c>
      <c r="G326" s="208" t="s">
        <v>1469</v>
      </c>
      <c r="H326" s="208" t="s">
        <v>2974</v>
      </c>
      <c r="I326" s="208" t="s">
        <v>1469</v>
      </c>
      <c r="J326" s="206"/>
      <c r="K326" s="206"/>
      <c r="L326" s="206"/>
      <c r="M326" s="206"/>
      <c r="N326" s="206"/>
      <c r="P326" s="205">
        <f t="shared" si="14"/>
        <v>0</v>
      </c>
    </row>
    <row r="327" spans="1:16" ht="110.4" customHeight="1" x14ac:dyDescent="0.45">
      <c r="A327" s="210">
        <f>MAX($A$1:A326)+1</f>
        <v>259</v>
      </c>
      <c r="B327" s="235" t="s">
        <v>2529</v>
      </c>
      <c r="C327" s="208" t="s">
        <v>1297</v>
      </c>
      <c r="D327" s="235" t="s">
        <v>2528</v>
      </c>
      <c r="E327" s="208" t="s">
        <v>1297</v>
      </c>
      <c r="F327" s="208" t="s">
        <v>1469</v>
      </c>
      <c r="G327" s="208" t="s">
        <v>1469</v>
      </c>
      <c r="H327" s="208" t="s">
        <v>2972</v>
      </c>
      <c r="I327" s="208" t="s">
        <v>1469</v>
      </c>
      <c r="J327" s="206"/>
      <c r="K327" s="206"/>
      <c r="L327" s="206"/>
      <c r="M327" s="206"/>
      <c r="N327" s="206"/>
      <c r="P327" s="205">
        <f t="shared" si="14"/>
        <v>1</v>
      </c>
    </row>
    <row r="328" spans="1:16" ht="110.4" customHeight="1" x14ac:dyDescent="0.45">
      <c r="A328" s="210">
        <f>MAX($A$1:A327)+1</f>
        <v>260</v>
      </c>
      <c r="B328" s="235" t="s">
        <v>234</v>
      </c>
      <c r="C328" s="208" t="s">
        <v>1469</v>
      </c>
      <c r="D328" s="235" t="s">
        <v>2526</v>
      </c>
      <c r="E328" s="208" t="s">
        <v>1469</v>
      </c>
      <c r="F328" s="208" t="s">
        <v>1469</v>
      </c>
      <c r="G328" s="208" t="s">
        <v>1297</v>
      </c>
      <c r="H328" s="208" t="s">
        <v>1469</v>
      </c>
      <c r="I328" s="208" t="s">
        <v>2525</v>
      </c>
      <c r="J328" s="206"/>
      <c r="K328" s="206"/>
      <c r="L328" s="206"/>
      <c r="M328" s="206"/>
      <c r="N328" s="206"/>
      <c r="P328" s="205">
        <f t="shared" si="14"/>
        <v>0</v>
      </c>
    </row>
    <row r="329" spans="1:16" ht="110.4" customHeight="1" x14ac:dyDescent="0.45">
      <c r="A329" s="210">
        <f>MAX($A$1:A328)+1</f>
        <v>261</v>
      </c>
      <c r="B329" s="235" t="s">
        <v>235</v>
      </c>
      <c r="C329" s="208" t="s">
        <v>1469</v>
      </c>
      <c r="D329" s="235" t="s">
        <v>2453</v>
      </c>
      <c r="E329" s="208" t="s">
        <v>1297</v>
      </c>
      <c r="F329" s="208" t="s">
        <v>1469</v>
      </c>
      <c r="G329" s="208" t="s">
        <v>1469</v>
      </c>
      <c r="H329" s="208" t="s">
        <v>2978</v>
      </c>
      <c r="I329" s="208" t="s">
        <v>1469</v>
      </c>
      <c r="J329" s="206"/>
      <c r="K329" s="206"/>
      <c r="L329" s="206"/>
      <c r="M329" s="206"/>
      <c r="N329" s="206"/>
      <c r="P329" s="205">
        <f t="shared" si="14"/>
        <v>1</v>
      </c>
    </row>
    <row r="330" spans="1:16" ht="110.4" customHeight="1" x14ac:dyDescent="0.45">
      <c r="A330" s="210">
        <f>MAX($A$1:A329)+1</f>
        <v>262</v>
      </c>
      <c r="B330" s="235" t="s">
        <v>1403</v>
      </c>
      <c r="C330" s="208" t="s">
        <v>1469</v>
      </c>
      <c r="D330" s="235" t="s">
        <v>2453</v>
      </c>
      <c r="E330" s="208" t="s">
        <v>1297</v>
      </c>
      <c r="F330" s="208" t="s">
        <v>1469</v>
      </c>
      <c r="G330" s="208" t="s">
        <v>1469</v>
      </c>
      <c r="H330" s="208" t="s">
        <v>3001</v>
      </c>
      <c r="I330" s="208" t="s">
        <v>1469</v>
      </c>
      <c r="J330" s="206"/>
      <c r="K330" s="206"/>
      <c r="L330" s="206"/>
      <c r="M330" s="206"/>
      <c r="N330" s="206"/>
      <c r="P330" s="205">
        <f t="shared" si="14"/>
        <v>0</v>
      </c>
    </row>
    <row r="331" spans="1:16" ht="110.4" customHeight="1" x14ac:dyDescent="0.45">
      <c r="A331" s="210">
        <f>MAX($A$1:A330)+1</f>
        <v>263</v>
      </c>
      <c r="B331" s="235" t="s">
        <v>1405</v>
      </c>
      <c r="C331" s="208" t="s">
        <v>1469</v>
      </c>
      <c r="D331" s="235" t="s">
        <v>2521</v>
      </c>
      <c r="E331" s="208" t="s">
        <v>1469</v>
      </c>
      <c r="F331" s="208" t="s">
        <v>1469</v>
      </c>
      <c r="G331" s="208" t="s">
        <v>1297</v>
      </c>
      <c r="H331" s="208" t="s">
        <v>1469</v>
      </c>
      <c r="I331" s="208" t="s">
        <v>2359</v>
      </c>
      <c r="J331" s="206"/>
      <c r="K331" s="206"/>
      <c r="L331" s="206"/>
      <c r="M331" s="206"/>
      <c r="N331" s="206"/>
      <c r="P331" s="205">
        <f t="shared" si="14"/>
        <v>1</v>
      </c>
    </row>
    <row r="332" spans="1:16" ht="110.4" customHeight="1" x14ac:dyDescent="0.45">
      <c r="A332" s="210">
        <f>MAX($A$1:A331)+1</f>
        <v>264</v>
      </c>
      <c r="B332" s="235" t="s">
        <v>1259</v>
      </c>
      <c r="C332" s="208" t="s">
        <v>1469</v>
      </c>
      <c r="D332" s="235" t="s">
        <v>2453</v>
      </c>
      <c r="E332" s="208" t="s">
        <v>1469</v>
      </c>
      <c r="F332" s="208" t="s">
        <v>1469</v>
      </c>
      <c r="G332" s="208" t="s">
        <v>1297</v>
      </c>
      <c r="H332" s="208" t="s">
        <v>1469</v>
      </c>
      <c r="I332" s="208" t="s">
        <v>2228</v>
      </c>
      <c r="J332" s="206"/>
      <c r="K332" s="206"/>
      <c r="L332" s="206"/>
      <c r="M332" s="206"/>
      <c r="N332" s="206"/>
      <c r="P332" s="205">
        <f t="shared" si="14"/>
        <v>0</v>
      </c>
    </row>
    <row r="333" spans="1:16" ht="110.4" customHeight="1" x14ac:dyDescent="0.45">
      <c r="A333" s="210">
        <f>MAX($A$1:A332)+1</f>
        <v>265</v>
      </c>
      <c r="B333" s="235" t="s">
        <v>2518</v>
      </c>
      <c r="C333" s="208" t="s">
        <v>1469</v>
      </c>
      <c r="D333" s="235" t="s">
        <v>2453</v>
      </c>
      <c r="E333" s="208" t="s">
        <v>1469</v>
      </c>
      <c r="F333" s="208" t="s">
        <v>1469</v>
      </c>
      <c r="G333" s="208" t="s">
        <v>1297</v>
      </c>
      <c r="H333" s="208" t="s">
        <v>1469</v>
      </c>
      <c r="I333" s="208" t="s">
        <v>2346</v>
      </c>
      <c r="J333" s="206"/>
      <c r="K333" s="206"/>
      <c r="L333" s="206"/>
      <c r="M333" s="206"/>
      <c r="N333" s="206"/>
      <c r="P333" s="205">
        <f t="shared" si="14"/>
        <v>1</v>
      </c>
    </row>
    <row r="334" spans="1:16" ht="110.4" customHeight="1" x14ac:dyDescent="0.45">
      <c r="A334" s="210">
        <f>MAX($A$1:A333)+1</f>
        <v>266</v>
      </c>
      <c r="B334" s="235" t="s">
        <v>2044</v>
      </c>
      <c r="C334" s="208" t="s">
        <v>1469</v>
      </c>
      <c r="D334" s="235" t="s">
        <v>2516</v>
      </c>
      <c r="E334" s="208" t="s">
        <v>1469</v>
      </c>
      <c r="F334" s="208" t="s">
        <v>1469</v>
      </c>
      <c r="G334" s="208" t="s">
        <v>1297</v>
      </c>
      <c r="H334" s="208" t="s">
        <v>1469</v>
      </c>
      <c r="I334" s="208" t="s">
        <v>2187</v>
      </c>
      <c r="J334" s="206"/>
      <c r="K334" s="209" t="s">
        <v>2164</v>
      </c>
      <c r="L334" s="206"/>
      <c r="M334" s="206"/>
      <c r="N334" s="206"/>
      <c r="P334" s="205">
        <f t="shared" si="14"/>
        <v>0</v>
      </c>
    </row>
    <row r="335" spans="1:16" ht="110.4" customHeight="1" x14ac:dyDescent="0.45">
      <c r="A335" s="210">
        <f>MAX($A$1:A334)+1</f>
        <v>267</v>
      </c>
      <c r="B335" s="235" t="s">
        <v>1260</v>
      </c>
      <c r="C335" s="208" t="s">
        <v>1469</v>
      </c>
      <c r="D335" s="235" t="s">
        <v>2453</v>
      </c>
      <c r="E335" s="208" t="s">
        <v>1297</v>
      </c>
      <c r="F335" s="208" t="s">
        <v>1469</v>
      </c>
      <c r="G335" s="208" t="s">
        <v>1297</v>
      </c>
      <c r="H335" s="208" t="s">
        <v>3000</v>
      </c>
      <c r="I335" s="208" t="s">
        <v>2514</v>
      </c>
      <c r="J335" s="206"/>
      <c r="K335" s="206"/>
      <c r="L335" s="206"/>
      <c r="M335" s="206"/>
      <c r="N335" s="206"/>
      <c r="P335" s="205">
        <f t="shared" si="14"/>
        <v>1</v>
      </c>
    </row>
    <row r="336" spans="1:16" ht="110.4" customHeight="1" x14ac:dyDescent="0.45">
      <c r="A336" s="210">
        <f>MAX($A$1:A335)+1</f>
        <v>268</v>
      </c>
      <c r="B336" s="235" t="s">
        <v>1261</v>
      </c>
      <c r="C336" s="208" t="s">
        <v>1469</v>
      </c>
      <c r="D336" s="235" t="s">
        <v>2512</v>
      </c>
      <c r="E336" s="208" t="s">
        <v>1297</v>
      </c>
      <c r="F336" s="208" t="s">
        <v>1469</v>
      </c>
      <c r="G336" s="208" t="s">
        <v>1469</v>
      </c>
      <c r="H336" s="208" t="s">
        <v>2972</v>
      </c>
      <c r="I336" s="208" t="s">
        <v>1469</v>
      </c>
      <c r="J336" s="206"/>
      <c r="K336" s="206"/>
      <c r="L336" s="206"/>
      <c r="M336" s="206"/>
      <c r="N336" s="206"/>
      <c r="P336" s="205">
        <f t="shared" si="14"/>
        <v>0</v>
      </c>
    </row>
    <row r="337" spans="1:16" ht="110.4" customHeight="1" x14ac:dyDescent="0.45">
      <c r="A337" s="210">
        <f>MAX($A$1:A336)+1</f>
        <v>269</v>
      </c>
      <c r="B337" s="235" t="s">
        <v>2022</v>
      </c>
      <c r="C337" s="208" t="s">
        <v>1297</v>
      </c>
      <c r="D337" s="235" t="s">
        <v>2486</v>
      </c>
      <c r="E337" s="208" t="s">
        <v>1297</v>
      </c>
      <c r="F337" s="208" t="s">
        <v>1469</v>
      </c>
      <c r="G337" s="208" t="s">
        <v>1469</v>
      </c>
      <c r="H337" s="208" t="s">
        <v>2972</v>
      </c>
      <c r="I337" s="208" t="s">
        <v>1469</v>
      </c>
      <c r="J337" s="209" t="s">
        <v>2129</v>
      </c>
      <c r="K337" s="206"/>
      <c r="L337" s="206"/>
      <c r="M337" s="206"/>
      <c r="N337" s="206"/>
      <c r="P337" s="205">
        <f t="shared" si="14"/>
        <v>1</v>
      </c>
    </row>
    <row r="338" spans="1:16" ht="110.4" customHeight="1" x14ac:dyDescent="0.45">
      <c r="A338" s="210">
        <f>MAX($A$1:A337)+1</f>
        <v>270</v>
      </c>
      <c r="B338" s="235" t="s">
        <v>1889</v>
      </c>
      <c r="C338" s="208" t="s">
        <v>1297</v>
      </c>
      <c r="D338" s="235" t="s">
        <v>2509</v>
      </c>
      <c r="E338" s="208" t="s">
        <v>1297</v>
      </c>
      <c r="F338" s="208" t="s">
        <v>1469</v>
      </c>
      <c r="G338" s="208" t="s">
        <v>1469</v>
      </c>
      <c r="H338" s="208" t="s">
        <v>2974</v>
      </c>
      <c r="I338" s="208" t="s">
        <v>1469</v>
      </c>
      <c r="J338" s="206"/>
      <c r="K338" s="206"/>
      <c r="L338" s="206"/>
      <c r="M338" s="206"/>
      <c r="N338" s="206"/>
      <c r="P338" s="205">
        <f t="shared" si="14"/>
        <v>0</v>
      </c>
    </row>
    <row r="339" spans="1:16" ht="110.4" customHeight="1" x14ac:dyDescent="0.45">
      <c r="A339" s="210">
        <f>MAX($A$1:A338)+1</f>
        <v>271</v>
      </c>
      <c r="B339" s="235" t="s">
        <v>2507</v>
      </c>
      <c r="C339" s="208" t="s">
        <v>1469</v>
      </c>
      <c r="D339" s="235" t="s">
        <v>2506</v>
      </c>
      <c r="E339" s="208" t="s">
        <v>1469</v>
      </c>
      <c r="F339" s="208" t="s">
        <v>1297</v>
      </c>
      <c r="G339" s="208" t="s">
        <v>1469</v>
      </c>
      <c r="H339" s="208" t="s">
        <v>1469</v>
      </c>
      <c r="I339" s="208" t="s">
        <v>1469</v>
      </c>
      <c r="J339" s="206"/>
      <c r="K339" s="206"/>
      <c r="L339" s="206"/>
      <c r="M339" s="206"/>
      <c r="N339" s="206"/>
      <c r="P339" s="205">
        <f t="shared" si="14"/>
        <v>1</v>
      </c>
    </row>
    <row r="340" spans="1:16" ht="110.4" customHeight="1" x14ac:dyDescent="0.45">
      <c r="A340" s="210">
        <f>MAX($A$1:A339)+1</f>
        <v>272</v>
      </c>
      <c r="B340" s="235" t="s">
        <v>1409</v>
      </c>
      <c r="C340" s="208" t="s">
        <v>1469</v>
      </c>
      <c r="D340" s="235" t="s">
        <v>2446</v>
      </c>
      <c r="E340" s="208" t="s">
        <v>1297</v>
      </c>
      <c r="F340" s="208" t="s">
        <v>1469</v>
      </c>
      <c r="G340" s="208" t="s">
        <v>1469</v>
      </c>
      <c r="H340" s="208" t="s">
        <v>3000</v>
      </c>
      <c r="I340" s="208" t="s">
        <v>1469</v>
      </c>
      <c r="J340" s="206"/>
      <c r="K340" s="206"/>
      <c r="L340" s="206"/>
      <c r="M340" s="206"/>
      <c r="N340" s="206"/>
      <c r="P340" s="205">
        <f t="shared" si="14"/>
        <v>0</v>
      </c>
    </row>
    <row r="341" spans="1:16" ht="110.4" customHeight="1" x14ac:dyDescent="0.45">
      <c r="A341" s="210">
        <f>MAX($A$1:A340)+1</f>
        <v>273</v>
      </c>
      <c r="B341" s="235" t="s">
        <v>78</v>
      </c>
      <c r="C341" s="208" t="s">
        <v>1469</v>
      </c>
      <c r="D341" s="235" t="s">
        <v>2503</v>
      </c>
      <c r="E341" s="208" t="s">
        <v>1469</v>
      </c>
      <c r="F341" s="208" t="s">
        <v>1469</v>
      </c>
      <c r="G341" s="208" t="s">
        <v>1297</v>
      </c>
      <c r="H341" s="208" t="s">
        <v>1469</v>
      </c>
      <c r="I341" s="208" t="s">
        <v>2377</v>
      </c>
      <c r="J341" s="206"/>
      <c r="K341" s="206"/>
      <c r="L341" s="206"/>
      <c r="M341" s="206"/>
      <c r="N341" s="206"/>
      <c r="P341" s="205">
        <f t="shared" si="14"/>
        <v>1</v>
      </c>
    </row>
    <row r="342" spans="1:16" ht="110.4" customHeight="1" x14ac:dyDescent="0.45">
      <c r="A342" s="210">
        <f>MAX($A$1:A341)+1</f>
        <v>274</v>
      </c>
      <c r="B342" s="235" t="s">
        <v>1411</v>
      </c>
      <c r="C342" s="208" t="s">
        <v>1469</v>
      </c>
      <c r="D342" s="235" t="s">
        <v>2453</v>
      </c>
      <c r="E342" s="208" t="s">
        <v>1469</v>
      </c>
      <c r="F342" s="208" t="s">
        <v>1469</v>
      </c>
      <c r="G342" s="208" t="s">
        <v>1297</v>
      </c>
      <c r="H342" s="208" t="s">
        <v>1469</v>
      </c>
      <c r="I342" s="208" t="s">
        <v>2473</v>
      </c>
      <c r="J342" s="206"/>
      <c r="K342" s="206"/>
      <c r="L342" s="206"/>
      <c r="M342" s="206"/>
      <c r="N342" s="206"/>
      <c r="P342" s="205">
        <f t="shared" si="14"/>
        <v>0</v>
      </c>
    </row>
    <row r="343" spans="1:16" ht="110.4" customHeight="1" x14ac:dyDescent="0.45">
      <c r="A343" s="210">
        <f>MAX($A$1:A342)+1</f>
        <v>275</v>
      </c>
      <c r="B343" s="235" t="s">
        <v>826</v>
      </c>
      <c r="C343" s="208" t="s">
        <v>1469</v>
      </c>
      <c r="D343" s="235" t="s">
        <v>2500</v>
      </c>
      <c r="E343" s="208" t="s">
        <v>1469</v>
      </c>
      <c r="F343" s="208" t="s">
        <v>1469</v>
      </c>
      <c r="G343" s="208" t="s">
        <v>1297</v>
      </c>
      <c r="H343" s="208" t="s">
        <v>1469</v>
      </c>
      <c r="I343" s="208" t="s">
        <v>2377</v>
      </c>
      <c r="J343" s="206"/>
      <c r="K343" s="206"/>
      <c r="L343" s="206"/>
      <c r="M343" s="206"/>
      <c r="N343" s="206"/>
      <c r="P343" s="205">
        <f t="shared" si="14"/>
        <v>1</v>
      </c>
    </row>
    <row r="344" spans="1:16" ht="110.4" customHeight="1" x14ac:dyDescent="0.45">
      <c r="A344" s="210">
        <f>MAX($A$1:A343)+1</f>
        <v>276</v>
      </c>
      <c r="B344" s="235" t="s">
        <v>2030</v>
      </c>
      <c r="C344" s="208" t="s">
        <v>1469</v>
      </c>
      <c r="D344" s="235" t="s">
        <v>2498</v>
      </c>
      <c r="E344" s="208" t="s">
        <v>1469</v>
      </c>
      <c r="F344" s="208" t="s">
        <v>1469</v>
      </c>
      <c r="G344" s="208" t="s">
        <v>1297</v>
      </c>
      <c r="H344" s="208" t="s">
        <v>1469</v>
      </c>
      <c r="I344" s="208" t="s">
        <v>2346</v>
      </c>
      <c r="J344" s="209" t="s">
        <v>2141</v>
      </c>
      <c r="K344" s="209" t="s">
        <v>2139</v>
      </c>
      <c r="L344" s="209" t="s">
        <v>2140</v>
      </c>
      <c r="M344" s="206"/>
      <c r="N344" s="206"/>
      <c r="P344" s="205">
        <f t="shared" si="14"/>
        <v>0</v>
      </c>
    </row>
    <row r="345" spans="1:16" ht="110.4" customHeight="1" x14ac:dyDescent="0.45">
      <c r="A345" s="210">
        <f>MAX($A$1:A344)+1</f>
        <v>277</v>
      </c>
      <c r="B345" s="235" t="s">
        <v>1263</v>
      </c>
      <c r="C345" s="208" t="s">
        <v>1469</v>
      </c>
      <c r="D345" s="235" t="s">
        <v>2496</v>
      </c>
      <c r="E345" s="208" t="s">
        <v>1297</v>
      </c>
      <c r="F345" s="208" t="s">
        <v>1469</v>
      </c>
      <c r="G345" s="208" t="s">
        <v>1469</v>
      </c>
      <c r="H345" s="208" t="s">
        <v>3001</v>
      </c>
      <c r="I345" s="208" t="s">
        <v>1469</v>
      </c>
      <c r="J345" s="206"/>
      <c r="K345" s="206"/>
      <c r="L345" s="206"/>
      <c r="M345" s="206"/>
      <c r="N345" s="206"/>
      <c r="P345" s="205">
        <f t="shared" si="14"/>
        <v>1</v>
      </c>
    </row>
    <row r="346" spans="1:16" ht="110.4" customHeight="1" x14ac:dyDescent="0.45">
      <c r="A346" s="210">
        <f>MAX($A$1:A345)+1</f>
        <v>278</v>
      </c>
      <c r="B346" s="235" t="s">
        <v>90</v>
      </c>
      <c r="C346" s="208" t="s">
        <v>1469</v>
      </c>
      <c r="D346" s="235" t="s">
        <v>2453</v>
      </c>
      <c r="E346" s="208" t="s">
        <v>1469</v>
      </c>
      <c r="F346" s="208" t="s">
        <v>1469</v>
      </c>
      <c r="G346" s="208" t="s">
        <v>1297</v>
      </c>
      <c r="H346" s="208" t="s">
        <v>1469</v>
      </c>
      <c r="I346" s="208" t="s">
        <v>2494</v>
      </c>
      <c r="J346" s="206"/>
      <c r="K346" s="206"/>
      <c r="L346" s="206"/>
      <c r="M346" s="206"/>
      <c r="N346" s="206"/>
      <c r="P346" s="205">
        <f t="shared" si="14"/>
        <v>0</v>
      </c>
    </row>
    <row r="347" spans="1:16" ht="110.4" customHeight="1" x14ac:dyDescent="0.45">
      <c r="A347" s="210">
        <f>MAX($A$1:A346)+1</f>
        <v>279</v>
      </c>
      <c r="B347" s="235" t="s">
        <v>1264</v>
      </c>
      <c r="C347" s="208" t="s">
        <v>1469</v>
      </c>
      <c r="D347" s="235" t="s">
        <v>2492</v>
      </c>
      <c r="E347" s="208" t="s">
        <v>1297</v>
      </c>
      <c r="F347" s="208" t="s">
        <v>1469</v>
      </c>
      <c r="G347" s="208" t="s">
        <v>1469</v>
      </c>
      <c r="H347" s="208" t="s">
        <v>3000</v>
      </c>
      <c r="I347" s="208" t="s">
        <v>1469</v>
      </c>
      <c r="J347" s="206"/>
      <c r="K347" s="206"/>
      <c r="L347" s="206"/>
      <c r="M347" s="206"/>
      <c r="N347" s="206"/>
      <c r="P347" s="205">
        <f t="shared" si="14"/>
        <v>1</v>
      </c>
    </row>
    <row r="348" spans="1:16" ht="110.4" customHeight="1" x14ac:dyDescent="0.45">
      <c r="A348" s="210">
        <f>MAX($A$1:A347)+1</f>
        <v>280</v>
      </c>
      <c r="B348" s="235" t="s">
        <v>1890</v>
      </c>
      <c r="C348" s="208" t="s">
        <v>1297</v>
      </c>
      <c r="D348" s="235" t="s">
        <v>2490</v>
      </c>
      <c r="E348" s="208" t="s">
        <v>1469</v>
      </c>
      <c r="F348" s="208" t="s">
        <v>1469</v>
      </c>
      <c r="G348" s="208" t="s">
        <v>1297</v>
      </c>
      <c r="H348" s="208" t="s">
        <v>1469</v>
      </c>
      <c r="I348" s="208" t="s">
        <v>2452</v>
      </c>
      <c r="J348" s="206"/>
      <c r="K348" s="206"/>
      <c r="L348" s="206"/>
      <c r="M348" s="206"/>
      <c r="N348" s="206"/>
      <c r="P348" s="205">
        <f t="shared" si="14"/>
        <v>0</v>
      </c>
    </row>
    <row r="349" spans="1:16" ht="110.4" customHeight="1" x14ac:dyDescent="0.45">
      <c r="A349" s="210">
        <f>MAX($A$1:A348)+1</f>
        <v>281</v>
      </c>
      <c r="B349" s="235" t="s">
        <v>753</v>
      </c>
      <c r="C349" s="208" t="s">
        <v>1469</v>
      </c>
      <c r="D349" s="235" t="s">
        <v>2488</v>
      </c>
      <c r="E349" s="208" t="s">
        <v>1297</v>
      </c>
      <c r="F349" s="208" t="s">
        <v>1469</v>
      </c>
      <c r="G349" s="208" t="s">
        <v>1469</v>
      </c>
      <c r="H349" s="208" t="s">
        <v>2972</v>
      </c>
      <c r="I349" s="208" t="s">
        <v>1469</v>
      </c>
      <c r="J349" s="206"/>
      <c r="K349" s="206"/>
      <c r="L349" s="206"/>
      <c r="M349" s="206"/>
      <c r="N349" s="206"/>
      <c r="P349" s="205">
        <f t="shared" si="14"/>
        <v>1</v>
      </c>
    </row>
    <row r="350" spans="1:16" ht="110.4" customHeight="1" x14ac:dyDescent="0.45">
      <c r="A350" s="210">
        <f>MAX($A$1:A349)+1</f>
        <v>282</v>
      </c>
      <c r="B350" s="235" t="s">
        <v>2036</v>
      </c>
      <c r="C350" s="208" t="s">
        <v>1469</v>
      </c>
      <c r="D350" s="235" t="s">
        <v>2486</v>
      </c>
      <c r="E350" s="208" t="s">
        <v>1469</v>
      </c>
      <c r="F350" s="208" t="s">
        <v>1469</v>
      </c>
      <c r="G350" s="208" t="s">
        <v>1297</v>
      </c>
      <c r="H350" s="208" t="s">
        <v>1469</v>
      </c>
      <c r="I350" s="208" t="s">
        <v>2276</v>
      </c>
      <c r="J350" s="206"/>
      <c r="K350" s="206"/>
      <c r="L350" s="206"/>
      <c r="M350" s="206"/>
      <c r="N350" s="206"/>
      <c r="P350" s="205">
        <f t="shared" si="14"/>
        <v>0</v>
      </c>
    </row>
    <row r="351" spans="1:16" ht="110.4" customHeight="1" x14ac:dyDescent="0.45">
      <c r="A351" s="210">
        <f>MAX($A$1:A350)+1</f>
        <v>283</v>
      </c>
      <c r="B351" s="235" t="s">
        <v>147</v>
      </c>
      <c r="C351" s="208" t="s">
        <v>1469</v>
      </c>
      <c r="D351" s="235" t="s">
        <v>2484</v>
      </c>
      <c r="E351" s="208" t="s">
        <v>1469</v>
      </c>
      <c r="F351" s="208" t="s">
        <v>1469</v>
      </c>
      <c r="G351" s="208" t="s">
        <v>1297</v>
      </c>
      <c r="H351" s="208" t="s">
        <v>1469</v>
      </c>
      <c r="I351" s="208" t="s">
        <v>2478</v>
      </c>
      <c r="J351" s="206"/>
      <c r="K351" s="206"/>
      <c r="L351" s="206"/>
      <c r="M351" s="206"/>
      <c r="N351" s="206"/>
      <c r="P351" s="205">
        <f t="shared" si="14"/>
        <v>1</v>
      </c>
    </row>
    <row r="352" spans="1:16" ht="110.4" customHeight="1" x14ac:dyDescent="0.45">
      <c r="A352" s="210">
        <f>MAX($A$1:A351)+1</f>
        <v>284</v>
      </c>
      <c r="B352" s="235" t="s">
        <v>1267</v>
      </c>
      <c r="C352" s="208" t="s">
        <v>1469</v>
      </c>
      <c r="D352" s="235" t="s">
        <v>2450</v>
      </c>
      <c r="E352" s="208" t="s">
        <v>1297</v>
      </c>
      <c r="F352" s="208" t="s">
        <v>1297</v>
      </c>
      <c r="G352" s="208" t="s">
        <v>1469</v>
      </c>
      <c r="H352" s="208" t="s">
        <v>2978</v>
      </c>
      <c r="I352" s="208" t="s">
        <v>1469</v>
      </c>
      <c r="J352" s="206"/>
      <c r="K352" s="206"/>
      <c r="L352" s="206"/>
      <c r="M352" s="206"/>
      <c r="N352" s="206"/>
      <c r="P352" s="205">
        <f t="shared" si="14"/>
        <v>0</v>
      </c>
    </row>
    <row r="353" spans="1:16" ht="110.4" customHeight="1" x14ac:dyDescent="0.45">
      <c r="A353" s="210">
        <f>MAX($A$1:A352)+1</f>
        <v>285</v>
      </c>
      <c r="B353" s="235" t="s">
        <v>105</v>
      </c>
      <c r="C353" s="208" t="s">
        <v>1469</v>
      </c>
      <c r="D353" s="235" t="s">
        <v>2453</v>
      </c>
      <c r="E353" s="208" t="s">
        <v>1469</v>
      </c>
      <c r="F353" s="208" t="s">
        <v>1469</v>
      </c>
      <c r="G353" s="208" t="s">
        <v>1297</v>
      </c>
      <c r="H353" s="208" t="s">
        <v>1469</v>
      </c>
      <c r="I353" s="208" t="s">
        <v>2187</v>
      </c>
      <c r="J353" s="206"/>
      <c r="K353" s="206"/>
      <c r="L353" s="206"/>
      <c r="M353" s="206"/>
      <c r="N353" s="206"/>
      <c r="P353" s="205">
        <f t="shared" si="14"/>
        <v>1</v>
      </c>
    </row>
    <row r="354" spans="1:16" ht="110.4" customHeight="1" x14ac:dyDescent="0.45">
      <c r="A354" s="210">
        <f>MAX($A$1:A353)+1</f>
        <v>286</v>
      </c>
      <c r="B354" s="235" t="s">
        <v>143</v>
      </c>
      <c r="C354" s="208" t="s">
        <v>1469</v>
      </c>
      <c r="D354" s="235" t="s">
        <v>2453</v>
      </c>
      <c r="E354" s="208" t="s">
        <v>1297</v>
      </c>
      <c r="F354" s="208" t="s">
        <v>1469</v>
      </c>
      <c r="G354" s="208" t="s">
        <v>1297</v>
      </c>
      <c r="H354" s="208" t="s">
        <v>2981</v>
      </c>
      <c r="I354" s="208" t="s">
        <v>2480</v>
      </c>
      <c r="J354" s="209" t="s">
        <v>2234</v>
      </c>
      <c r="K354" s="206"/>
      <c r="L354" s="206"/>
      <c r="M354" s="206"/>
      <c r="N354" s="206"/>
      <c r="P354" s="205">
        <f t="shared" si="14"/>
        <v>0</v>
      </c>
    </row>
    <row r="355" spans="1:16" ht="110.4" customHeight="1" x14ac:dyDescent="0.45">
      <c r="A355" s="210">
        <f>MAX($A$1:A354)+1</f>
        <v>287</v>
      </c>
      <c r="B355" s="235" t="s">
        <v>199</v>
      </c>
      <c r="C355" s="208" t="s">
        <v>1469</v>
      </c>
      <c r="D355" s="235" t="s">
        <v>2453</v>
      </c>
      <c r="E355" s="208" t="s">
        <v>1469</v>
      </c>
      <c r="F355" s="208" t="s">
        <v>1469</v>
      </c>
      <c r="G355" s="208" t="s">
        <v>1297</v>
      </c>
      <c r="H355" s="208" t="s">
        <v>1469</v>
      </c>
      <c r="I355" s="208" t="s">
        <v>2478</v>
      </c>
      <c r="J355" s="206"/>
      <c r="K355" s="206"/>
      <c r="L355" s="206"/>
      <c r="M355" s="206"/>
      <c r="N355" s="206"/>
      <c r="P355" s="205">
        <f t="shared" si="14"/>
        <v>1</v>
      </c>
    </row>
    <row r="356" spans="1:16" ht="110.4" customHeight="1" x14ac:dyDescent="0.45">
      <c r="A356" s="210">
        <f>MAX($A$1:A355)+1</f>
        <v>288</v>
      </c>
      <c r="B356" s="235" t="s">
        <v>851</v>
      </c>
      <c r="C356" s="208" t="s">
        <v>1469</v>
      </c>
      <c r="D356" s="235" t="s">
        <v>2453</v>
      </c>
      <c r="E356" s="208" t="s">
        <v>1469</v>
      </c>
      <c r="F356" s="208" t="s">
        <v>1469</v>
      </c>
      <c r="G356" s="208" t="s">
        <v>1297</v>
      </c>
      <c r="H356" s="208" t="s">
        <v>1469</v>
      </c>
      <c r="I356" s="208" t="s">
        <v>2464</v>
      </c>
      <c r="J356" s="206"/>
      <c r="K356" s="206"/>
      <c r="L356" s="206"/>
      <c r="M356" s="206"/>
      <c r="N356" s="206"/>
      <c r="P356" s="205">
        <f t="shared" si="14"/>
        <v>0</v>
      </c>
    </row>
    <row r="357" spans="1:16" ht="110.4" customHeight="1" x14ac:dyDescent="0.45">
      <c r="A357" s="210">
        <f>MAX($A$1:A356)+1</f>
        <v>289</v>
      </c>
      <c r="B357" s="235" t="s">
        <v>3</v>
      </c>
      <c r="C357" s="208" t="s">
        <v>1469</v>
      </c>
      <c r="D357" s="235" t="s">
        <v>2453</v>
      </c>
      <c r="E357" s="208" t="s">
        <v>1469</v>
      </c>
      <c r="F357" s="208" t="s">
        <v>1469</v>
      </c>
      <c r="G357" s="208" t="s">
        <v>1297</v>
      </c>
      <c r="H357" s="208" t="s">
        <v>1469</v>
      </c>
      <c r="I357" s="208" t="s">
        <v>2346</v>
      </c>
      <c r="J357" s="206"/>
      <c r="K357" s="206"/>
      <c r="L357" s="206"/>
      <c r="M357" s="206"/>
      <c r="N357" s="206"/>
      <c r="P357" s="205">
        <f t="shared" si="14"/>
        <v>1</v>
      </c>
    </row>
    <row r="358" spans="1:16" ht="110.4" customHeight="1" x14ac:dyDescent="0.45">
      <c r="A358" s="210">
        <f>MAX($A$1:A357)+1</f>
        <v>290</v>
      </c>
      <c r="B358" s="235" t="s">
        <v>1269</v>
      </c>
      <c r="C358" s="208" t="s">
        <v>1469</v>
      </c>
      <c r="D358" s="235" t="s">
        <v>2453</v>
      </c>
      <c r="E358" s="208" t="s">
        <v>1297</v>
      </c>
      <c r="F358" s="208" t="s">
        <v>1469</v>
      </c>
      <c r="G358" s="208" t="s">
        <v>1469</v>
      </c>
      <c r="H358" s="208" t="s">
        <v>2974</v>
      </c>
      <c r="I358" s="208" t="s">
        <v>1469</v>
      </c>
      <c r="J358" s="209" t="s">
        <v>2233</v>
      </c>
      <c r="K358" s="206"/>
      <c r="L358" s="206"/>
      <c r="M358" s="206"/>
      <c r="N358" s="206"/>
      <c r="P358" s="205">
        <f t="shared" si="14"/>
        <v>0</v>
      </c>
    </row>
    <row r="359" spans="1:16" ht="110.4" customHeight="1" x14ac:dyDescent="0.45">
      <c r="A359" s="210">
        <f>MAX($A$1:A358)+1</f>
        <v>291</v>
      </c>
      <c r="B359" s="235" t="s">
        <v>1413</v>
      </c>
      <c r="C359" s="208" t="s">
        <v>1469</v>
      </c>
      <c r="D359" s="235" t="s">
        <v>2453</v>
      </c>
      <c r="E359" s="208" t="s">
        <v>1469</v>
      </c>
      <c r="F359" s="208" t="s">
        <v>1469</v>
      </c>
      <c r="G359" s="208" t="s">
        <v>1297</v>
      </c>
      <c r="H359" s="208" t="s">
        <v>1469</v>
      </c>
      <c r="I359" s="208" t="s">
        <v>2473</v>
      </c>
      <c r="J359" s="206"/>
      <c r="K359" s="206"/>
      <c r="L359" s="206"/>
      <c r="M359" s="206"/>
      <c r="N359" s="206"/>
      <c r="P359" s="205">
        <f t="shared" si="14"/>
        <v>1</v>
      </c>
    </row>
    <row r="360" spans="1:16" ht="110.4" customHeight="1" x14ac:dyDescent="0.45">
      <c r="A360" s="287">
        <f>MAX($A$1:A359)+1</f>
        <v>292</v>
      </c>
      <c r="B360" s="289" t="s">
        <v>2471</v>
      </c>
      <c r="C360" s="278" t="s">
        <v>1469</v>
      </c>
      <c r="D360" s="289" t="s">
        <v>2453</v>
      </c>
      <c r="E360" s="278" t="s">
        <v>1469</v>
      </c>
      <c r="F360" s="278" t="s">
        <v>1469</v>
      </c>
      <c r="G360" s="278" t="s">
        <v>1297</v>
      </c>
      <c r="H360" s="278" t="s">
        <v>1469</v>
      </c>
      <c r="I360" s="278" t="s">
        <v>2187</v>
      </c>
      <c r="J360" s="209" t="s">
        <v>2160</v>
      </c>
      <c r="K360" s="206"/>
      <c r="L360" s="206"/>
      <c r="M360" s="206"/>
      <c r="N360" s="206"/>
      <c r="P360" s="205">
        <f t="shared" si="14"/>
        <v>0</v>
      </c>
    </row>
    <row r="361" spans="1:16" ht="110.4" customHeight="1" x14ac:dyDescent="0.45">
      <c r="A361" s="288"/>
      <c r="B361" s="289"/>
      <c r="C361" s="278"/>
      <c r="D361" s="289"/>
      <c r="E361" s="278"/>
      <c r="F361" s="278"/>
      <c r="G361" s="278"/>
      <c r="H361" s="278"/>
      <c r="I361" s="278"/>
      <c r="J361" s="209" t="s">
        <v>2470</v>
      </c>
      <c r="K361" s="206"/>
      <c r="L361" s="206"/>
      <c r="M361" s="206"/>
      <c r="N361" s="206"/>
      <c r="P361" s="205">
        <v>1</v>
      </c>
    </row>
    <row r="362" spans="1:16" ht="110.4" customHeight="1" x14ac:dyDescent="0.45">
      <c r="A362" s="288"/>
      <c r="B362" s="289"/>
      <c r="C362" s="278"/>
      <c r="D362" s="289"/>
      <c r="E362" s="278"/>
      <c r="F362" s="278"/>
      <c r="G362" s="278"/>
      <c r="H362" s="278"/>
      <c r="I362" s="278"/>
      <c r="J362" s="209" t="s">
        <v>2469</v>
      </c>
      <c r="K362" s="206"/>
      <c r="L362" s="206"/>
      <c r="M362" s="206"/>
      <c r="N362" s="206"/>
      <c r="P362" s="205">
        <v>1</v>
      </c>
    </row>
    <row r="363" spans="1:16" ht="110.4" customHeight="1" x14ac:dyDescent="0.45">
      <c r="A363" s="210">
        <f>MAX($A$1:A362)+1</f>
        <v>293</v>
      </c>
      <c r="B363" s="235" t="s">
        <v>1270</v>
      </c>
      <c r="C363" s="208" t="s">
        <v>1469</v>
      </c>
      <c r="D363" s="235" t="s">
        <v>2453</v>
      </c>
      <c r="E363" s="208" t="s">
        <v>1297</v>
      </c>
      <c r="F363" s="208" t="s">
        <v>1469</v>
      </c>
      <c r="G363" s="208" t="s">
        <v>1469</v>
      </c>
      <c r="H363" s="208" t="s">
        <v>2982</v>
      </c>
      <c r="I363" s="208" t="s">
        <v>1469</v>
      </c>
      <c r="J363" s="206"/>
      <c r="K363" s="206"/>
      <c r="L363" s="206"/>
      <c r="M363" s="206"/>
      <c r="N363" s="206"/>
      <c r="P363" s="205">
        <f t="shared" ref="P363:P379" si="15">MOD($A363,2)</f>
        <v>1</v>
      </c>
    </row>
    <row r="364" spans="1:16" ht="110.4" customHeight="1" x14ac:dyDescent="0.45">
      <c r="A364" s="210">
        <f>MAX($A$1:A363)+1</f>
        <v>294</v>
      </c>
      <c r="B364" s="235" t="s">
        <v>1891</v>
      </c>
      <c r="C364" s="208" t="s">
        <v>1297</v>
      </c>
      <c r="D364" s="235" t="s">
        <v>2453</v>
      </c>
      <c r="E364" s="208" t="s">
        <v>1297</v>
      </c>
      <c r="F364" s="208" t="s">
        <v>1469</v>
      </c>
      <c r="G364" s="208" t="s">
        <v>1469</v>
      </c>
      <c r="H364" s="208" t="s">
        <v>2972</v>
      </c>
      <c r="I364" s="208" t="s">
        <v>1469</v>
      </c>
      <c r="J364" s="209" t="s">
        <v>2080</v>
      </c>
      <c r="K364" s="206"/>
      <c r="L364" s="206"/>
      <c r="M364" s="206"/>
      <c r="N364" s="206"/>
      <c r="P364" s="205">
        <f t="shared" si="15"/>
        <v>0</v>
      </c>
    </row>
    <row r="365" spans="1:16" ht="110.4" customHeight="1" x14ac:dyDescent="0.45">
      <c r="A365" s="210">
        <f>MAX($A$1:A364)+1</f>
        <v>295</v>
      </c>
      <c r="B365" s="235" t="s">
        <v>1415</v>
      </c>
      <c r="C365" s="208" t="s">
        <v>1469</v>
      </c>
      <c r="D365" s="235" t="s">
        <v>2453</v>
      </c>
      <c r="E365" s="208" t="s">
        <v>1297</v>
      </c>
      <c r="F365" s="208" t="s">
        <v>1469</v>
      </c>
      <c r="G365" s="208" t="s">
        <v>1469</v>
      </c>
      <c r="H365" s="208" t="s">
        <v>3001</v>
      </c>
      <c r="I365" s="208" t="s">
        <v>1469</v>
      </c>
      <c r="J365" s="206"/>
      <c r="K365" s="206"/>
      <c r="L365" s="206"/>
      <c r="M365" s="206"/>
      <c r="N365" s="206"/>
      <c r="P365" s="205">
        <f t="shared" si="15"/>
        <v>1</v>
      </c>
    </row>
    <row r="366" spans="1:16" ht="110.4" customHeight="1" x14ac:dyDescent="0.45">
      <c r="A366" s="210">
        <f>MAX($A$1:A365)+1</f>
        <v>296</v>
      </c>
      <c r="B366" s="235" t="s">
        <v>96</v>
      </c>
      <c r="C366" s="208" t="s">
        <v>1469</v>
      </c>
      <c r="D366" s="235" t="s">
        <v>2453</v>
      </c>
      <c r="E366" s="208" t="s">
        <v>1469</v>
      </c>
      <c r="F366" s="208" t="s">
        <v>1469</v>
      </c>
      <c r="G366" s="208" t="s">
        <v>1297</v>
      </c>
      <c r="H366" s="208" t="s">
        <v>1469</v>
      </c>
      <c r="I366" s="208" t="s">
        <v>2464</v>
      </c>
      <c r="J366" s="209" t="s">
        <v>2463</v>
      </c>
      <c r="K366" s="209" t="s">
        <v>2462</v>
      </c>
      <c r="L366" s="206"/>
      <c r="M366" s="206"/>
      <c r="N366" s="206"/>
      <c r="P366" s="205">
        <f t="shared" si="15"/>
        <v>0</v>
      </c>
    </row>
    <row r="367" spans="1:16" ht="110.4" customHeight="1" x14ac:dyDescent="0.45">
      <c r="A367" s="210">
        <f>MAX($A$1:A366)+1</f>
        <v>297</v>
      </c>
      <c r="B367" s="235" t="s">
        <v>73</v>
      </c>
      <c r="C367" s="208" t="s">
        <v>1469</v>
      </c>
      <c r="D367" s="235" t="s">
        <v>2453</v>
      </c>
      <c r="E367" s="208" t="s">
        <v>1297</v>
      </c>
      <c r="F367" s="208" t="s">
        <v>1469</v>
      </c>
      <c r="G367" s="208" t="s">
        <v>1469</v>
      </c>
      <c r="H367" s="208" t="s">
        <v>2974</v>
      </c>
      <c r="I367" s="208" t="s">
        <v>1469</v>
      </c>
      <c r="J367" s="206"/>
      <c r="K367" s="206"/>
      <c r="L367" s="206"/>
      <c r="M367" s="206"/>
      <c r="N367" s="206"/>
      <c r="P367" s="205">
        <f t="shared" si="15"/>
        <v>1</v>
      </c>
    </row>
    <row r="368" spans="1:16" ht="110.4" customHeight="1" x14ac:dyDescent="0.45">
      <c r="A368" s="210">
        <f>MAX($A$1:A367)+1</f>
        <v>298</v>
      </c>
      <c r="B368" s="235" t="s">
        <v>46</v>
      </c>
      <c r="C368" s="208" t="s">
        <v>1469</v>
      </c>
      <c r="D368" s="235" t="s">
        <v>2448</v>
      </c>
      <c r="E368" s="208" t="s">
        <v>1469</v>
      </c>
      <c r="F368" s="208" t="s">
        <v>1297</v>
      </c>
      <c r="G368" s="208" t="s">
        <v>1469</v>
      </c>
      <c r="H368" s="208" t="s">
        <v>1469</v>
      </c>
      <c r="I368" s="208" t="s">
        <v>1469</v>
      </c>
      <c r="J368" s="206"/>
      <c r="K368" s="206"/>
      <c r="L368" s="206"/>
      <c r="M368" s="206"/>
      <c r="N368" s="206"/>
      <c r="P368" s="205">
        <f t="shared" si="15"/>
        <v>0</v>
      </c>
    </row>
    <row r="369" spans="1:16" ht="110.4" customHeight="1" x14ac:dyDescent="0.45">
      <c r="A369" s="210">
        <f>MAX($A$1:A368)+1</f>
        <v>299</v>
      </c>
      <c r="B369" s="235" t="s">
        <v>1275</v>
      </c>
      <c r="C369" s="208" t="s">
        <v>1469</v>
      </c>
      <c r="D369" s="235" t="s">
        <v>2458</v>
      </c>
      <c r="E369" s="208" t="s">
        <v>1297</v>
      </c>
      <c r="F369" s="208" t="s">
        <v>1469</v>
      </c>
      <c r="G369" s="208" t="s">
        <v>1469</v>
      </c>
      <c r="H369" s="208" t="s">
        <v>2976</v>
      </c>
      <c r="I369" s="208" t="s">
        <v>1469</v>
      </c>
      <c r="J369" s="206"/>
      <c r="K369" s="206"/>
      <c r="L369" s="206"/>
      <c r="M369" s="206"/>
      <c r="N369" s="206"/>
      <c r="P369" s="205">
        <f t="shared" si="15"/>
        <v>1</v>
      </c>
    </row>
    <row r="370" spans="1:16" ht="110.4" customHeight="1" x14ac:dyDescent="0.45">
      <c r="A370" s="210">
        <f>MAX($A$1:A369)+1</f>
        <v>300</v>
      </c>
      <c r="B370" s="235" t="s">
        <v>1276</v>
      </c>
      <c r="C370" s="208" t="s">
        <v>1469</v>
      </c>
      <c r="D370" s="235" t="s">
        <v>2453</v>
      </c>
      <c r="E370" s="208" t="s">
        <v>1297</v>
      </c>
      <c r="F370" s="208" t="s">
        <v>1469</v>
      </c>
      <c r="G370" s="208" t="s">
        <v>1469</v>
      </c>
      <c r="H370" s="208" t="s">
        <v>3001</v>
      </c>
      <c r="I370" s="208" t="s">
        <v>1469</v>
      </c>
      <c r="J370" s="206"/>
      <c r="K370" s="206"/>
      <c r="L370" s="206"/>
      <c r="M370" s="206"/>
      <c r="N370" s="206"/>
      <c r="P370" s="205">
        <f t="shared" si="15"/>
        <v>0</v>
      </c>
    </row>
    <row r="371" spans="1:16" ht="110.4" customHeight="1" x14ac:dyDescent="0.45">
      <c r="A371" s="210">
        <f>MAX($A$1:A370)+1</f>
        <v>301</v>
      </c>
      <c r="B371" s="235" t="s">
        <v>2021</v>
      </c>
      <c r="C371" s="208" t="s">
        <v>1469</v>
      </c>
      <c r="D371" s="235" t="s">
        <v>2455</v>
      </c>
      <c r="E371" s="208" t="s">
        <v>1297</v>
      </c>
      <c r="F371" s="208" t="s">
        <v>1469</v>
      </c>
      <c r="G371" s="208" t="s">
        <v>1469</v>
      </c>
      <c r="H371" s="208" t="s">
        <v>2972</v>
      </c>
      <c r="I371" s="208" t="s">
        <v>1469</v>
      </c>
      <c r="J371" s="209" t="s">
        <v>2115</v>
      </c>
      <c r="K371" s="209" t="s">
        <v>2114</v>
      </c>
      <c r="L371" s="206"/>
      <c r="M371" s="209" t="s">
        <v>2113</v>
      </c>
      <c r="N371" s="206"/>
      <c r="P371" s="205">
        <f t="shared" si="15"/>
        <v>1</v>
      </c>
    </row>
    <row r="372" spans="1:16" ht="110.4" customHeight="1" x14ac:dyDescent="0.45">
      <c r="A372" s="210">
        <f>MAX($A$1:A371)+1</f>
        <v>302</v>
      </c>
      <c r="B372" s="235" t="s">
        <v>1417</v>
      </c>
      <c r="C372" s="208" t="s">
        <v>1469</v>
      </c>
      <c r="D372" s="235" t="s">
        <v>2453</v>
      </c>
      <c r="E372" s="208" t="s">
        <v>1469</v>
      </c>
      <c r="F372" s="208" t="s">
        <v>1469</v>
      </c>
      <c r="G372" s="208" t="s">
        <v>1297</v>
      </c>
      <c r="H372" s="208" t="s">
        <v>1469</v>
      </c>
      <c r="I372" s="208" t="s">
        <v>2452</v>
      </c>
      <c r="J372" s="209" t="s">
        <v>2183</v>
      </c>
      <c r="K372" s="209" t="s">
        <v>2184</v>
      </c>
      <c r="L372" s="206"/>
      <c r="M372" s="206"/>
      <c r="N372" s="209" t="s">
        <v>2185</v>
      </c>
      <c r="P372" s="205">
        <f t="shared" si="15"/>
        <v>0</v>
      </c>
    </row>
    <row r="373" spans="1:16" ht="110.4" customHeight="1" x14ac:dyDescent="0.45">
      <c r="A373" s="210">
        <f>MAX($A$1:A372)+1</f>
        <v>303</v>
      </c>
      <c r="B373" s="235" t="s">
        <v>1892</v>
      </c>
      <c r="C373" s="208" t="s">
        <v>1297</v>
      </c>
      <c r="D373" s="235" t="s">
        <v>2450</v>
      </c>
      <c r="E373" s="208" t="s">
        <v>1469</v>
      </c>
      <c r="F373" s="208" t="s">
        <v>1469</v>
      </c>
      <c r="G373" s="208" t="s">
        <v>1297</v>
      </c>
      <c r="H373" s="208" t="s">
        <v>1469</v>
      </c>
      <c r="I373" s="208" t="s">
        <v>2282</v>
      </c>
      <c r="J373" s="206"/>
      <c r="K373" s="206"/>
      <c r="L373" s="206"/>
      <c r="M373" s="206"/>
      <c r="N373" s="206"/>
      <c r="P373" s="205">
        <f t="shared" si="15"/>
        <v>1</v>
      </c>
    </row>
    <row r="374" spans="1:16" ht="110.4" customHeight="1" x14ac:dyDescent="0.45">
      <c r="A374" s="210">
        <f>MAX($A$1:A373)+1</f>
        <v>304</v>
      </c>
      <c r="B374" s="235" t="s">
        <v>2024</v>
      </c>
      <c r="C374" s="208" t="s">
        <v>1469</v>
      </c>
      <c r="D374" s="235" t="s">
        <v>2448</v>
      </c>
      <c r="E374" s="208" t="s">
        <v>1297</v>
      </c>
      <c r="F374" s="208" t="s">
        <v>1469</v>
      </c>
      <c r="G374" s="208" t="s">
        <v>1469</v>
      </c>
      <c r="H374" s="208" t="s">
        <v>2972</v>
      </c>
      <c r="I374" s="208" t="s">
        <v>1469</v>
      </c>
      <c r="J374" s="209" t="s">
        <v>2122</v>
      </c>
      <c r="K374" s="209" t="s">
        <v>2121</v>
      </c>
      <c r="L374" s="206"/>
      <c r="M374" s="209" t="s">
        <v>2123</v>
      </c>
      <c r="N374" s="206"/>
      <c r="P374" s="205">
        <f t="shared" si="15"/>
        <v>0</v>
      </c>
    </row>
    <row r="375" spans="1:16" ht="110.4" customHeight="1" x14ac:dyDescent="0.45">
      <c r="A375" s="210">
        <f>MAX($A$1:A374)+1</f>
        <v>305</v>
      </c>
      <c r="B375" s="235" t="s">
        <v>1420</v>
      </c>
      <c r="C375" s="208" t="s">
        <v>1469</v>
      </c>
      <c r="D375" s="235" t="s">
        <v>2446</v>
      </c>
      <c r="E375" s="208" t="s">
        <v>1297</v>
      </c>
      <c r="F375" s="208" t="s">
        <v>1469</v>
      </c>
      <c r="G375" s="208" t="s">
        <v>1469</v>
      </c>
      <c r="H375" s="208" t="s">
        <v>2978</v>
      </c>
      <c r="I375" s="208" t="s">
        <v>1469</v>
      </c>
      <c r="J375" s="206"/>
      <c r="K375" s="206"/>
      <c r="L375" s="206"/>
      <c r="M375" s="206"/>
      <c r="N375" s="206"/>
      <c r="P375" s="205">
        <f t="shared" si="15"/>
        <v>1</v>
      </c>
    </row>
    <row r="376" spans="1:16" ht="110.4" customHeight="1" x14ac:dyDescent="0.45">
      <c r="A376" s="210">
        <f>MAX($A$1:A375)+1</f>
        <v>306</v>
      </c>
      <c r="B376" s="235" t="s">
        <v>1474</v>
      </c>
      <c r="C376" s="208" t="s">
        <v>1469</v>
      </c>
      <c r="D376" s="235" t="s">
        <v>2444</v>
      </c>
      <c r="E376" s="208" t="s">
        <v>1469</v>
      </c>
      <c r="F376" s="208" t="s">
        <v>1469</v>
      </c>
      <c r="G376" s="208" t="s">
        <v>1297</v>
      </c>
      <c r="H376" s="208" t="s">
        <v>1469</v>
      </c>
      <c r="I376" s="208" t="s">
        <v>2228</v>
      </c>
      <c r="J376" s="209" t="s">
        <v>2229</v>
      </c>
      <c r="K376" s="209" t="s">
        <v>2232</v>
      </c>
      <c r="L376" s="206"/>
      <c r="M376" s="209" t="s">
        <v>2230</v>
      </c>
      <c r="N376" s="209" t="s">
        <v>2231</v>
      </c>
      <c r="P376" s="205">
        <f t="shared" si="15"/>
        <v>0</v>
      </c>
    </row>
    <row r="377" spans="1:16" ht="110.4" customHeight="1" x14ac:dyDescent="0.45">
      <c r="A377" s="287">
        <f>MAX($A$1:A376)+1</f>
        <v>307</v>
      </c>
      <c r="B377" s="289" t="s">
        <v>1422</v>
      </c>
      <c r="C377" s="278" t="s">
        <v>1469</v>
      </c>
      <c r="D377" s="289" t="s">
        <v>2442</v>
      </c>
      <c r="E377" s="278" t="s">
        <v>1297</v>
      </c>
      <c r="F377" s="278" t="s">
        <v>1469</v>
      </c>
      <c r="G377" s="278" t="s">
        <v>1469</v>
      </c>
      <c r="H377" s="278" t="s">
        <v>2985</v>
      </c>
      <c r="I377" s="278" t="s">
        <v>1469</v>
      </c>
      <c r="J377" s="206"/>
      <c r="K377" s="206"/>
      <c r="L377" s="206"/>
      <c r="M377" s="206"/>
      <c r="N377" s="206"/>
      <c r="P377" s="205">
        <f t="shared" si="15"/>
        <v>1</v>
      </c>
    </row>
    <row r="378" spans="1:16" ht="110.4" customHeight="1" x14ac:dyDescent="0.45">
      <c r="A378" s="288"/>
      <c r="B378" s="289"/>
      <c r="C378" s="278"/>
      <c r="D378" s="289"/>
      <c r="E378" s="278"/>
      <c r="F378" s="278"/>
      <c r="G378" s="278"/>
      <c r="H378" s="278"/>
      <c r="I378" s="278"/>
      <c r="J378" s="206"/>
      <c r="K378" s="206"/>
      <c r="L378" s="206"/>
      <c r="M378" s="206"/>
      <c r="N378" s="206"/>
      <c r="P378" s="205">
        <f t="shared" si="15"/>
        <v>0</v>
      </c>
    </row>
    <row r="379" spans="1:16" ht="110.4" customHeight="1" x14ac:dyDescent="0.45">
      <c r="A379" s="287">
        <f>MAX($A$1:A378)+1</f>
        <v>308</v>
      </c>
      <c r="B379" s="289" t="s">
        <v>2438</v>
      </c>
      <c r="C379" s="278" t="s">
        <v>1297</v>
      </c>
      <c r="D379" s="289" t="s">
        <v>2437</v>
      </c>
      <c r="E379" s="278" t="s">
        <v>1297</v>
      </c>
      <c r="F379" s="278" t="s">
        <v>1469</v>
      </c>
      <c r="G379" s="278" t="s">
        <v>1469</v>
      </c>
      <c r="H379" s="278" t="s">
        <v>2973</v>
      </c>
      <c r="I379" s="278" t="s">
        <v>1469</v>
      </c>
      <c r="J379" s="206" t="s">
        <v>2436</v>
      </c>
      <c r="K379" s="206"/>
      <c r="L379" s="206"/>
      <c r="M379" s="206"/>
      <c r="N379" s="206"/>
      <c r="P379" s="205">
        <f t="shared" si="15"/>
        <v>0</v>
      </c>
    </row>
    <row r="380" spans="1:16" ht="110.4" customHeight="1" x14ac:dyDescent="0.45">
      <c r="A380" s="288"/>
      <c r="B380" s="289"/>
      <c r="C380" s="278"/>
      <c r="D380" s="289"/>
      <c r="E380" s="278"/>
      <c r="F380" s="278"/>
      <c r="G380" s="278"/>
      <c r="H380" s="278"/>
      <c r="I380" s="278"/>
      <c r="J380" s="209" t="s">
        <v>2435</v>
      </c>
      <c r="K380" s="206"/>
      <c r="L380" s="206"/>
      <c r="M380" s="206"/>
      <c r="N380" s="206"/>
      <c r="P380" s="205">
        <v>1</v>
      </c>
    </row>
    <row r="381" spans="1:16" ht="110.4" customHeight="1" x14ac:dyDescent="0.45">
      <c r="A381" s="363"/>
      <c r="B381" s="274"/>
      <c r="C381" s="267"/>
      <c r="D381" s="274"/>
      <c r="E381" s="267"/>
      <c r="F381" s="267"/>
      <c r="G381" s="267"/>
      <c r="H381" s="267"/>
      <c r="I381" s="267"/>
      <c r="J381" s="230" t="s">
        <v>2434</v>
      </c>
      <c r="K381" s="229"/>
      <c r="L381" s="229"/>
      <c r="M381" s="229"/>
      <c r="N381" s="229"/>
      <c r="P381" s="205">
        <v>1</v>
      </c>
    </row>
    <row r="382" spans="1:16" ht="110.4" customHeight="1" x14ac:dyDescent="0.45">
      <c r="A382" s="228"/>
      <c r="B382" s="227"/>
      <c r="C382" s="226"/>
      <c r="D382" s="227"/>
      <c r="E382" s="226"/>
      <c r="F382" s="226"/>
      <c r="G382" s="226"/>
      <c r="H382" s="226"/>
      <c r="I382" s="226"/>
      <c r="J382" s="225"/>
      <c r="K382" s="224"/>
      <c r="L382" s="224"/>
      <c r="M382" s="224"/>
      <c r="N382" s="224"/>
      <c r="P382" s="205"/>
    </row>
    <row r="383" spans="1:16" ht="70.2" customHeight="1" x14ac:dyDescent="0.45">
      <c r="A383" s="218" t="s">
        <v>2269</v>
      </c>
      <c r="B383" s="217"/>
      <c r="C383" s="216"/>
      <c r="D383" s="217"/>
      <c r="E383" s="216"/>
      <c r="F383" s="216"/>
      <c r="G383" s="216"/>
      <c r="H383" s="216"/>
      <c r="I383" s="216"/>
      <c r="J383" s="215"/>
      <c r="K383" s="214"/>
      <c r="L383" s="214"/>
      <c r="M383" s="214"/>
      <c r="N383" s="213" t="s">
        <v>2307</v>
      </c>
      <c r="P383" s="205" t="e">
        <f>MOD($A383,2)</f>
        <v>#VALUE!</v>
      </c>
    </row>
    <row r="384" spans="1:16" s="185" customFormat="1" ht="74.400000000000006" customHeight="1" x14ac:dyDescent="0.45">
      <c r="A384" s="280" t="s">
        <v>2306</v>
      </c>
      <c r="B384" s="359" t="s">
        <v>2305</v>
      </c>
      <c r="C384" s="360"/>
      <c r="D384" s="280" t="s">
        <v>1844</v>
      </c>
      <c r="E384" s="282" t="s">
        <v>2304</v>
      </c>
      <c r="F384" s="283"/>
      <c r="G384" s="284"/>
      <c r="H384" s="280" t="s">
        <v>2303</v>
      </c>
      <c r="I384" s="280" t="s">
        <v>2302</v>
      </c>
      <c r="J384" s="280" t="s">
        <v>2301</v>
      </c>
      <c r="K384" s="280" t="s">
        <v>2300</v>
      </c>
      <c r="L384" s="280" t="s">
        <v>2299</v>
      </c>
      <c r="M384" s="280" t="s">
        <v>2298</v>
      </c>
      <c r="N384" s="280" t="s">
        <v>2297</v>
      </c>
    </row>
    <row r="385" spans="1:16" s="185" customFormat="1" ht="74.400000000000006" customHeight="1" x14ac:dyDescent="0.45">
      <c r="A385" s="281"/>
      <c r="B385" s="361"/>
      <c r="C385" s="362"/>
      <c r="D385" s="281"/>
      <c r="E385" s="212" t="s">
        <v>232</v>
      </c>
      <c r="F385" s="211" t="s">
        <v>2296</v>
      </c>
      <c r="G385" s="211" t="s">
        <v>2295</v>
      </c>
      <c r="H385" s="281"/>
      <c r="I385" s="281"/>
      <c r="J385" s="281"/>
      <c r="K385" s="281"/>
      <c r="L385" s="281"/>
      <c r="M385" s="281"/>
      <c r="N385" s="281"/>
    </row>
    <row r="386" spans="1:16" ht="110.4" customHeight="1" x14ac:dyDescent="0.45">
      <c r="A386" s="223" t="s">
        <v>2433</v>
      </c>
      <c r="B386" s="376" t="s">
        <v>2432</v>
      </c>
      <c r="C386" s="377"/>
      <c r="D386" s="222" t="s">
        <v>1297</v>
      </c>
      <c r="E386" s="222" t="s">
        <v>1297</v>
      </c>
      <c r="F386" s="222" t="s">
        <v>1469</v>
      </c>
      <c r="G386" s="222" t="s">
        <v>1469</v>
      </c>
      <c r="H386" s="222" t="s">
        <v>2279</v>
      </c>
      <c r="I386" s="222" t="s">
        <v>1469</v>
      </c>
      <c r="J386" s="221"/>
      <c r="K386" s="221"/>
      <c r="L386" s="221"/>
      <c r="M386" s="221"/>
      <c r="N386" s="221"/>
      <c r="P386" s="205">
        <f t="shared" ref="P386:P393" si="16">MOD($A386,2)</f>
        <v>1</v>
      </c>
    </row>
    <row r="387" spans="1:16" ht="110.4" customHeight="1" x14ac:dyDescent="0.45">
      <c r="A387" s="210" t="s">
        <v>2431</v>
      </c>
      <c r="B387" s="364" t="s">
        <v>2430</v>
      </c>
      <c r="C387" s="365"/>
      <c r="D387" s="208" t="s">
        <v>1469</v>
      </c>
      <c r="E387" s="208" t="s">
        <v>1297</v>
      </c>
      <c r="F387" s="208" t="s">
        <v>1469</v>
      </c>
      <c r="G387" s="208" t="s">
        <v>1469</v>
      </c>
      <c r="H387" s="208" t="s">
        <v>2279</v>
      </c>
      <c r="I387" s="208" t="s">
        <v>1469</v>
      </c>
      <c r="J387" s="206"/>
      <c r="K387" s="206"/>
      <c r="L387" s="206"/>
      <c r="M387" s="206"/>
      <c r="N387" s="206"/>
      <c r="P387" s="205">
        <f t="shared" si="16"/>
        <v>0</v>
      </c>
    </row>
    <row r="388" spans="1:16" ht="110.4" customHeight="1" x14ac:dyDescent="0.45">
      <c r="A388" s="210" t="s">
        <v>2429</v>
      </c>
      <c r="B388" s="364" t="s">
        <v>2428</v>
      </c>
      <c r="C388" s="365"/>
      <c r="D388" s="208" t="s">
        <v>1297</v>
      </c>
      <c r="E388" s="208" t="s">
        <v>1469</v>
      </c>
      <c r="F388" s="208" t="s">
        <v>1469</v>
      </c>
      <c r="G388" s="208" t="s">
        <v>1297</v>
      </c>
      <c r="H388" s="208" t="s">
        <v>1469</v>
      </c>
      <c r="I388" s="208" t="s">
        <v>2422</v>
      </c>
      <c r="J388" s="206"/>
      <c r="K388" s="206"/>
      <c r="L388" s="206"/>
      <c r="M388" s="206"/>
      <c r="N388" s="206"/>
      <c r="P388" s="205">
        <f t="shared" si="16"/>
        <v>1</v>
      </c>
    </row>
    <row r="389" spans="1:16" ht="110.4" customHeight="1" x14ac:dyDescent="0.45">
      <c r="A389" s="287" t="s">
        <v>2427</v>
      </c>
      <c r="B389" s="366" t="s">
        <v>2426</v>
      </c>
      <c r="C389" s="367"/>
      <c r="D389" s="278" t="s">
        <v>1297</v>
      </c>
      <c r="E389" s="278" t="s">
        <v>1469</v>
      </c>
      <c r="F389" s="278" t="s">
        <v>1469</v>
      </c>
      <c r="G389" s="278" t="s">
        <v>1297</v>
      </c>
      <c r="H389" s="278" t="s">
        <v>1469</v>
      </c>
      <c r="I389" s="278" t="s">
        <v>2288</v>
      </c>
      <c r="J389" s="209" t="s">
        <v>2174</v>
      </c>
      <c r="K389" s="206"/>
      <c r="L389" s="206"/>
      <c r="M389" s="206"/>
      <c r="N389" s="206"/>
      <c r="P389" s="205">
        <f t="shared" si="16"/>
        <v>0</v>
      </c>
    </row>
    <row r="390" spans="1:16" ht="110.4" customHeight="1" x14ac:dyDescent="0.45">
      <c r="A390" s="288"/>
      <c r="B390" s="368"/>
      <c r="C390" s="369"/>
      <c r="D390" s="278"/>
      <c r="E390" s="278"/>
      <c r="F390" s="278"/>
      <c r="G390" s="278"/>
      <c r="H390" s="278"/>
      <c r="I390" s="278"/>
      <c r="J390" s="209" t="s">
        <v>2425</v>
      </c>
      <c r="K390" s="206"/>
      <c r="L390" s="206"/>
      <c r="M390" s="206"/>
      <c r="N390" s="206"/>
      <c r="P390" s="205">
        <f t="shared" si="16"/>
        <v>0</v>
      </c>
    </row>
    <row r="391" spans="1:16" ht="110.4" customHeight="1" x14ac:dyDescent="0.45">
      <c r="A391" s="210" t="s">
        <v>2424</v>
      </c>
      <c r="B391" s="364" t="s">
        <v>2423</v>
      </c>
      <c r="C391" s="365"/>
      <c r="D391" s="208" t="s">
        <v>1297</v>
      </c>
      <c r="E391" s="208" t="s">
        <v>1469</v>
      </c>
      <c r="F391" s="208" t="s">
        <v>1469</v>
      </c>
      <c r="G391" s="208" t="s">
        <v>1297</v>
      </c>
      <c r="H391" s="208" t="s">
        <v>1469</v>
      </c>
      <c r="I391" s="208" t="s">
        <v>2422</v>
      </c>
      <c r="J391" s="206"/>
      <c r="K391" s="206"/>
      <c r="L391" s="206"/>
      <c r="M391" s="206"/>
      <c r="N391" s="206"/>
      <c r="P391" s="205">
        <f t="shared" si="16"/>
        <v>1</v>
      </c>
    </row>
    <row r="392" spans="1:16" ht="110.4" customHeight="1" x14ac:dyDescent="0.45">
      <c r="A392" s="210" t="s">
        <v>2421</v>
      </c>
      <c r="B392" s="364" t="s">
        <v>2420</v>
      </c>
      <c r="C392" s="365"/>
      <c r="D392" s="208" t="s">
        <v>1469</v>
      </c>
      <c r="E392" s="208" t="s">
        <v>1469</v>
      </c>
      <c r="F392" s="208" t="s">
        <v>1469</v>
      </c>
      <c r="G392" s="208" t="s">
        <v>1297</v>
      </c>
      <c r="H392" s="208" t="s">
        <v>1469</v>
      </c>
      <c r="I392" s="208" t="s">
        <v>2276</v>
      </c>
      <c r="J392" s="206"/>
      <c r="K392" s="206"/>
      <c r="L392" s="206"/>
      <c r="M392" s="206"/>
      <c r="N392" s="206"/>
      <c r="P392" s="205">
        <f t="shared" si="16"/>
        <v>0</v>
      </c>
    </row>
    <row r="393" spans="1:16" ht="82.95" customHeight="1" x14ac:dyDescent="0.45">
      <c r="A393" s="287" t="s">
        <v>2419</v>
      </c>
      <c r="B393" s="366" t="s">
        <v>2418</v>
      </c>
      <c r="C393" s="367"/>
      <c r="D393" s="278" t="s">
        <v>1469</v>
      </c>
      <c r="E393" s="278" t="s">
        <v>1469</v>
      </c>
      <c r="F393" s="278" t="s">
        <v>1469</v>
      </c>
      <c r="G393" s="278" t="s">
        <v>1297</v>
      </c>
      <c r="H393" s="278" t="s">
        <v>1469</v>
      </c>
      <c r="I393" s="278" t="s">
        <v>2417</v>
      </c>
      <c r="J393" s="220" t="s">
        <v>2416</v>
      </c>
      <c r="K393" s="220" t="s">
        <v>2415</v>
      </c>
      <c r="L393" s="220" t="s">
        <v>2414</v>
      </c>
      <c r="M393" s="206"/>
      <c r="N393" s="206"/>
      <c r="P393" s="205">
        <f t="shared" si="16"/>
        <v>1</v>
      </c>
    </row>
    <row r="394" spans="1:16" ht="110.4" customHeight="1" x14ac:dyDescent="0.45">
      <c r="A394" s="288"/>
      <c r="B394" s="368"/>
      <c r="C394" s="369"/>
      <c r="D394" s="278"/>
      <c r="E394" s="278"/>
      <c r="F394" s="278"/>
      <c r="G394" s="278"/>
      <c r="H394" s="278"/>
      <c r="I394" s="278"/>
      <c r="J394" s="219" t="s">
        <v>2413</v>
      </c>
      <c r="K394" s="219" t="s">
        <v>2412</v>
      </c>
      <c r="L394" s="219" t="s">
        <v>2411</v>
      </c>
      <c r="M394" s="206"/>
      <c r="N394" s="206"/>
      <c r="P394" s="205">
        <v>1</v>
      </c>
    </row>
    <row r="395" spans="1:16" ht="110.4" customHeight="1" x14ac:dyDescent="0.45">
      <c r="A395" s="210" t="s">
        <v>2410</v>
      </c>
      <c r="B395" s="364" t="s">
        <v>1154</v>
      </c>
      <c r="C395" s="365"/>
      <c r="D395" s="208" t="s">
        <v>1469</v>
      </c>
      <c r="E395" s="208" t="s">
        <v>1297</v>
      </c>
      <c r="F395" s="208" t="s">
        <v>1469</v>
      </c>
      <c r="G395" s="208" t="s">
        <v>1297</v>
      </c>
      <c r="H395" s="208" t="s">
        <v>2279</v>
      </c>
      <c r="I395" s="208" t="s">
        <v>2409</v>
      </c>
      <c r="J395" s="206"/>
      <c r="K395" s="206"/>
      <c r="L395" s="206"/>
      <c r="M395" s="206"/>
      <c r="N395" s="206"/>
      <c r="P395" s="205">
        <f t="shared" ref="P395:P418" si="17">MOD($A395,2)</f>
        <v>0</v>
      </c>
    </row>
    <row r="396" spans="1:16" ht="110.4" customHeight="1" x14ac:dyDescent="0.45">
      <c r="A396" s="210" t="s">
        <v>2408</v>
      </c>
      <c r="B396" s="364" t="s">
        <v>1164</v>
      </c>
      <c r="C396" s="365"/>
      <c r="D396" s="208" t="s">
        <v>1469</v>
      </c>
      <c r="E396" s="208" t="s">
        <v>1297</v>
      </c>
      <c r="F396" s="208" t="s">
        <v>1469</v>
      </c>
      <c r="G396" s="208" t="s">
        <v>1297</v>
      </c>
      <c r="H396" s="208" t="s">
        <v>2279</v>
      </c>
      <c r="I396" s="208" t="s">
        <v>2372</v>
      </c>
      <c r="J396" s="206"/>
      <c r="K396" s="206"/>
      <c r="L396" s="206"/>
      <c r="M396" s="206"/>
      <c r="N396" s="206"/>
      <c r="P396" s="205">
        <f t="shared" si="17"/>
        <v>1</v>
      </c>
    </row>
    <row r="397" spans="1:16" ht="110.4" customHeight="1" x14ac:dyDescent="0.45">
      <c r="A397" s="210" t="s">
        <v>2407</v>
      </c>
      <c r="B397" s="364" t="s">
        <v>1171</v>
      </c>
      <c r="C397" s="365"/>
      <c r="D397" s="208" t="s">
        <v>1469</v>
      </c>
      <c r="E397" s="208" t="s">
        <v>1297</v>
      </c>
      <c r="F397" s="208" t="s">
        <v>1469</v>
      </c>
      <c r="G397" s="208" t="s">
        <v>1297</v>
      </c>
      <c r="H397" s="208" t="s">
        <v>2279</v>
      </c>
      <c r="I397" s="208" t="s">
        <v>2359</v>
      </c>
      <c r="J397" s="206"/>
      <c r="K397" s="206"/>
      <c r="L397" s="206"/>
      <c r="M397" s="206"/>
      <c r="N397" s="206"/>
      <c r="P397" s="205">
        <f t="shared" si="17"/>
        <v>0</v>
      </c>
    </row>
    <row r="398" spans="1:16" ht="110.4" customHeight="1" x14ac:dyDescent="0.45">
      <c r="A398" s="210" t="s">
        <v>2406</v>
      </c>
      <c r="B398" s="364" t="s">
        <v>1156</v>
      </c>
      <c r="C398" s="365"/>
      <c r="D398" s="208" t="s">
        <v>1469</v>
      </c>
      <c r="E398" s="208" t="s">
        <v>1297</v>
      </c>
      <c r="F398" s="208" t="s">
        <v>1469</v>
      </c>
      <c r="G398" s="208" t="s">
        <v>1297</v>
      </c>
      <c r="H398" s="208" t="s">
        <v>2325</v>
      </c>
      <c r="I398" s="208" t="s">
        <v>2405</v>
      </c>
      <c r="J398" s="206"/>
      <c r="K398" s="206"/>
      <c r="L398" s="206"/>
      <c r="M398" s="206"/>
      <c r="N398" s="206"/>
      <c r="P398" s="205">
        <f t="shared" si="17"/>
        <v>1</v>
      </c>
    </row>
    <row r="399" spans="1:16" ht="110.4" customHeight="1" x14ac:dyDescent="0.45">
      <c r="A399" s="210" t="s">
        <v>2404</v>
      </c>
      <c r="B399" s="364" t="s">
        <v>1150</v>
      </c>
      <c r="C399" s="365"/>
      <c r="D399" s="208" t="s">
        <v>1469</v>
      </c>
      <c r="E399" s="208" t="s">
        <v>1297</v>
      </c>
      <c r="F399" s="208" t="s">
        <v>1297</v>
      </c>
      <c r="G399" s="208" t="s">
        <v>1469</v>
      </c>
      <c r="H399" s="208" t="s">
        <v>2325</v>
      </c>
      <c r="I399" s="208" t="s">
        <v>1469</v>
      </c>
      <c r="J399" s="209" t="s">
        <v>2175</v>
      </c>
      <c r="K399" s="206"/>
      <c r="L399" s="206"/>
      <c r="M399" s="206"/>
      <c r="N399" s="206"/>
      <c r="P399" s="205">
        <f t="shared" si="17"/>
        <v>0</v>
      </c>
    </row>
    <row r="400" spans="1:16" ht="110.4" customHeight="1" x14ac:dyDescent="0.45">
      <c r="A400" s="210" t="s">
        <v>2403</v>
      </c>
      <c r="B400" s="364" t="s">
        <v>1155</v>
      </c>
      <c r="C400" s="365"/>
      <c r="D400" s="208" t="s">
        <v>1469</v>
      </c>
      <c r="E400" s="208" t="s">
        <v>1297</v>
      </c>
      <c r="F400" s="208" t="s">
        <v>1469</v>
      </c>
      <c r="G400" s="208" t="s">
        <v>1469</v>
      </c>
      <c r="H400" s="208" t="s">
        <v>2325</v>
      </c>
      <c r="I400" s="208" t="s">
        <v>1469</v>
      </c>
      <c r="J400" s="206"/>
      <c r="K400" s="206"/>
      <c r="L400" s="206"/>
      <c r="M400" s="206"/>
      <c r="N400" s="206"/>
      <c r="P400" s="205">
        <f t="shared" si="17"/>
        <v>1</v>
      </c>
    </row>
    <row r="401" spans="1:16" ht="110.4" customHeight="1" x14ac:dyDescent="0.45">
      <c r="A401" s="210" t="s">
        <v>2402</v>
      </c>
      <c r="B401" s="364" t="s">
        <v>1160</v>
      </c>
      <c r="C401" s="365"/>
      <c r="D401" s="208" t="s">
        <v>1469</v>
      </c>
      <c r="E401" s="208" t="s">
        <v>1469</v>
      </c>
      <c r="F401" s="208" t="s">
        <v>1469</v>
      </c>
      <c r="G401" s="208" t="s">
        <v>1297</v>
      </c>
      <c r="H401" s="208" t="s">
        <v>1469</v>
      </c>
      <c r="I401" s="208" t="s">
        <v>2228</v>
      </c>
      <c r="J401" s="206"/>
      <c r="K401" s="206"/>
      <c r="L401" s="206"/>
      <c r="M401" s="206"/>
      <c r="N401" s="206"/>
      <c r="P401" s="205">
        <f t="shared" si="17"/>
        <v>0</v>
      </c>
    </row>
    <row r="402" spans="1:16" ht="110.4" customHeight="1" x14ac:dyDescent="0.45">
      <c r="A402" s="210" t="s">
        <v>2401</v>
      </c>
      <c r="B402" s="364" t="s">
        <v>2400</v>
      </c>
      <c r="C402" s="365"/>
      <c r="D402" s="208" t="s">
        <v>1297</v>
      </c>
      <c r="E402" s="208" t="s">
        <v>1469</v>
      </c>
      <c r="F402" s="208" t="s">
        <v>1469</v>
      </c>
      <c r="G402" s="208" t="s">
        <v>1297</v>
      </c>
      <c r="H402" s="208" t="s">
        <v>1469</v>
      </c>
      <c r="I402" s="208" t="s">
        <v>1591</v>
      </c>
      <c r="J402" s="206"/>
      <c r="K402" s="206"/>
      <c r="L402" s="206"/>
      <c r="M402" s="206"/>
      <c r="N402" s="206"/>
      <c r="P402" s="205">
        <f t="shared" si="17"/>
        <v>1</v>
      </c>
    </row>
    <row r="403" spans="1:16" ht="110.4" customHeight="1" x14ac:dyDescent="0.45">
      <c r="A403" s="210" t="s">
        <v>2399</v>
      </c>
      <c r="B403" s="364" t="s">
        <v>1930</v>
      </c>
      <c r="C403" s="365"/>
      <c r="D403" s="208" t="s">
        <v>1469</v>
      </c>
      <c r="E403" s="208" t="s">
        <v>1469</v>
      </c>
      <c r="F403" s="208" t="s">
        <v>1469</v>
      </c>
      <c r="G403" s="208" t="s">
        <v>1297</v>
      </c>
      <c r="H403" s="208" t="s">
        <v>1469</v>
      </c>
      <c r="I403" s="208" t="s">
        <v>2339</v>
      </c>
      <c r="J403" s="206"/>
      <c r="K403" s="206"/>
      <c r="L403" s="206"/>
      <c r="M403" s="206"/>
      <c r="N403" s="206"/>
      <c r="P403" s="205">
        <f t="shared" si="17"/>
        <v>0</v>
      </c>
    </row>
    <row r="404" spans="1:16" ht="110.4" customHeight="1" x14ac:dyDescent="0.45">
      <c r="A404" s="210" t="s">
        <v>2398</v>
      </c>
      <c r="B404" s="364" t="s">
        <v>1165</v>
      </c>
      <c r="C404" s="365"/>
      <c r="D404" s="208" t="s">
        <v>1469</v>
      </c>
      <c r="E404" s="208" t="s">
        <v>1469</v>
      </c>
      <c r="F404" s="208" t="s">
        <v>1469</v>
      </c>
      <c r="G404" s="208" t="s">
        <v>1297</v>
      </c>
      <c r="H404" s="208" t="s">
        <v>1469</v>
      </c>
      <c r="I404" s="208" t="s">
        <v>2377</v>
      </c>
      <c r="J404" s="206"/>
      <c r="K404" s="206"/>
      <c r="L404" s="206"/>
      <c r="M404" s="206"/>
      <c r="N404" s="206"/>
      <c r="P404" s="205">
        <f t="shared" si="17"/>
        <v>1</v>
      </c>
    </row>
    <row r="405" spans="1:16" ht="110.4" customHeight="1" x14ac:dyDescent="0.45">
      <c r="A405" s="210" t="s">
        <v>2397</v>
      </c>
      <c r="B405" s="364" t="s">
        <v>1169</v>
      </c>
      <c r="C405" s="365"/>
      <c r="D405" s="208" t="s">
        <v>1469</v>
      </c>
      <c r="E405" s="208" t="s">
        <v>1297</v>
      </c>
      <c r="F405" s="208" t="s">
        <v>1469</v>
      </c>
      <c r="G405" s="208" t="s">
        <v>1297</v>
      </c>
      <c r="H405" s="208" t="s">
        <v>2279</v>
      </c>
      <c r="I405" s="208" t="s">
        <v>2396</v>
      </c>
      <c r="J405" s="206"/>
      <c r="K405" s="206"/>
      <c r="L405" s="206"/>
      <c r="M405" s="206"/>
      <c r="N405" s="206"/>
      <c r="P405" s="205">
        <f t="shared" si="17"/>
        <v>0</v>
      </c>
    </row>
    <row r="406" spans="1:16" ht="110.4" customHeight="1" x14ac:dyDescent="0.45">
      <c r="A406" s="210" t="s">
        <v>2395</v>
      </c>
      <c r="B406" s="364" t="s">
        <v>1170</v>
      </c>
      <c r="C406" s="365"/>
      <c r="D406" s="208" t="s">
        <v>1469</v>
      </c>
      <c r="E406" s="208" t="s">
        <v>1297</v>
      </c>
      <c r="F406" s="208" t="s">
        <v>1469</v>
      </c>
      <c r="G406" s="208" t="s">
        <v>1297</v>
      </c>
      <c r="H406" s="208" t="s">
        <v>2279</v>
      </c>
      <c r="I406" s="208" t="s">
        <v>2359</v>
      </c>
      <c r="J406" s="206"/>
      <c r="K406" s="206"/>
      <c r="L406" s="206"/>
      <c r="M406" s="206"/>
      <c r="N406" s="206"/>
      <c r="P406" s="205">
        <f t="shared" si="17"/>
        <v>1</v>
      </c>
    </row>
    <row r="407" spans="1:16" ht="110.4" customHeight="1" x14ac:dyDescent="0.45">
      <c r="A407" s="210" t="s">
        <v>2394</v>
      </c>
      <c r="B407" s="364" t="s">
        <v>1153</v>
      </c>
      <c r="C407" s="365"/>
      <c r="D407" s="208" t="s">
        <v>2393</v>
      </c>
      <c r="E407" s="208" t="s">
        <v>1297</v>
      </c>
      <c r="F407" s="208" t="s">
        <v>1297</v>
      </c>
      <c r="G407" s="208" t="s">
        <v>1469</v>
      </c>
      <c r="H407" s="208" t="s">
        <v>2279</v>
      </c>
      <c r="I407" s="208" t="s">
        <v>1469</v>
      </c>
      <c r="J407" s="206"/>
      <c r="K407" s="206"/>
      <c r="L407" s="206"/>
      <c r="M407" s="206"/>
      <c r="N407" s="206"/>
      <c r="P407" s="205">
        <f t="shared" si="17"/>
        <v>0</v>
      </c>
    </row>
    <row r="408" spans="1:16" ht="110.4" customHeight="1" x14ac:dyDescent="0.45">
      <c r="A408" s="210" t="s">
        <v>2392</v>
      </c>
      <c r="B408" s="364" t="s">
        <v>1157</v>
      </c>
      <c r="C408" s="365"/>
      <c r="D408" s="208" t="s">
        <v>1469</v>
      </c>
      <c r="E408" s="208" t="s">
        <v>1469</v>
      </c>
      <c r="F408" s="208" t="s">
        <v>1469</v>
      </c>
      <c r="G408" s="208" t="s">
        <v>1297</v>
      </c>
      <c r="H408" s="208" t="s">
        <v>1469</v>
      </c>
      <c r="I408" s="208" t="s">
        <v>2282</v>
      </c>
      <c r="J408" s="206"/>
      <c r="K408" s="206"/>
      <c r="L408" s="206"/>
      <c r="M408" s="206"/>
      <c r="N408" s="206"/>
      <c r="P408" s="205">
        <f t="shared" si="17"/>
        <v>1</v>
      </c>
    </row>
    <row r="409" spans="1:16" ht="110.4" customHeight="1" x14ac:dyDescent="0.45">
      <c r="A409" s="210" t="s">
        <v>2391</v>
      </c>
      <c r="B409" s="364" t="s">
        <v>2390</v>
      </c>
      <c r="C409" s="365"/>
      <c r="D409" s="208" t="s">
        <v>1297</v>
      </c>
      <c r="E409" s="208" t="s">
        <v>1469</v>
      </c>
      <c r="F409" s="208" t="s">
        <v>1469</v>
      </c>
      <c r="G409" s="208" t="s">
        <v>1297</v>
      </c>
      <c r="H409" s="208" t="s">
        <v>1469</v>
      </c>
      <c r="I409" s="208" t="s">
        <v>2362</v>
      </c>
      <c r="J409" s="209" t="s">
        <v>2176</v>
      </c>
      <c r="K409" s="206"/>
      <c r="L409" s="206"/>
      <c r="M409" s="206"/>
      <c r="N409" s="206"/>
      <c r="P409" s="205">
        <f t="shared" si="17"/>
        <v>0</v>
      </c>
    </row>
    <row r="410" spans="1:16" ht="110.4" customHeight="1" x14ac:dyDescent="0.45">
      <c r="A410" s="210" t="s">
        <v>2389</v>
      </c>
      <c r="B410" s="364" t="s">
        <v>1167</v>
      </c>
      <c r="C410" s="365"/>
      <c r="D410" s="208" t="s">
        <v>1469</v>
      </c>
      <c r="E410" s="208" t="s">
        <v>1297</v>
      </c>
      <c r="F410" s="208" t="s">
        <v>1469</v>
      </c>
      <c r="G410" s="208" t="s">
        <v>1297</v>
      </c>
      <c r="H410" s="208" t="s">
        <v>2279</v>
      </c>
      <c r="I410" s="208" t="s">
        <v>2388</v>
      </c>
      <c r="J410" s="206"/>
      <c r="K410" s="206"/>
      <c r="L410" s="206"/>
      <c r="M410" s="206"/>
      <c r="N410" s="206"/>
      <c r="P410" s="205">
        <f t="shared" si="17"/>
        <v>1</v>
      </c>
    </row>
    <row r="411" spans="1:16" ht="110.4" customHeight="1" x14ac:dyDescent="0.45">
      <c r="A411" s="210" t="s">
        <v>2387</v>
      </c>
      <c r="B411" s="364" t="s">
        <v>2386</v>
      </c>
      <c r="C411" s="365"/>
      <c r="D411" s="208" t="s">
        <v>1469</v>
      </c>
      <c r="E411" s="208" t="s">
        <v>1297</v>
      </c>
      <c r="F411" s="208" t="s">
        <v>1469</v>
      </c>
      <c r="G411" s="208" t="s">
        <v>1469</v>
      </c>
      <c r="H411" s="208" t="s">
        <v>2279</v>
      </c>
      <c r="I411" s="208" t="s">
        <v>1469</v>
      </c>
      <c r="J411" s="206"/>
      <c r="K411" s="206"/>
      <c r="L411" s="206"/>
      <c r="M411" s="206"/>
      <c r="N411" s="206"/>
      <c r="P411" s="205">
        <f t="shared" si="17"/>
        <v>0</v>
      </c>
    </row>
    <row r="412" spans="1:16" ht="110.4" customHeight="1" x14ac:dyDescent="0.45">
      <c r="A412" s="210" t="s">
        <v>2385</v>
      </c>
      <c r="B412" s="364" t="s">
        <v>2384</v>
      </c>
      <c r="C412" s="365"/>
      <c r="D412" s="208" t="s">
        <v>1297</v>
      </c>
      <c r="E412" s="208" t="s">
        <v>1297</v>
      </c>
      <c r="F412" s="208" t="s">
        <v>1469</v>
      </c>
      <c r="G412" s="208" t="s">
        <v>1469</v>
      </c>
      <c r="H412" s="208" t="s">
        <v>2279</v>
      </c>
      <c r="I412" s="208" t="s">
        <v>1469</v>
      </c>
      <c r="J412" s="206"/>
      <c r="K412" s="206"/>
      <c r="L412" s="206"/>
      <c r="M412" s="206"/>
      <c r="N412" s="206"/>
      <c r="P412" s="205">
        <f t="shared" si="17"/>
        <v>1</v>
      </c>
    </row>
    <row r="413" spans="1:16" ht="110.4" customHeight="1" x14ac:dyDescent="0.45">
      <c r="A413" s="210" t="s">
        <v>2383</v>
      </c>
      <c r="B413" s="364" t="s">
        <v>2382</v>
      </c>
      <c r="C413" s="365"/>
      <c r="D413" s="208" t="s">
        <v>1297</v>
      </c>
      <c r="E413" s="208" t="s">
        <v>1297</v>
      </c>
      <c r="F413" s="208" t="s">
        <v>1469</v>
      </c>
      <c r="G413" s="208" t="s">
        <v>1469</v>
      </c>
      <c r="H413" s="208" t="s">
        <v>2279</v>
      </c>
      <c r="I413" s="208" t="s">
        <v>1469</v>
      </c>
      <c r="J413" s="209" t="s">
        <v>2381</v>
      </c>
      <c r="K413" s="206"/>
      <c r="L413" s="206"/>
      <c r="M413" s="206"/>
      <c r="N413" s="206"/>
      <c r="P413" s="205">
        <f t="shared" si="17"/>
        <v>0</v>
      </c>
    </row>
    <row r="414" spans="1:16" ht="110.4" customHeight="1" x14ac:dyDescent="0.45">
      <c r="A414" s="210" t="s">
        <v>2380</v>
      </c>
      <c r="B414" s="364" t="s">
        <v>1159</v>
      </c>
      <c r="C414" s="365"/>
      <c r="D414" s="208" t="s">
        <v>1469</v>
      </c>
      <c r="E414" s="208" t="s">
        <v>1297</v>
      </c>
      <c r="F414" s="208" t="s">
        <v>1469</v>
      </c>
      <c r="G414" s="208" t="s">
        <v>1469</v>
      </c>
      <c r="H414" s="208" t="s">
        <v>2279</v>
      </c>
      <c r="I414" s="208" t="s">
        <v>1469</v>
      </c>
      <c r="J414" s="206"/>
      <c r="K414" s="206"/>
      <c r="L414" s="206"/>
      <c r="M414" s="206"/>
      <c r="N414" s="206"/>
      <c r="P414" s="205">
        <f t="shared" si="17"/>
        <v>1</v>
      </c>
    </row>
    <row r="415" spans="1:16" ht="110.4" customHeight="1" x14ac:dyDescent="0.45">
      <c r="A415" s="210" t="s">
        <v>2379</v>
      </c>
      <c r="B415" s="364" t="s">
        <v>2378</v>
      </c>
      <c r="C415" s="365"/>
      <c r="D415" s="208" t="s">
        <v>1469</v>
      </c>
      <c r="E415" s="208" t="s">
        <v>1297</v>
      </c>
      <c r="F415" s="208" t="s">
        <v>1469</v>
      </c>
      <c r="G415" s="208" t="s">
        <v>1297</v>
      </c>
      <c r="H415" s="208" t="s">
        <v>2279</v>
      </c>
      <c r="I415" s="208" t="s">
        <v>2377</v>
      </c>
      <c r="J415" s="206"/>
      <c r="K415" s="206"/>
      <c r="L415" s="206"/>
      <c r="M415" s="206"/>
      <c r="N415" s="206"/>
      <c r="P415" s="205">
        <f t="shared" si="17"/>
        <v>0</v>
      </c>
    </row>
    <row r="416" spans="1:16" ht="110.4" customHeight="1" x14ac:dyDescent="0.45">
      <c r="A416" s="210" t="s">
        <v>2376</v>
      </c>
      <c r="B416" s="364" t="s">
        <v>1172</v>
      </c>
      <c r="C416" s="365"/>
      <c r="D416" s="208" t="s">
        <v>1469</v>
      </c>
      <c r="E416" s="208" t="s">
        <v>1297</v>
      </c>
      <c r="F416" s="208" t="s">
        <v>1469</v>
      </c>
      <c r="G416" s="208" t="s">
        <v>1469</v>
      </c>
      <c r="H416" s="208" t="s">
        <v>2279</v>
      </c>
      <c r="I416" s="208" t="s">
        <v>1469</v>
      </c>
      <c r="J416" s="206"/>
      <c r="K416" s="206"/>
      <c r="L416" s="206"/>
      <c r="M416" s="206"/>
      <c r="N416" s="206"/>
      <c r="P416" s="205">
        <f t="shared" si="17"/>
        <v>1</v>
      </c>
    </row>
    <row r="417" spans="1:16" ht="110.4" customHeight="1" x14ac:dyDescent="0.45">
      <c r="A417" s="210" t="s">
        <v>2375</v>
      </c>
      <c r="B417" s="364" t="s">
        <v>1161</v>
      </c>
      <c r="C417" s="365"/>
      <c r="D417" s="208" t="s">
        <v>1469</v>
      </c>
      <c r="E417" s="208" t="s">
        <v>1297</v>
      </c>
      <c r="F417" s="208" t="s">
        <v>1469</v>
      </c>
      <c r="G417" s="208" t="s">
        <v>1469</v>
      </c>
      <c r="H417" s="208" t="s">
        <v>2279</v>
      </c>
      <c r="I417" s="208" t="s">
        <v>1469</v>
      </c>
      <c r="J417" s="206"/>
      <c r="K417" s="206"/>
      <c r="L417" s="206"/>
      <c r="M417" s="206"/>
      <c r="N417" s="206"/>
      <c r="P417" s="205">
        <f t="shared" si="17"/>
        <v>0</v>
      </c>
    </row>
    <row r="418" spans="1:16" ht="143.4" customHeight="1" x14ac:dyDescent="0.45">
      <c r="A418" s="287" t="s">
        <v>2374</v>
      </c>
      <c r="B418" s="370" t="s">
        <v>2373</v>
      </c>
      <c r="C418" s="371"/>
      <c r="D418" s="278" t="s">
        <v>1297</v>
      </c>
      <c r="E418" s="278" t="s">
        <v>1469</v>
      </c>
      <c r="F418" s="278" t="s">
        <v>1469</v>
      </c>
      <c r="G418" s="278" t="s">
        <v>1297</v>
      </c>
      <c r="H418" s="278" t="s">
        <v>1469</v>
      </c>
      <c r="I418" s="278" t="s">
        <v>2372</v>
      </c>
      <c r="J418" s="209" t="s">
        <v>2371</v>
      </c>
      <c r="K418" s="209" t="s">
        <v>2207</v>
      </c>
      <c r="L418" s="209" t="s">
        <v>2209</v>
      </c>
      <c r="M418" s="206"/>
      <c r="N418" s="209" t="s">
        <v>2208</v>
      </c>
      <c r="P418" s="205">
        <f t="shared" si="17"/>
        <v>1</v>
      </c>
    </row>
    <row r="419" spans="1:16" ht="110.4" customHeight="1" x14ac:dyDescent="0.45">
      <c r="A419" s="288"/>
      <c r="B419" s="372"/>
      <c r="C419" s="373"/>
      <c r="D419" s="278"/>
      <c r="E419" s="278"/>
      <c r="F419" s="278"/>
      <c r="G419" s="278"/>
      <c r="H419" s="278"/>
      <c r="I419" s="278"/>
      <c r="J419" s="209" t="s">
        <v>2206</v>
      </c>
      <c r="K419" s="206"/>
      <c r="L419" s="206"/>
      <c r="M419" s="206"/>
      <c r="N419" s="206"/>
      <c r="P419" s="205">
        <v>1</v>
      </c>
    </row>
    <row r="420" spans="1:16" ht="110.4" customHeight="1" x14ac:dyDescent="0.45">
      <c r="A420" s="288"/>
      <c r="B420" s="374"/>
      <c r="C420" s="375"/>
      <c r="D420" s="278"/>
      <c r="E420" s="278"/>
      <c r="F420" s="278"/>
      <c r="G420" s="278"/>
      <c r="H420" s="278"/>
      <c r="I420" s="278"/>
      <c r="J420" s="209" t="s">
        <v>2370</v>
      </c>
      <c r="K420" s="206"/>
      <c r="L420" s="206"/>
      <c r="M420" s="206"/>
      <c r="N420" s="206"/>
      <c r="P420" s="205">
        <v>1</v>
      </c>
    </row>
    <row r="421" spans="1:16" ht="110.4" customHeight="1" x14ac:dyDescent="0.45">
      <c r="A421" s="210" t="s">
        <v>2369</v>
      </c>
      <c r="B421" s="364" t="s">
        <v>2368</v>
      </c>
      <c r="C421" s="365"/>
      <c r="D421" s="208" t="s">
        <v>1469</v>
      </c>
      <c r="E421" s="208" t="s">
        <v>1469</v>
      </c>
      <c r="F421" s="208" t="s">
        <v>1469</v>
      </c>
      <c r="G421" s="208" t="s">
        <v>1297</v>
      </c>
      <c r="H421" s="208" t="s">
        <v>1469</v>
      </c>
      <c r="I421" s="208" t="s">
        <v>2288</v>
      </c>
      <c r="J421" s="206"/>
      <c r="K421" s="206"/>
      <c r="L421" s="206"/>
      <c r="M421" s="206"/>
      <c r="N421" s="206"/>
      <c r="P421" s="205">
        <f t="shared" ref="P421:P460" si="18">MOD($A421,2)</f>
        <v>0</v>
      </c>
    </row>
    <row r="422" spans="1:16" ht="110.4" customHeight="1" x14ac:dyDescent="0.45">
      <c r="A422" s="210" t="s">
        <v>2367</v>
      </c>
      <c r="B422" s="364" t="s">
        <v>1162</v>
      </c>
      <c r="C422" s="365"/>
      <c r="D422" s="208" t="s">
        <v>1469</v>
      </c>
      <c r="E422" s="208" t="s">
        <v>1469</v>
      </c>
      <c r="F422" s="208" t="s">
        <v>1469</v>
      </c>
      <c r="G422" s="208" t="s">
        <v>1297</v>
      </c>
      <c r="H422" s="208" t="s">
        <v>1469</v>
      </c>
      <c r="I422" s="208" t="s">
        <v>2282</v>
      </c>
      <c r="J422" s="206"/>
      <c r="K422" s="206"/>
      <c r="L422" s="206"/>
      <c r="M422" s="206"/>
      <c r="N422" s="206"/>
      <c r="P422" s="205">
        <f t="shared" si="18"/>
        <v>1</v>
      </c>
    </row>
    <row r="423" spans="1:16" ht="110.4" customHeight="1" x14ac:dyDescent="0.45">
      <c r="A423" s="210" t="s">
        <v>2366</v>
      </c>
      <c r="B423" s="364" t="s">
        <v>2365</v>
      </c>
      <c r="C423" s="365"/>
      <c r="D423" s="208" t="s">
        <v>1469</v>
      </c>
      <c r="E423" s="208" t="s">
        <v>1297</v>
      </c>
      <c r="F423" s="208" t="s">
        <v>1469</v>
      </c>
      <c r="G423" s="208" t="s">
        <v>1469</v>
      </c>
      <c r="H423" s="208" t="s">
        <v>2279</v>
      </c>
      <c r="I423" s="208" t="s">
        <v>1469</v>
      </c>
      <c r="J423" s="209" t="s">
        <v>2177</v>
      </c>
      <c r="K423" s="206"/>
      <c r="L423" s="206"/>
      <c r="M423" s="206"/>
      <c r="N423" s="206"/>
      <c r="P423" s="205">
        <f t="shared" si="18"/>
        <v>0</v>
      </c>
    </row>
    <row r="424" spans="1:16" ht="110.4" customHeight="1" x14ac:dyDescent="0.45">
      <c r="A424" s="210" t="s">
        <v>2364</v>
      </c>
      <c r="B424" s="364" t="s">
        <v>2363</v>
      </c>
      <c r="C424" s="365"/>
      <c r="D424" s="208" t="s">
        <v>1469</v>
      </c>
      <c r="E424" s="208" t="s">
        <v>1297</v>
      </c>
      <c r="F424" s="208" t="s">
        <v>1469</v>
      </c>
      <c r="G424" s="208" t="s">
        <v>1297</v>
      </c>
      <c r="H424" s="208" t="s">
        <v>2279</v>
      </c>
      <c r="I424" s="208" t="s">
        <v>2362</v>
      </c>
      <c r="J424" s="206"/>
      <c r="K424" s="206"/>
      <c r="L424" s="206"/>
      <c r="M424" s="206"/>
      <c r="N424" s="206"/>
      <c r="P424" s="205">
        <f t="shared" si="18"/>
        <v>1</v>
      </c>
    </row>
    <row r="425" spans="1:16" ht="110.4" customHeight="1" x14ac:dyDescent="0.45">
      <c r="A425" s="210" t="s">
        <v>2361</v>
      </c>
      <c r="B425" s="364" t="s">
        <v>2360</v>
      </c>
      <c r="C425" s="365" t="s">
        <v>1469</v>
      </c>
      <c r="D425" s="208" t="s">
        <v>1297</v>
      </c>
      <c r="E425" s="208" t="s">
        <v>1469</v>
      </c>
      <c r="F425" s="208" t="s">
        <v>1469</v>
      </c>
      <c r="G425" s="208" t="s">
        <v>1297</v>
      </c>
      <c r="H425" s="208" t="s">
        <v>1469</v>
      </c>
      <c r="I425" s="208" t="s">
        <v>2359</v>
      </c>
      <c r="J425" s="206"/>
      <c r="K425" s="206"/>
      <c r="L425" s="206"/>
      <c r="M425" s="206"/>
      <c r="N425" s="206"/>
      <c r="P425" s="205">
        <f t="shared" si="18"/>
        <v>0</v>
      </c>
    </row>
    <row r="426" spans="1:16" ht="110.4" customHeight="1" x14ac:dyDescent="0.45">
      <c r="A426" s="210" t="s">
        <v>2358</v>
      </c>
      <c r="B426" s="364" t="s">
        <v>2357</v>
      </c>
      <c r="C426" s="365" t="s">
        <v>1469</v>
      </c>
      <c r="D426" s="208" t="s">
        <v>1469</v>
      </c>
      <c r="E426" s="208" t="s">
        <v>1469</v>
      </c>
      <c r="F426" s="208" t="s">
        <v>1469</v>
      </c>
      <c r="G426" s="208" t="s">
        <v>1297</v>
      </c>
      <c r="H426" s="208" t="s">
        <v>1469</v>
      </c>
      <c r="I426" s="208" t="s">
        <v>2228</v>
      </c>
      <c r="J426" s="206"/>
      <c r="K426" s="206"/>
      <c r="L426" s="206"/>
      <c r="M426" s="206"/>
      <c r="N426" s="206"/>
      <c r="P426" s="205">
        <f t="shared" si="18"/>
        <v>1</v>
      </c>
    </row>
    <row r="427" spans="1:16" ht="110.4" customHeight="1" x14ac:dyDescent="0.45">
      <c r="A427" s="210" t="s">
        <v>2356</v>
      </c>
      <c r="B427" s="364" t="s">
        <v>2355</v>
      </c>
      <c r="C427" s="365" t="s">
        <v>1469</v>
      </c>
      <c r="D427" s="208" t="s">
        <v>1469</v>
      </c>
      <c r="E427" s="208" t="s">
        <v>1469</v>
      </c>
      <c r="F427" s="208" t="s">
        <v>1469</v>
      </c>
      <c r="G427" s="208" t="s">
        <v>1297</v>
      </c>
      <c r="H427" s="208" t="s">
        <v>1469</v>
      </c>
      <c r="I427" s="208" t="s">
        <v>2282</v>
      </c>
      <c r="J427" s="206"/>
      <c r="K427" s="206"/>
      <c r="L427" s="206"/>
      <c r="M427" s="206"/>
      <c r="N427" s="206"/>
      <c r="P427" s="205">
        <f t="shared" si="18"/>
        <v>0</v>
      </c>
    </row>
    <row r="428" spans="1:16" ht="110.4" customHeight="1" x14ac:dyDescent="0.45">
      <c r="A428" s="210" t="s">
        <v>2354</v>
      </c>
      <c r="B428" s="364" t="s">
        <v>2353</v>
      </c>
      <c r="C428" s="365" t="s">
        <v>1469</v>
      </c>
      <c r="D428" s="208" t="s">
        <v>1469</v>
      </c>
      <c r="E428" s="208" t="s">
        <v>1297</v>
      </c>
      <c r="F428" s="208" t="s">
        <v>1469</v>
      </c>
      <c r="G428" s="208" t="s">
        <v>1297</v>
      </c>
      <c r="H428" s="208" t="s">
        <v>2279</v>
      </c>
      <c r="I428" s="208" t="s">
        <v>2352</v>
      </c>
      <c r="J428" s="209" t="s">
        <v>2179</v>
      </c>
      <c r="K428" s="206"/>
      <c r="L428" s="206"/>
      <c r="M428" s="206"/>
      <c r="N428" s="206"/>
      <c r="P428" s="205">
        <f t="shared" si="18"/>
        <v>1</v>
      </c>
    </row>
    <row r="429" spans="1:16" ht="110.4" customHeight="1" x14ac:dyDescent="0.45">
      <c r="A429" s="210" t="s">
        <v>2351</v>
      </c>
      <c r="B429" s="364" t="s">
        <v>1168</v>
      </c>
      <c r="C429" s="365" t="s">
        <v>1469</v>
      </c>
      <c r="D429" s="208" t="s">
        <v>1469</v>
      </c>
      <c r="E429" s="208" t="s">
        <v>1297</v>
      </c>
      <c r="F429" s="208" t="s">
        <v>1469</v>
      </c>
      <c r="G429" s="208" t="s">
        <v>1469</v>
      </c>
      <c r="H429" s="208" t="s">
        <v>2279</v>
      </c>
      <c r="I429" s="208" t="s">
        <v>1469</v>
      </c>
      <c r="J429" s="206"/>
      <c r="K429" s="206"/>
      <c r="L429" s="206"/>
      <c r="M429" s="206"/>
      <c r="N429" s="206"/>
      <c r="P429" s="205">
        <f t="shared" si="18"/>
        <v>0</v>
      </c>
    </row>
    <row r="430" spans="1:16" ht="110.4" customHeight="1" x14ac:dyDescent="0.45">
      <c r="A430" s="210" t="s">
        <v>2350</v>
      </c>
      <c r="B430" s="364" t="s">
        <v>2349</v>
      </c>
      <c r="C430" s="365" t="s">
        <v>1469</v>
      </c>
      <c r="D430" s="208" t="s">
        <v>1469</v>
      </c>
      <c r="E430" s="208" t="s">
        <v>1297</v>
      </c>
      <c r="F430" s="208" t="s">
        <v>1469</v>
      </c>
      <c r="G430" s="208" t="s">
        <v>1469</v>
      </c>
      <c r="H430" s="208" t="s">
        <v>2279</v>
      </c>
      <c r="I430" s="208" t="s">
        <v>1469</v>
      </c>
      <c r="J430" s="206"/>
      <c r="K430" s="206"/>
      <c r="L430" s="206"/>
      <c r="M430" s="206"/>
      <c r="N430" s="206"/>
      <c r="P430" s="205">
        <f t="shared" si="18"/>
        <v>1</v>
      </c>
    </row>
    <row r="431" spans="1:16" ht="110.4" customHeight="1" x14ac:dyDescent="0.45">
      <c r="A431" s="210" t="s">
        <v>2348</v>
      </c>
      <c r="B431" s="364" t="s">
        <v>2347</v>
      </c>
      <c r="C431" s="365" t="s">
        <v>1469</v>
      </c>
      <c r="D431" s="208" t="s">
        <v>1469</v>
      </c>
      <c r="E431" s="208" t="s">
        <v>1469</v>
      </c>
      <c r="F431" s="208" t="s">
        <v>1469</v>
      </c>
      <c r="G431" s="208" t="s">
        <v>1297</v>
      </c>
      <c r="H431" s="208" t="s">
        <v>1469</v>
      </c>
      <c r="I431" s="208" t="s">
        <v>2346</v>
      </c>
      <c r="J431" s="206"/>
      <c r="K431" s="206"/>
      <c r="L431" s="206"/>
      <c r="M431" s="206"/>
      <c r="N431" s="206"/>
      <c r="P431" s="205">
        <f t="shared" si="18"/>
        <v>0</v>
      </c>
    </row>
    <row r="432" spans="1:16" ht="110.4" customHeight="1" x14ac:dyDescent="0.45">
      <c r="A432" s="210" t="s">
        <v>2345</v>
      </c>
      <c r="B432" s="364" t="s">
        <v>2344</v>
      </c>
      <c r="C432" s="365" t="s">
        <v>1469</v>
      </c>
      <c r="D432" s="208" t="s">
        <v>1469</v>
      </c>
      <c r="E432" s="208" t="s">
        <v>1297</v>
      </c>
      <c r="F432" s="208" t="s">
        <v>1469</v>
      </c>
      <c r="G432" s="208" t="s">
        <v>1297</v>
      </c>
      <c r="H432" s="208" t="s">
        <v>2279</v>
      </c>
      <c r="I432" s="208" t="s">
        <v>2288</v>
      </c>
      <c r="J432" s="206"/>
      <c r="K432" s="206"/>
      <c r="L432" s="206"/>
      <c r="M432" s="206"/>
      <c r="N432" s="206"/>
      <c r="P432" s="205">
        <f t="shared" si="18"/>
        <v>1</v>
      </c>
    </row>
    <row r="433" spans="1:16" ht="110.4" customHeight="1" x14ac:dyDescent="0.45">
      <c r="A433" s="210" t="s">
        <v>2343</v>
      </c>
      <c r="B433" s="364" t="s">
        <v>2342</v>
      </c>
      <c r="C433" s="365" t="s">
        <v>1469</v>
      </c>
      <c r="D433" s="208" t="s">
        <v>1469</v>
      </c>
      <c r="E433" s="208" t="s">
        <v>1297</v>
      </c>
      <c r="F433" s="208" t="s">
        <v>1469</v>
      </c>
      <c r="G433" s="208" t="s">
        <v>1297</v>
      </c>
      <c r="H433" s="208" t="s">
        <v>2279</v>
      </c>
      <c r="I433" s="208" t="s">
        <v>1591</v>
      </c>
      <c r="J433" s="206"/>
      <c r="K433" s="206"/>
      <c r="L433" s="206"/>
      <c r="M433" s="206"/>
      <c r="N433" s="206"/>
      <c r="P433" s="205">
        <f t="shared" si="18"/>
        <v>0</v>
      </c>
    </row>
    <row r="434" spans="1:16" ht="110.4" customHeight="1" x14ac:dyDescent="0.45">
      <c r="A434" s="210" t="s">
        <v>2341</v>
      </c>
      <c r="B434" s="364" t="s">
        <v>2340</v>
      </c>
      <c r="C434" s="365" t="s">
        <v>1469</v>
      </c>
      <c r="D434" s="208" t="s">
        <v>1469</v>
      </c>
      <c r="E434" s="208" t="s">
        <v>1297</v>
      </c>
      <c r="F434" s="208" t="s">
        <v>1469</v>
      </c>
      <c r="G434" s="208" t="s">
        <v>1297</v>
      </c>
      <c r="H434" s="208" t="s">
        <v>2279</v>
      </c>
      <c r="I434" s="208" t="s">
        <v>2339</v>
      </c>
      <c r="J434" s="206"/>
      <c r="K434" s="206"/>
      <c r="L434" s="206"/>
      <c r="M434" s="206"/>
      <c r="N434" s="206"/>
      <c r="P434" s="205">
        <f t="shared" si="18"/>
        <v>1</v>
      </c>
    </row>
    <row r="435" spans="1:16" ht="110.4" customHeight="1" x14ac:dyDescent="0.45">
      <c r="A435" s="210" t="s">
        <v>2338</v>
      </c>
      <c r="B435" s="364" t="s">
        <v>1166</v>
      </c>
      <c r="C435" s="365" t="s">
        <v>1469</v>
      </c>
      <c r="D435" s="208" t="s">
        <v>1469</v>
      </c>
      <c r="E435" s="208" t="s">
        <v>1297</v>
      </c>
      <c r="F435" s="208" t="s">
        <v>1469</v>
      </c>
      <c r="G435" s="208" t="s">
        <v>1297</v>
      </c>
      <c r="H435" s="208" t="s">
        <v>2279</v>
      </c>
      <c r="I435" s="208" t="s">
        <v>2276</v>
      </c>
      <c r="J435" s="206"/>
      <c r="K435" s="206"/>
      <c r="L435" s="206"/>
      <c r="M435" s="206"/>
      <c r="N435" s="206"/>
      <c r="P435" s="205">
        <f t="shared" si="18"/>
        <v>0</v>
      </c>
    </row>
    <row r="436" spans="1:16" ht="110.4" customHeight="1" x14ac:dyDescent="0.45">
      <c r="A436" s="210" t="s">
        <v>2337</v>
      </c>
      <c r="B436" s="364" t="s">
        <v>2336</v>
      </c>
      <c r="C436" s="365" t="s">
        <v>1469</v>
      </c>
      <c r="D436" s="208" t="s">
        <v>1469</v>
      </c>
      <c r="E436" s="208" t="s">
        <v>1297</v>
      </c>
      <c r="F436" s="208" t="s">
        <v>1469</v>
      </c>
      <c r="G436" s="208" t="s">
        <v>1469</v>
      </c>
      <c r="H436" s="208" t="s">
        <v>2279</v>
      </c>
      <c r="I436" s="208" t="s">
        <v>1469</v>
      </c>
      <c r="J436" s="206"/>
      <c r="K436" s="206"/>
      <c r="L436" s="206"/>
      <c r="M436" s="206"/>
      <c r="N436" s="206"/>
      <c r="P436" s="205">
        <f t="shared" si="18"/>
        <v>1</v>
      </c>
    </row>
    <row r="437" spans="1:16" ht="110.4" customHeight="1" x14ac:dyDescent="0.45">
      <c r="A437" s="210" t="s">
        <v>2335</v>
      </c>
      <c r="B437" s="364" t="s">
        <v>2334</v>
      </c>
      <c r="C437" s="365" t="s">
        <v>1469</v>
      </c>
      <c r="D437" s="208" t="s">
        <v>1297</v>
      </c>
      <c r="E437" s="208" t="s">
        <v>1297</v>
      </c>
      <c r="F437" s="208" t="s">
        <v>1469</v>
      </c>
      <c r="G437" s="208" t="s">
        <v>1469</v>
      </c>
      <c r="H437" s="208" t="s">
        <v>2279</v>
      </c>
      <c r="I437" s="208" t="s">
        <v>1469</v>
      </c>
      <c r="J437" s="206"/>
      <c r="K437" s="206"/>
      <c r="L437" s="206"/>
      <c r="M437" s="206"/>
      <c r="N437" s="206"/>
      <c r="P437" s="205">
        <f t="shared" si="18"/>
        <v>0</v>
      </c>
    </row>
    <row r="438" spans="1:16" ht="110.4" customHeight="1" x14ac:dyDescent="0.45">
      <c r="A438" s="210" t="s">
        <v>2333</v>
      </c>
      <c r="B438" s="364" t="s">
        <v>2332</v>
      </c>
      <c r="C438" s="365" t="s">
        <v>1469</v>
      </c>
      <c r="D438" s="208" t="s">
        <v>1469</v>
      </c>
      <c r="E438" s="208" t="s">
        <v>1297</v>
      </c>
      <c r="F438" s="208" t="s">
        <v>1469</v>
      </c>
      <c r="G438" s="208" t="s">
        <v>1469</v>
      </c>
      <c r="H438" s="208" t="s">
        <v>2325</v>
      </c>
      <c r="I438" s="208" t="s">
        <v>1469</v>
      </c>
      <c r="J438" s="206"/>
      <c r="K438" s="206"/>
      <c r="L438" s="206"/>
      <c r="M438" s="206"/>
      <c r="N438" s="206"/>
      <c r="P438" s="205">
        <f t="shared" si="18"/>
        <v>1</v>
      </c>
    </row>
    <row r="439" spans="1:16" ht="110.4" customHeight="1" x14ac:dyDescent="0.45">
      <c r="A439" s="210" t="s">
        <v>2331</v>
      </c>
      <c r="B439" s="364" t="s">
        <v>2330</v>
      </c>
      <c r="C439" s="365" t="s">
        <v>1469</v>
      </c>
      <c r="D439" s="208" t="s">
        <v>1469</v>
      </c>
      <c r="E439" s="208" t="s">
        <v>1297</v>
      </c>
      <c r="F439" s="208" t="s">
        <v>1469</v>
      </c>
      <c r="G439" s="208" t="s">
        <v>1469</v>
      </c>
      <c r="H439" s="208" t="s">
        <v>2325</v>
      </c>
      <c r="I439" s="208" t="s">
        <v>1469</v>
      </c>
      <c r="J439" s="206"/>
      <c r="K439" s="206"/>
      <c r="L439" s="206"/>
      <c r="M439" s="206"/>
      <c r="N439" s="206"/>
      <c r="P439" s="205">
        <f t="shared" si="18"/>
        <v>0</v>
      </c>
    </row>
    <row r="440" spans="1:16" ht="110.4" customHeight="1" x14ac:dyDescent="0.45">
      <c r="A440" s="210" t="s">
        <v>2329</v>
      </c>
      <c r="B440" s="364" t="s">
        <v>2328</v>
      </c>
      <c r="C440" s="365" t="s">
        <v>1469</v>
      </c>
      <c r="D440" s="208" t="s">
        <v>1469</v>
      </c>
      <c r="E440" s="208" t="s">
        <v>1297</v>
      </c>
      <c r="F440" s="208" t="s">
        <v>1469</v>
      </c>
      <c r="G440" s="208" t="s">
        <v>1469</v>
      </c>
      <c r="H440" s="208" t="s">
        <v>2325</v>
      </c>
      <c r="I440" s="208" t="s">
        <v>1469</v>
      </c>
      <c r="J440" s="206"/>
      <c r="K440" s="206"/>
      <c r="L440" s="206"/>
      <c r="M440" s="206"/>
      <c r="N440" s="206"/>
      <c r="P440" s="205">
        <f t="shared" si="18"/>
        <v>1</v>
      </c>
    </row>
    <row r="441" spans="1:16" ht="110.4" customHeight="1" x14ac:dyDescent="0.45">
      <c r="A441" s="210" t="s">
        <v>2327</v>
      </c>
      <c r="B441" s="364" t="s">
        <v>2326</v>
      </c>
      <c r="C441" s="365" t="s">
        <v>1469</v>
      </c>
      <c r="D441" s="208" t="s">
        <v>1469</v>
      </c>
      <c r="E441" s="208" t="s">
        <v>1297</v>
      </c>
      <c r="F441" s="208" t="s">
        <v>1469</v>
      </c>
      <c r="G441" s="208" t="s">
        <v>1469</v>
      </c>
      <c r="H441" s="208" t="s">
        <v>2325</v>
      </c>
      <c r="I441" s="208" t="s">
        <v>1469</v>
      </c>
      <c r="J441" s="209" t="s">
        <v>2324</v>
      </c>
      <c r="K441" s="206"/>
      <c r="L441" s="206"/>
      <c r="M441" s="206"/>
      <c r="N441" s="206"/>
      <c r="P441" s="205">
        <f t="shared" si="18"/>
        <v>0</v>
      </c>
    </row>
    <row r="442" spans="1:16" ht="110.4" customHeight="1" x14ac:dyDescent="0.45">
      <c r="A442" s="210" t="s">
        <v>2323</v>
      </c>
      <c r="B442" s="364" t="s">
        <v>2322</v>
      </c>
      <c r="C442" s="365" t="s">
        <v>1469</v>
      </c>
      <c r="D442" s="208" t="s">
        <v>1469</v>
      </c>
      <c r="E442" s="208" t="s">
        <v>1469</v>
      </c>
      <c r="F442" s="208" t="s">
        <v>1469</v>
      </c>
      <c r="G442" s="208" t="s">
        <v>1297</v>
      </c>
      <c r="H442" s="208" t="s">
        <v>1469</v>
      </c>
      <c r="I442" s="208" t="s">
        <v>2228</v>
      </c>
      <c r="J442" s="206"/>
      <c r="K442" s="206"/>
      <c r="L442" s="206"/>
      <c r="M442" s="206"/>
      <c r="N442" s="206"/>
      <c r="P442" s="205">
        <f t="shared" si="18"/>
        <v>1</v>
      </c>
    </row>
    <row r="443" spans="1:16" ht="110.4" customHeight="1" x14ac:dyDescent="0.45">
      <c r="A443" s="210" t="s">
        <v>2321</v>
      </c>
      <c r="B443" s="364" t="s">
        <v>2320</v>
      </c>
      <c r="C443" s="365" t="s">
        <v>1469</v>
      </c>
      <c r="D443" s="208" t="s">
        <v>1469</v>
      </c>
      <c r="E443" s="208" t="s">
        <v>1297</v>
      </c>
      <c r="F443" s="208" t="s">
        <v>1469</v>
      </c>
      <c r="G443" s="208" t="s">
        <v>1469</v>
      </c>
      <c r="H443" s="208" t="s">
        <v>2279</v>
      </c>
      <c r="I443" s="208" t="s">
        <v>1469</v>
      </c>
      <c r="J443" s="209" t="s">
        <v>2178</v>
      </c>
      <c r="K443" s="206"/>
      <c r="L443" s="206"/>
      <c r="M443" s="206"/>
      <c r="N443" s="206"/>
      <c r="P443" s="205">
        <f t="shared" si="18"/>
        <v>0</v>
      </c>
    </row>
    <row r="444" spans="1:16" ht="110.4" customHeight="1" x14ac:dyDescent="0.45">
      <c r="A444" s="210" t="s">
        <v>2319</v>
      </c>
      <c r="B444" s="364" t="s">
        <v>2318</v>
      </c>
      <c r="C444" s="365" t="s">
        <v>1469</v>
      </c>
      <c r="D444" s="208" t="s">
        <v>1469</v>
      </c>
      <c r="E444" s="208" t="s">
        <v>1297</v>
      </c>
      <c r="F444" s="208" t="s">
        <v>1469</v>
      </c>
      <c r="G444" s="208" t="s">
        <v>1297</v>
      </c>
      <c r="H444" s="208" t="s">
        <v>2279</v>
      </c>
      <c r="I444" s="208" t="s">
        <v>2317</v>
      </c>
      <c r="J444" s="209" t="s">
        <v>2259</v>
      </c>
      <c r="K444" s="206"/>
      <c r="L444" s="206"/>
      <c r="M444" s="206"/>
      <c r="N444" s="206"/>
      <c r="P444" s="205">
        <f t="shared" si="18"/>
        <v>1</v>
      </c>
    </row>
    <row r="445" spans="1:16" ht="110.4" customHeight="1" x14ac:dyDescent="0.45">
      <c r="A445" s="210" t="s">
        <v>2316</v>
      </c>
      <c r="B445" s="364" t="s">
        <v>1544</v>
      </c>
      <c r="C445" s="365" t="s">
        <v>1469</v>
      </c>
      <c r="D445" s="208" t="s">
        <v>1469</v>
      </c>
      <c r="E445" s="208" t="s">
        <v>1297</v>
      </c>
      <c r="F445" s="208" t="s">
        <v>1469</v>
      </c>
      <c r="G445" s="208" t="s">
        <v>1469</v>
      </c>
      <c r="H445" s="208" t="s">
        <v>2279</v>
      </c>
      <c r="I445" s="208" t="s">
        <v>1469</v>
      </c>
      <c r="J445" s="206"/>
      <c r="K445" s="206"/>
      <c r="L445" s="206"/>
      <c r="M445" s="206"/>
      <c r="N445" s="206"/>
      <c r="P445" s="205">
        <f t="shared" si="18"/>
        <v>0</v>
      </c>
    </row>
    <row r="446" spans="1:16" ht="110.4" customHeight="1" x14ac:dyDescent="0.45">
      <c r="A446" s="210" t="s">
        <v>2315</v>
      </c>
      <c r="B446" s="364" t="s">
        <v>1547</v>
      </c>
      <c r="C446" s="365" t="s">
        <v>1469</v>
      </c>
      <c r="D446" s="208" t="s">
        <v>1469</v>
      </c>
      <c r="E446" s="208" t="s">
        <v>1297</v>
      </c>
      <c r="F446" s="208" t="s">
        <v>1469</v>
      </c>
      <c r="G446" s="208" t="s">
        <v>1469</v>
      </c>
      <c r="H446" s="208" t="s">
        <v>2279</v>
      </c>
      <c r="I446" s="208" t="s">
        <v>1469</v>
      </c>
      <c r="J446" s="206"/>
      <c r="K446" s="206"/>
      <c r="L446" s="206"/>
      <c r="M446" s="206"/>
      <c r="N446" s="206"/>
      <c r="P446" s="205">
        <f t="shared" si="18"/>
        <v>1</v>
      </c>
    </row>
    <row r="447" spans="1:16" ht="110.4" customHeight="1" x14ac:dyDescent="0.45">
      <c r="A447" s="210" t="s">
        <v>2314</v>
      </c>
      <c r="B447" s="364" t="s">
        <v>2313</v>
      </c>
      <c r="C447" s="365" t="s">
        <v>1469</v>
      </c>
      <c r="D447" s="208" t="s">
        <v>1297</v>
      </c>
      <c r="E447" s="208" t="s">
        <v>1469</v>
      </c>
      <c r="F447" s="208" t="s">
        <v>1469</v>
      </c>
      <c r="G447" s="208" t="s">
        <v>1297</v>
      </c>
      <c r="H447" s="208" t="s">
        <v>1469</v>
      </c>
      <c r="I447" s="208" t="s">
        <v>2187</v>
      </c>
      <c r="J447" s="206"/>
      <c r="K447" s="206"/>
      <c r="L447" s="206"/>
      <c r="M447" s="206"/>
      <c r="N447" s="206"/>
      <c r="P447" s="205">
        <f t="shared" si="18"/>
        <v>0</v>
      </c>
    </row>
    <row r="448" spans="1:16" ht="110.4" customHeight="1" x14ac:dyDescent="0.45">
      <c r="A448" s="210" t="s">
        <v>2312</v>
      </c>
      <c r="B448" s="364" t="s">
        <v>2311</v>
      </c>
      <c r="C448" s="365" t="s">
        <v>1469</v>
      </c>
      <c r="D448" s="208" t="s">
        <v>1469</v>
      </c>
      <c r="E448" s="208" t="s">
        <v>1297</v>
      </c>
      <c r="F448" s="208" t="s">
        <v>1469</v>
      </c>
      <c r="G448" s="208" t="s">
        <v>1469</v>
      </c>
      <c r="H448" s="208" t="s">
        <v>2279</v>
      </c>
      <c r="I448" s="208" t="s">
        <v>1469</v>
      </c>
      <c r="J448" s="206"/>
      <c r="K448" s="206"/>
      <c r="L448" s="206"/>
      <c r="M448" s="206"/>
      <c r="N448" s="206"/>
      <c r="P448" s="205">
        <f t="shared" si="18"/>
        <v>1</v>
      </c>
    </row>
    <row r="449" spans="1:16" ht="110.4" customHeight="1" x14ac:dyDescent="0.45">
      <c r="A449" s="210" t="s">
        <v>2310</v>
      </c>
      <c r="B449" s="364" t="s">
        <v>2309</v>
      </c>
      <c r="C449" s="365" t="s">
        <v>1469</v>
      </c>
      <c r="D449" s="208" t="s">
        <v>1469</v>
      </c>
      <c r="E449" s="208" t="s">
        <v>1297</v>
      </c>
      <c r="F449" s="208" t="s">
        <v>1469</v>
      </c>
      <c r="G449" s="208" t="s">
        <v>1469</v>
      </c>
      <c r="H449" s="208" t="s">
        <v>2279</v>
      </c>
      <c r="I449" s="208" t="s">
        <v>1469</v>
      </c>
      <c r="J449" s="206"/>
      <c r="K449" s="206"/>
      <c r="L449" s="206"/>
      <c r="M449" s="206"/>
      <c r="N449" s="206"/>
      <c r="P449" s="205">
        <f t="shared" si="18"/>
        <v>0</v>
      </c>
    </row>
    <row r="450" spans="1:16" ht="110.4" customHeight="1" x14ac:dyDescent="0.45">
      <c r="A450" s="210" t="s">
        <v>2294</v>
      </c>
      <c r="B450" s="364" t="s">
        <v>2293</v>
      </c>
      <c r="C450" s="365" t="s">
        <v>1469</v>
      </c>
      <c r="D450" s="208" t="s">
        <v>1469</v>
      </c>
      <c r="E450" s="208" t="s">
        <v>1297</v>
      </c>
      <c r="F450" s="208" t="s">
        <v>1469</v>
      </c>
      <c r="G450" s="208" t="s">
        <v>1469</v>
      </c>
      <c r="H450" s="208" t="s">
        <v>2279</v>
      </c>
      <c r="I450" s="208" t="s">
        <v>1469</v>
      </c>
      <c r="J450" s="206"/>
      <c r="K450" s="206"/>
      <c r="L450" s="206"/>
      <c r="M450" s="206"/>
      <c r="N450" s="206"/>
      <c r="P450" s="205">
        <f t="shared" si="18"/>
        <v>1</v>
      </c>
    </row>
    <row r="451" spans="1:16" ht="110.4" customHeight="1" x14ac:dyDescent="0.45">
      <c r="A451" s="210" t="s">
        <v>2292</v>
      </c>
      <c r="B451" s="364" t="s">
        <v>2291</v>
      </c>
      <c r="C451" s="365" t="s">
        <v>1469</v>
      </c>
      <c r="D451" s="208" t="s">
        <v>1469</v>
      </c>
      <c r="E451" s="208" t="s">
        <v>1297</v>
      </c>
      <c r="F451" s="208" t="s">
        <v>1469</v>
      </c>
      <c r="G451" s="208" t="s">
        <v>1469</v>
      </c>
      <c r="H451" s="208" t="s">
        <v>2279</v>
      </c>
      <c r="I451" s="208" t="s">
        <v>1469</v>
      </c>
      <c r="J451" s="206"/>
      <c r="K451" s="206"/>
      <c r="L451" s="206"/>
      <c r="M451" s="206"/>
      <c r="N451" s="206"/>
      <c r="P451" s="205">
        <f t="shared" si="18"/>
        <v>0</v>
      </c>
    </row>
    <row r="452" spans="1:16" ht="110.4" customHeight="1" x14ac:dyDescent="0.45">
      <c r="A452" s="210" t="s">
        <v>2290</v>
      </c>
      <c r="B452" s="364" t="s">
        <v>2289</v>
      </c>
      <c r="C452" s="365" t="s">
        <v>1469</v>
      </c>
      <c r="D452" s="208" t="s">
        <v>1297</v>
      </c>
      <c r="E452" s="208" t="s">
        <v>1469</v>
      </c>
      <c r="F452" s="208" t="s">
        <v>1469</v>
      </c>
      <c r="G452" s="208" t="s">
        <v>1297</v>
      </c>
      <c r="H452" s="208" t="s">
        <v>1469</v>
      </c>
      <c r="I452" s="208" t="s">
        <v>2288</v>
      </c>
      <c r="J452" s="206"/>
      <c r="K452" s="206"/>
      <c r="L452" s="206"/>
      <c r="M452" s="206"/>
      <c r="N452" s="206"/>
      <c r="P452" s="205">
        <f t="shared" si="18"/>
        <v>1</v>
      </c>
    </row>
    <row r="453" spans="1:16" ht="110.4" customHeight="1" x14ac:dyDescent="0.45">
      <c r="A453" s="210" t="s">
        <v>2287</v>
      </c>
      <c r="B453" s="364" t="s">
        <v>2286</v>
      </c>
      <c r="C453" s="365" t="s">
        <v>1469</v>
      </c>
      <c r="D453" s="208" t="s">
        <v>1469</v>
      </c>
      <c r="E453" s="208" t="s">
        <v>1469</v>
      </c>
      <c r="F453" s="208" t="s">
        <v>1469</v>
      </c>
      <c r="G453" s="208" t="s">
        <v>1297</v>
      </c>
      <c r="H453" s="208" t="s">
        <v>1469</v>
      </c>
      <c r="I453" s="208" t="s">
        <v>2285</v>
      </c>
      <c r="J453" s="209" t="s">
        <v>2284</v>
      </c>
      <c r="K453" s="206"/>
      <c r="L453" s="206"/>
      <c r="M453" s="206"/>
      <c r="N453" s="206"/>
      <c r="P453" s="205">
        <f t="shared" si="18"/>
        <v>0</v>
      </c>
    </row>
    <row r="454" spans="1:16" ht="110.4" customHeight="1" x14ac:dyDescent="0.45">
      <c r="A454" s="210" t="s">
        <v>2283</v>
      </c>
      <c r="B454" s="364" t="s">
        <v>2029</v>
      </c>
      <c r="C454" s="365" t="s">
        <v>1469</v>
      </c>
      <c r="D454" s="208" t="s">
        <v>1469</v>
      </c>
      <c r="E454" s="208" t="s">
        <v>1469</v>
      </c>
      <c r="F454" s="208" t="s">
        <v>1469</v>
      </c>
      <c r="G454" s="208" t="s">
        <v>1297</v>
      </c>
      <c r="H454" s="208" t="s">
        <v>1469</v>
      </c>
      <c r="I454" s="208" t="s">
        <v>2282</v>
      </c>
      <c r="J454" s="209" t="s">
        <v>2136</v>
      </c>
      <c r="K454" s="209" t="s">
        <v>2137</v>
      </c>
      <c r="L454" s="206"/>
      <c r="M454" s="206"/>
      <c r="N454" s="209" t="s">
        <v>2138</v>
      </c>
      <c r="P454" s="205">
        <f t="shared" si="18"/>
        <v>1</v>
      </c>
    </row>
    <row r="455" spans="1:16" ht="110.4" customHeight="1" x14ac:dyDescent="0.45">
      <c r="A455" s="210" t="s">
        <v>2281</v>
      </c>
      <c r="B455" s="364" t="s">
        <v>2992</v>
      </c>
      <c r="C455" s="365"/>
      <c r="D455" s="208"/>
      <c r="E455" s="208"/>
      <c r="F455" s="208"/>
      <c r="G455" s="208" t="s">
        <v>1518</v>
      </c>
      <c r="H455" s="208"/>
      <c r="I455" s="208" t="s">
        <v>2993</v>
      </c>
      <c r="J455" s="209" t="s">
        <v>2999</v>
      </c>
      <c r="K455" s="209"/>
      <c r="L455" s="206"/>
      <c r="M455" s="206"/>
      <c r="N455" s="209"/>
      <c r="P455" s="205">
        <f t="shared" si="18"/>
        <v>0</v>
      </c>
    </row>
    <row r="456" spans="1:16" ht="110.4" customHeight="1" x14ac:dyDescent="0.45">
      <c r="A456" s="210" t="s">
        <v>2278</v>
      </c>
      <c r="B456" s="364" t="s">
        <v>2280</v>
      </c>
      <c r="C456" s="365" t="s">
        <v>1469</v>
      </c>
      <c r="D456" s="208" t="s">
        <v>1469</v>
      </c>
      <c r="E456" s="208" t="s">
        <v>1297</v>
      </c>
      <c r="F456" s="208" t="s">
        <v>1469</v>
      </c>
      <c r="G456" s="208" t="s">
        <v>1469</v>
      </c>
      <c r="H456" s="208" t="s">
        <v>2279</v>
      </c>
      <c r="I456" s="208" t="s">
        <v>1469</v>
      </c>
      <c r="J456" s="209" t="s">
        <v>2180</v>
      </c>
      <c r="K456" s="206"/>
      <c r="L456" s="206"/>
      <c r="M456" s="206"/>
      <c r="N456" s="206"/>
      <c r="P456" s="205">
        <f t="shared" si="18"/>
        <v>1</v>
      </c>
    </row>
    <row r="457" spans="1:16" ht="110.4" customHeight="1" x14ac:dyDescent="0.45">
      <c r="A457" s="210" t="s">
        <v>2275</v>
      </c>
      <c r="B457" s="364" t="s">
        <v>2277</v>
      </c>
      <c r="C457" s="365" t="s">
        <v>1469</v>
      </c>
      <c r="D457" s="208" t="s">
        <v>1469</v>
      </c>
      <c r="E457" s="208" t="s">
        <v>1469</v>
      </c>
      <c r="F457" s="208" t="s">
        <v>1469</v>
      </c>
      <c r="G457" s="208" t="s">
        <v>1297</v>
      </c>
      <c r="H457" s="208" t="s">
        <v>1469</v>
      </c>
      <c r="I457" s="208" t="s">
        <v>2276</v>
      </c>
      <c r="J457" s="209" t="s">
        <v>2152</v>
      </c>
      <c r="K457" s="206"/>
      <c r="L457" s="206"/>
      <c r="M457" s="206"/>
      <c r="N457" s="206"/>
      <c r="P457" s="205">
        <f t="shared" si="18"/>
        <v>0</v>
      </c>
    </row>
    <row r="458" spans="1:16" ht="110.4" customHeight="1" x14ac:dyDescent="0.45">
      <c r="A458" s="210" t="s">
        <v>2273</v>
      </c>
      <c r="B458" s="364" t="s">
        <v>2274</v>
      </c>
      <c r="C458" s="365" t="s">
        <v>1469</v>
      </c>
      <c r="D458" s="208" t="s">
        <v>1297</v>
      </c>
      <c r="E458" s="208" t="s">
        <v>1469</v>
      </c>
      <c r="F458" s="208" t="s">
        <v>1469</v>
      </c>
      <c r="G458" s="208" t="s">
        <v>1297</v>
      </c>
      <c r="H458" s="208" t="s">
        <v>1469</v>
      </c>
      <c r="I458" s="208" t="s">
        <v>1591</v>
      </c>
      <c r="J458" s="206"/>
      <c r="K458" s="206"/>
      <c r="L458" s="206"/>
      <c r="M458" s="206"/>
      <c r="N458" s="206"/>
      <c r="P458" s="205">
        <f t="shared" si="18"/>
        <v>1</v>
      </c>
    </row>
    <row r="459" spans="1:16" ht="110.4" customHeight="1" x14ac:dyDescent="0.45">
      <c r="A459" s="287">
        <v>70</v>
      </c>
      <c r="B459" s="366" t="s">
        <v>2272</v>
      </c>
      <c r="C459" s="367"/>
      <c r="D459" s="278" t="s">
        <v>1469</v>
      </c>
      <c r="E459" s="278" t="s">
        <v>1469</v>
      </c>
      <c r="F459" s="278" t="s">
        <v>1469</v>
      </c>
      <c r="G459" s="278" t="s">
        <v>1297</v>
      </c>
      <c r="H459" s="278" t="s">
        <v>1469</v>
      </c>
      <c r="I459" s="278" t="s">
        <v>2271</v>
      </c>
      <c r="J459" s="209" t="s">
        <v>2181</v>
      </c>
      <c r="K459" s="209" t="s">
        <v>2182</v>
      </c>
      <c r="L459" s="206"/>
      <c r="M459" s="206"/>
      <c r="N459" s="206"/>
      <c r="P459" s="205">
        <f t="shared" si="18"/>
        <v>0</v>
      </c>
    </row>
    <row r="460" spans="1:16" ht="110.4" customHeight="1" x14ac:dyDescent="0.45">
      <c r="A460" s="288"/>
      <c r="B460" s="368"/>
      <c r="C460" s="369"/>
      <c r="D460" s="278"/>
      <c r="E460" s="278"/>
      <c r="F460" s="278"/>
      <c r="G460" s="278"/>
      <c r="H460" s="278"/>
      <c r="I460" s="278"/>
      <c r="J460" s="207" t="s">
        <v>2270</v>
      </c>
      <c r="K460" s="206"/>
      <c r="L460" s="206"/>
      <c r="M460" s="206"/>
      <c r="N460" s="206"/>
      <c r="P460" s="205">
        <f t="shared" si="18"/>
        <v>0</v>
      </c>
    </row>
    <row r="461" spans="1:16" ht="40.200000000000003" customHeight="1" x14ac:dyDescent="0.45"/>
    <row r="462" spans="1:16" s="187" customFormat="1" ht="40.200000000000003" customHeight="1" x14ac:dyDescent="0.45">
      <c r="C462" s="188"/>
      <c r="D462" s="184"/>
    </row>
    <row r="463" spans="1:16" s="187" customFormat="1" ht="40.200000000000003" customHeight="1" x14ac:dyDescent="0.45">
      <c r="B463" s="187" t="s">
        <v>2010</v>
      </c>
      <c r="C463" s="188"/>
      <c r="D463" s="184"/>
    </row>
    <row r="464" spans="1:16" s="187" customFormat="1" ht="40.200000000000003" customHeight="1" x14ac:dyDescent="0.45">
      <c r="B464" s="187" t="s">
        <v>2011</v>
      </c>
      <c r="C464" s="188"/>
      <c r="D464" s="184"/>
    </row>
    <row r="465" spans="2:7" s="187" customFormat="1" ht="40.200000000000003" customHeight="1" x14ac:dyDescent="0.45">
      <c r="B465" s="187" t="s">
        <v>2012</v>
      </c>
      <c r="C465" s="188"/>
      <c r="D465" s="184"/>
    </row>
    <row r="466" spans="2:7" s="187" customFormat="1" ht="40.200000000000003" customHeight="1" x14ac:dyDescent="0.45">
      <c r="B466" s="187" t="s">
        <v>2013</v>
      </c>
      <c r="C466" s="188"/>
      <c r="D466" s="184"/>
    </row>
    <row r="467" spans="2:7" s="187" customFormat="1" ht="40.200000000000003" customHeight="1" thickBot="1" x14ac:dyDescent="0.5">
      <c r="C467" s="188"/>
      <c r="D467" s="184"/>
    </row>
    <row r="468" spans="2:7" s="187" customFormat="1" ht="40.200000000000003" customHeight="1" x14ac:dyDescent="0.45">
      <c r="B468" s="204" t="s">
        <v>2015</v>
      </c>
      <c r="C468" s="203"/>
      <c r="D468" s="202"/>
      <c r="E468" s="201"/>
      <c r="G468" s="187" t="s">
        <v>2997</v>
      </c>
    </row>
    <row r="469" spans="2:7" s="187" customFormat="1" ht="40.200000000000003" customHeight="1" x14ac:dyDescent="0.45">
      <c r="B469" s="200"/>
      <c r="C469" s="199"/>
      <c r="D469" s="198"/>
      <c r="E469" s="197"/>
    </row>
    <row r="470" spans="2:7" s="187" customFormat="1" ht="40.200000000000003" customHeight="1" x14ac:dyDescent="0.45">
      <c r="B470" s="196" t="s">
        <v>2016</v>
      </c>
      <c r="C470" s="195" t="s">
        <v>1998</v>
      </c>
      <c r="D470" s="194"/>
      <c r="E470" s="193"/>
    </row>
    <row r="471" spans="2:7" s="187" customFormat="1" ht="40.200000000000003" customHeight="1" x14ac:dyDescent="0.45">
      <c r="B471" s="196" t="s">
        <v>1983</v>
      </c>
      <c r="C471" s="195" t="s">
        <v>1999</v>
      </c>
      <c r="D471" s="194"/>
      <c r="E471" s="193"/>
    </row>
    <row r="472" spans="2:7" s="187" customFormat="1" ht="40.200000000000003" customHeight="1" x14ac:dyDescent="0.45">
      <c r="B472" s="196" t="s">
        <v>1984</v>
      </c>
      <c r="C472" s="195" t="s">
        <v>2000</v>
      </c>
      <c r="D472" s="194"/>
      <c r="E472" s="193"/>
    </row>
    <row r="473" spans="2:7" s="187" customFormat="1" ht="40.200000000000003" customHeight="1" x14ac:dyDescent="0.45">
      <c r="B473" s="196" t="s">
        <v>1985</v>
      </c>
      <c r="C473" s="195" t="s">
        <v>2001</v>
      </c>
      <c r="D473" s="194"/>
      <c r="E473" s="193"/>
    </row>
    <row r="474" spans="2:7" s="187" customFormat="1" ht="40.200000000000003" customHeight="1" x14ac:dyDescent="0.45">
      <c r="B474" s="196" t="s">
        <v>1986</v>
      </c>
      <c r="C474" s="195" t="s">
        <v>2002</v>
      </c>
      <c r="D474" s="194"/>
      <c r="E474" s="193"/>
    </row>
    <row r="475" spans="2:7" s="187" customFormat="1" ht="40.200000000000003" customHeight="1" x14ac:dyDescent="0.45">
      <c r="B475" s="196" t="s">
        <v>1987</v>
      </c>
      <c r="C475" s="195" t="s">
        <v>2017</v>
      </c>
      <c r="D475" s="194"/>
      <c r="E475" s="193"/>
    </row>
    <row r="476" spans="2:7" s="187" customFormat="1" ht="40.200000000000003" customHeight="1" x14ac:dyDescent="0.45">
      <c r="B476" s="196" t="s">
        <v>1988</v>
      </c>
      <c r="C476" s="195" t="s">
        <v>2003</v>
      </c>
      <c r="D476" s="194"/>
      <c r="E476" s="193"/>
    </row>
    <row r="477" spans="2:7" s="187" customFormat="1" ht="40.200000000000003" customHeight="1" x14ac:dyDescent="0.45">
      <c r="B477" s="196" t="s">
        <v>1989</v>
      </c>
      <c r="C477" s="195" t="s">
        <v>2004</v>
      </c>
      <c r="D477" s="194"/>
      <c r="E477" s="193"/>
    </row>
    <row r="478" spans="2:7" s="187" customFormat="1" ht="40.200000000000003" customHeight="1" x14ac:dyDescent="0.45">
      <c r="B478" s="196" t="s">
        <v>1990</v>
      </c>
      <c r="C478" s="195" t="s">
        <v>2005</v>
      </c>
      <c r="D478" s="194"/>
      <c r="E478" s="193"/>
    </row>
    <row r="479" spans="2:7" s="187" customFormat="1" ht="40.200000000000003" customHeight="1" x14ac:dyDescent="0.45">
      <c r="B479" s="196" t="s">
        <v>1991</v>
      </c>
      <c r="C479" s="195" t="s">
        <v>2006</v>
      </c>
      <c r="D479" s="194"/>
      <c r="E479" s="193"/>
    </row>
    <row r="480" spans="2:7" s="187" customFormat="1" ht="40.200000000000003" customHeight="1" x14ac:dyDescent="0.45">
      <c r="B480" s="196" t="s">
        <v>1992</v>
      </c>
      <c r="C480" s="195" t="s">
        <v>2007</v>
      </c>
      <c r="D480" s="194"/>
      <c r="E480" s="193"/>
    </row>
    <row r="481" spans="2:5" s="187" customFormat="1" ht="40.200000000000003" customHeight="1" x14ac:dyDescent="0.45">
      <c r="B481" s="196" t="s">
        <v>1993</v>
      </c>
      <c r="C481" s="195" t="s">
        <v>2008</v>
      </c>
      <c r="D481" s="194"/>
      <c r="E481" s="193"/>
    </row>
    <row r="482" spans="2:5" s="187" customFormat="1" ht="40.200000000000003" customHeight="1" x14ac:dyDescent="0.45">
      <c r="B482" s="196" t="s">
        <v>1994</v>
      </c>
      <c r="C482" s="195" t="s">
        <v>2009</v>
      </c>
      <c r="D482" s="194"/>
      <c r="E482" s="193"/>
    </row>
    <row r="483" spans="2:5" s="187" customFormat="1" ht="40.200000000000003" customHeight="1" x14ac:dyDescent="0.45">
      <c r="B483" s="196" t="s">
        <v>1995</v>
      </c>
      <c r="C483" s="195"/>
      <c r="D483" s="194"/>
      <c r="E483" s="193"/>
    </row>
    <row r="484" spans="2:5" s="187" customFormat="1" ht="40.200000000000003" customHeight="1" x14ac:dyDescent="0.45">
      <c r="B484" s="196" t="s">
        <v>1996</v>
      </c>
      <c r="C484" s="195"/>
      <c r="D484" s="194"/>
      <c r="E484" s="193"/>
    </row>
    <row r="485" spans="2:5" s="187" customFormat="1" ht="40.200000000000003" customHeight="1" thickBot="1" x14ac:dyDescent="0.5">
      <c r="B485" s="192" t="s">
        <v>1997</v>
      </c>
      <c r="C485" s="191"/>
      <c r="D485" s="190"/>
      <c r="E485" s="189"/>
    </row>
    <row r="486" spans="2:5" s="187" customFormat="1" ht="40.200000000000003" customHeight="1" x14ac:dyDescent="0.45">
      <c r="C486" s="188"/>
      <c r="D486" s="184"/>
    </row>
    <row r="487" spans="2:5" s="187" customFormat="1" ht="40.200000000000003" customHeight="1" x14ac:dyDescent="0.45">
      <c r="C487" s="188"/>
      <c r="D487" s="184"/>
    </row>
    <row r="488" spans="2:5" s="187" customFormat="1" ht="40.200000000000003" customHeight="1" x14ac:dyDescent="0.45">
      <c r="C488" s="188"/>
      <c r="D488" s="184"/>
    </row>
  </sheetData>
  <mergeCells count="446">
    <mergeCell ref="I209:I218"/>
    <mergeCell ref="B457:C457"/>
    <mergeCell ref="B458:C458"/>
    <mergeCell ref="B459:C460"/>
    <mergeCell ref="B445:C445"/>
    <mergeCell ref="B446:C446"/>
    <mergeCell ref="B447:C447"/>
    <mergeCell ref="B448:C448"/>
    <mergeCell ref="B449:C449"/>
    <mergeCell ref="B417:C417"/>
    <mergeCell ref="B418:C420"/>
    <mergeCell ref="B421:C421"/>
    <mergeCell ref="B422:C422"/>
    <mergeCell ref="B423:C423"/>
    <mergeCell ref="B424:C424"/>
    <mergeCell ref="B425:C425"/>
    <mergeCell ref="B426:C426"/>
    <mergeCell ref="B442:C442"/>
    <mergeCell ref="B427:C427"/>
    <mergeCell ref="B428:C428"/>
    <mergeCell ref="B429:C429"/>
    <mergeCell ref="B430:C430"/>
    <mergeCell ref="B431:C431"/>
    <mergeCell ref="B432:C432"/>
    <mergeCell ref="B433:C433"/>
    <mergeCell ref="B436:C436"/>
    <mergeCell ref="B437:C437"/>
    <mergeCell ref="B438:C438"/>
    <mergeCell ref="B439:C439"/>
    <mergeCell ref="B440:C440"/>
    <mergeCell ref="B441:C441"/>
    <mergeCell ref="B414:C414"/>
    <mergeCell ref="B415:C415"/>
    <mergeCell ref="B416:C416"/>
    <mergeCell ref="B411:C411"/>
    <mergeCell ref="B412:C412"/>
    <mergeCell ref="B413:C413"/>
    <mergeCell ref="B406:C406"/>
    <mergeCell ref="B407:C407"/>
    <mergeCell ref="B388:C388"/>
    <mergeCell ref="B389:C390"/>
    <mergeCell ref="B391:C391"/>
    <mergeCell ref="B392:C392"/>
    <mergeCell ref="B393:C394"/>
    <mergeCell ref="B395:C395"/>
    <mergeCell ref="B396:C396"/>
    <mergeCell ref="B397:C397"/>
    <mergeCell ref="B398:C398"/>
    <mergeCell ref="B399:C399"/>
    <mergeCell ref="B400:C400"/>
    <mergeCell ref="B402:C402"/>
    <mergeCell ref="B401:C401"/>
    <mergeCell ref="B403:C403"/>
    <mergeCell ref="B404:C404"/>
    <mergeCell ref="B405:C405"/>
    <mergeCell ref="B408:C408"/>
    <mergeCell ref="B409:C409"/>
    <mergeCell ref="H209:H218"/>
    <mergeCell ref="A377:A378"/>
    <mergeCell ref="B377:B378"/>
    <mergeCell ref="C377:C378"/>
    <mergeCell ref="D377:D378"/>
    <mergeCell ref="E377:E378"/>
    <mergeCell ref="F377:F378"/>
    <mergeCell ref="G377:G378"/>
    <mergeCell ref="B410:C410"/>
    <mergeCell ref="B386:C386"/>
    <mergeCell ref="B387:C387"/>
    <mergeCell ref="A209:A218"/>
    <mergeCell ref="B209:B218"/>
    <mergeCell ref="C209:C218"/>
    <mergeCell ref="D209:D218"/>
    <mergeCell ref="E209:E218"/>
    <mergeCell ref="F209:F218"/>
    <mergeCell ref="G209:G218"/>
    <mergeCell ref="E389:E390"/>
    <mergeCell ref="F389:F390"/>
    <mergeCell ref="H393:H394"/>
    <mergeCell ref="F303:F304"/>
    <mergeCell ref="G303:G304"/>
    <mergeCell ref="H303:H304"/>
    <mergeCell ref="I459:I460"/>
    <mergeCell ref="A418:A420"/>
    <mergeCell ref="D418:D420"/>
    <mergeCell ref="E418:E420"/>
    <mergeCell ref="F418:F420"/>
    <mergeCell ref="G418:G420"/>
    <mergeCell ref="H418:H420"/>
    <mergeCell ref="I418:I420"/>
    <mergeCell ref="A459:A460"/>
    <mergeCell ref="D459:D460"/>
    <mergeCell ref="E459:E460"/>
    <mergeCell ref="F459:F460"/>
    <mergeCell ref="G459:G460"/>
    <mergeCell ref="H459:H460"/>
    <mergeCell ref="B434:C434"/>
    <mergeCell ref="B435:C435"/>
    <mergeCell ref="B443:C443"/>
    <mergeCell ref="B444:C444"/>
    <mergeCell ref="B450:C450"/>
    <mergeCell ref="B451:C451"/>
    <mergeCell ref="B452:C452"/>
    <mergeCell ref="B453:C453"/>
    <mergeCell ref="B454:C454"/>
    <mergeCell ref="B456:C456"/>
    <mergeCell ref="I393:I394"/>
    <mergeCell ref="A379:A381"/>
    <mergeCell ref="B379:B381"/>
    <mergeCell ref="C379:C381"/>
    <mergeCell ref="D379:D381"/>
    <mergeCell ref="E379:E381"/>
    <mergeCell ref="F379:F381"/>
    <mergeCell ref="G389:G390"/>
    <mergeCell ref="H389:H390"/>
    <mergeCell ref="I389:I390"/>
    <mergeCell ref="A393:A394"/>
    <mergeCell ref="D393:D394"/>
    <mergeCell ref="E393:E394"/>
    <mergeCell ref="F393:F394"/>
    <mergeCell ref="G393:G394"/>
    <mergeCell ref="A389:A390"/>
    <mergeCell ref="D389:D390"/>
    <mergeCell ref="G379:G381"/>
    <mergeCell ref="H379:H381"/>
    <mergeCell ref="I379:I381"/>
    <mergeCell ref="E384:G384"/>
    <mergeCell ref="D384:D385"/>
    <mergeCell ref="A384:A385"/>
    <mergeCell ref="B384:C385"/>
    <mergeCell ref="I377:I378"/>
    <mergeCell ref="G314:G316"/>
    <mergeCell ref="H314:H316"/>
    <mergeCell ref="I314:I316"/>
    <mergeCell ref="A360:A362"/>
    <mergeCell ref="B360:B362"/>
    <mergeCell ref="C360:C362"/>
    <mergeCell ref="D360:D362"/>
    <mergeCell ref="E360:E362"/>
    <mergeCell ref="H360:H362"/>
    <mergeCell ref="I360:I362"/>
    <mergeCell ref="F360:F362"/>
    <mergeCell ref="G360:G362"/>
    <mergeCell ref="A314:A316"/>
    <mergeCell ref="B314:B316"/>
    <mergeCell ref="C314:C316"/>
    <mergeCell ref="D314:D316"/>
    <mergeCell ref="E314:E316"/>
    <mergeCell ref="F314:F316"/>
    <mergeCell ref="H377:H378"/>
    <mergeCell ref="I303:I304"/>
    <mergeCell ref="A312:A313"/>
    <mergeCell ref="B312:B313"/>
    <mergeCell ref="C312:C313"/>
    <mergeCell ref="D312:D313"/>
    <mergeCell ref="E312:E313"/>
    <mergeCell ref="F312:F313"/>
    <mergeCell ref="G312:G313"/>
    <mergeCell ref="H312:H313"/>
    <mergeCell ref="I312:I313"/>
    <mergeCell ref="A305:A306"/>
    <mergeCell ref="B305:B306"/>
    <mergeCell ref="C305:C306"/>
    <mergeCell ref="D305:D306"/>
    <mergeCell ref="E305:E306"/>
    <mergeCell ref="F305:F306"/>
    <mergeCell ref="G305:G306"/>
    <mergeCell ref="H305:H306"/>
    <mergeCell ref="I305:I306"/>
    <mergeCell ref="A289:A290"/>
    <mergeCell ref="B289:B290"/>
    <mergeCell ref="C289:C290"/>
    <mergeCell ref="D289:D290"/>
    <mergeCell ref="E289:E290"/>
    <mergeCell ref="F289:F290"/>
    <mergeCell ref="G289:G290"/>
    <mergeCell ref="H289:H290"/>
    <mergeCell ref="A293:A295"/>
    <mergeCell ref="B293:B295"/>
    <mergeCell ref="C293:C295"/>
    <mergeCell ref="D293:D295"/>
    <mergeCell ref="E293:E295"/>
    <mergeCell ref="F293:F295"/>
    <mergeCell ref="G293:G295"/>
    <mergeCell ref="H293:H295"/>
    <mergeCell ref="H224:H225"/>
    <mergeCell ref="I224:I225"/>
    <mergeCell ref="I293:I295"/>
    <mergeCell ref="A303:A304"/>
    <mergeCell ref="B303:B304"/>
    <mergeCell ref="C303:C304"/>
    <mergeCell ref="D303:D304"/>
    <mergeCell ref="E303:E304"/>
    <mergeCell ref="F264:F265"/>
    <mergeCell ref="G264:G265"/>
    <mergeCell ref="I289:I290"/>
    <mergeCell ref="A284:A285"/>
    <mergeCell ref="B284:B285"/>
    <mergeCell ref="C284:C285"/>
    <mergeCell ref="D284:D285"/>
    <mergeCell ref="E284:E285"/>
    <mergeCell ref="F284:F285"/>
    <mergeCell ref="G284:G285"/>
    <mergeCell ref="H284:H285"/>
    <mergeCell ref="I284:I285"/>
    <mergeCell ref="H264:H265"/>
    <mergeCell ref="I264:I265"/>
    <mergeCell ref="A264:A265"/>
    <mergeCell ref="B264:B265"/>
    <mergeCell ref="E264:E265"/>
    <mergeCell ref="F182:F184"/>
    <mergeCell ref="G182:G184"/>
    <mergeCell ref="A186:A205"/>
    <mergeCell ref="B186:B205"/>
    <mergeCell ref="C186:C205"/>
    <mergeCell ref="D186:D205"/>
    <mergeCell ref="E186:E205"/>
    <mergeCell ref="F186:F205"/>
    <mergeCell ref="G186:G205"/>
    <mergeCell ref="D182:D184"/>
    <mergeCell ref="E182:E184"/>
    <mergeCell ref="A224:A225"/>
    <mergeCell ref="B224:B225"/>
    <mergeCell ref="C224:C225"/>
    <mergeCell ref="D224:D225"/>
    <mergeCell ref="E224:E225"/>
    <mergeCell ref="F224:F225"/>
    <mergeCell ref="G224:G225"/>
    <mergeCell ref="C264:C265"/>
    <mergeCell ref="D264:D265"/>
    <mergeCell ref="H186:H205"/>
    <mergeCell ref="I186:I205"/>
    <mergeCell ref="H182:H184"/>
    <mergeCell ref="I182:I184"/>
    <mergeCell ref="A169:A170"/>
    <mergeCell ref="B169:B170"/>
    <mergeCell ref="C169:C170"/>
    <mergeCell ref="D169:D170"/>
    <mergeCell ref="E169:E170"/>
    <mergeCell ref="F169:F170"/>
    <mergeCell ref="G169:G170"/>
    <mergeCell ref="H169:H170"/>
    <mergeCell ref="A179:A180"/>
    <mergeCell ref="B179:B180"/>
    <mergeCell ref="C179:C180"/>
    <mergeCell ref="D179:D180"/>
    <mergeCell ref="E179:E180"/>
    <mergeCell ref="F179:F180"/>
    <mergeCell ref="G179:G180"/>
    <mergeCell ref="H179:H180"/>
    <mergeCell ref="I179:I180"/>
    <mergeCell ref="A182:A184"/>
    <mergeCell ref="B182:B184"/>
    <mergeCell ref="C182:C184"/>
    <mergeCell ref="F149:F150"/>
    <mergeCell ref="G149:G150"/>
    <mergeCell ref="I169:I170"/>
    <mergeCell ref="A166:A167"/>
    <mergeCell ref="B166:B167"/>
    <mergeCell ref="C166:C167"/>
    <mergeCell ref="D166:D167"/>
    <mergeCell ref="E166:E167"/>
    <mergeCell ref="F166:F167"/>
    <mergeCell ref="G166:G167"/>
    <mergeCell ref="H166:H167"/>
    <mergeCell ref="I166:I167"/>
    <mergeCell ref="H149:H150"/>
    <mergeCell ref="I149:I150"/>
    <mergeCell ref="E136:E137"/>
    <mergeCell ref="F136:F137"/>
    <mergeCell ref="G136:G137"/>
    <mergeCell ref="H136:H137"/>
    <mergeCell ref="A144:A145"/>
    <mergeCell ref="B144:B145"/>
    <mergeCell ref="C144:C145"/>
    <mergeCell ref="D144:D145"/>
    <mergeCell ref="E144:E145"/>
    <mergeCell ref="F144:F145"/>
    <mergeCell ref="G144:G145"/>
    <mergeCell ref="H144:H145"/>
    <mergeCell ref="I144:I145"/>
    <mergeCell ref="A149:A150"/>
    <mergeCell ref="B149:B150"/>
    <mergeCell ref="C149:C150"/>
    <mergeCell ref="D149:D150"/>
    <mergeCell ref="E149:E150"/>
    <mergeCell ref="F130:F132"/>
    <mergeCell ref="G130:G132"/>
    <mergeCell ref="I136:I137"/>
    <mergeCell ref="A134:A135"/>
    <mergeCell ref="B134:B135"/>
    <mergeCell ref="C134:C135"/>
    <mergeCell ref="D134:D135"/>
    <mergeCell ref="E134:E135"/>
    <mergeCell ref="F134:F135"/>
    <mergeCell ref="G134:G135"/>
    <mergeCell ref="H134:H135"/>
    <mergeCell ref="I134:I135"/>
    <mergeCell ref="H130:H132"/>
    <mergeCell ref="I130:I132"/>
    <mergeCell ref="A136:A137"/>
    <mergeCell ref="B136:B137"/>
    <mergeCell ref="C136:C137"/>
    <mergeCell ref="D136:D137"/>
    <mergeCell ref="H123:H124"/>
    <mergeCell ref="A126:A127"/>
    <mergeCell ref="B126:B127"/>
    <mergeCell ref="C126:C127"/>
    <mergeCell ref="D126:D127"/>
    <mergeCell ref="E126:E127"/>
    <mergeCell ref="F126:F127"/>
    <mergeCell ref="G126:G127"/>
    <mergeCell ref="H126:H127"/>
    <mergeCell ref="G123:G124"/>
    <mergeCell ref="A130:A132"/>
    <mergeCell ref="B130:B132"/>
    <mergeCell ref="C130:C132"/>
    <mergeCell ref="D130:D132"/>
    <mergeCell ref="E130:E132"/>
    <mergeCell ref="F89:F91"/>
    <mergeCell ref="G89:G91"/>
    <mergeCell ref="I123:I124"/>
    <mergeCell ref="A100:A101"/>
    <mergeCell ref="B100:B101"/>
    <mergeCell ref="C100:C101"/>
    <mergeCell ref="D100:D101"/>
    <mergeCell ref="E100:E101"/>
    <mergeCell ref="F100:F101"/>
    <mergeCell ref="G100:G101"/>
    <mergeCell ref="H100:H101"/>
    <mergeCell ref="I100:I101"/>
    <mergeCell ref="H89:H91"/>
    <mergeCell ref="I89:I91"/>
    <mergeCell ref="A123:A124"/>
    <mergeCell ref="B123:B124"/>
    <mergeCell ref="C123:C124"/>
    <mergeCell ref="D123:D124"/>
    <mergeCell ref="E123:E124"/>
    <mergeCell ref="I58:I59"/>
    <mergeCell ref="A64:A65"/>
    <mergeCell ref="B64:B65"/>
    <mergeCell ref="C64:C65"/>
    <mergeCell ref="A89:A91"/>
    <mergeCell ref="B89:B91"/>
    <mergeCell ref="C89:C91"/>
    <mergeCell ref="D89:D91"/>
    <mergeCell ref="E89:E91"/>
    <mergeCell ref="F64:F65"/>
    <mergeCell ref="G64:G65"/>
    <mergeCell ref="I70:I71"/>
    <mergeCell ref="A67:A68"/>
    <mergeCell ref="B67:B68"/>
    <mergeCell ref="C67:C68"/>
    <mergeCell ref="D67:D68"/>
    <mergeCell ref="E67:E68"/>
    <mergeCell ref="F67:F68"/>
    <mergeCell ref="G67:G68"/>
    <mergeCell ref="H67:H68"/>
    <mergeCell ref="I67:I68"/>
    <mergeCell ref="H64:H65"/>
    <mergeCell ref="I64:I65"/>
    <mergeCell ref="A70:A71"/>
    <mergeCell ref="A78:A79"/>
    <mergeCell ref="B78:B79"/>
    <mergeCell ref="C78:C79"/>
    <mergeCell ref="D78:D79"/>
    <mergeCell ref="E78:E79"/>
    <mergeCell ref="F78:F79"/>
    <mergeCell ref="G78:G79"/>
    <mergeCell ref="H78:H79"/>
    <mergeCell ref="B70:B71"/>
    <mergeCell ref="C70:C71"/>
    <mergeCell ref="D70:D71"/>
    <mergeCell ref="E70:E71"/>
    <mergeCell ref="A54:A55"/>
    <mergeCell ref="B54:B55"/>
    <mergeCell ref="C54:C55"/>
    <mergeCell ref="D54:D55"/>
    <mergeCell ref="E54:E55"/>
    <mergeCell ref="F54:F55"/>
    <mergeCell ref="G54:G55"/>
    <mergeCell ref="H54:H55"/>
    <mergeCell ref="A58:A59"/>
    <mergeCell ref="B58:B59"/>
    <mergeCell ref="C58:C59"/>
    <mergeCell ref="D58:D59"/>
    <mergeCell ref="E58:E59"/>
    <mergeCell ref="F58:F59"/>
    <mergeCell ref="G58:G59"/>
    <mergeCell ref="H58:H59"/>
    <mergeCell ref="A38:A39"/>
    <mergeCell ref="B38:B39"/>
    <mergeCell ref="C38:C39"/>
    <mergeCell ref="D38:D39"/>
    <mergeCell ref="E38:E39"/>
    <mergeCell ref="F38:F39"/>
    <mergeCell ref="G38:G39"/>
    <mergeCell ref="H38:H39"/>
    <mergeCell ref="I38:I39"/>
    <mergeCell ref="A1:N1"/>
    <mergeCell ref="G10:G11"/>
    <mergeCell ref="H10:H11"/>
    <mergeCell ref="I10:I11"/>
    <mergeCell ref="A25:A26"/>
    <mergeCell ref="B25:B26"/>
    <mergeCell ref="C25:C26"/>
    <mergeCell ref="D25:D26"/>
    <mergeCell ref="E25:E26"/>
    <mergeCell ref="F25:F26"/>
    <mergeCell ref="N3:N4"/>
    <mergeCell ref="A3:A4"/>
    <mergeCell ref="B3:B4"/>
    <mergeCell ref="C3:C4"/>
    <mergeCell ref="D3:D4"/>
    <mergeCell ref="E3:G3"/>
    <mergeCell ref="H3:H4"/>
    <mergeCell ref="M3:M4"/>
    <mergeCell ref="I3:I4"/>
    <mergeCell ref="J3:J4"/>
    <mergeCell ref="K3:K4"/>
    <mergeCell ref="L3:L4"/>
    <mergeCell ref="G25:G26"/>
    <mergeCell ref="A10:A11"/>
    <mergeCell ref="B455:C455"/>
    <mergeCell ref="B10:B11"/>
    <mergeCell ref="C10:C11"/>
    <mergeCell ref="D10:D11"/>
    <mergeCell ref="E10:E11"/>
    <mergeCell ref="F10:F11"/>
    <mergeCell ref="N384:N385"/>
    <mergeCell ref="M384:M385"/>
    <mergeCell ref="L384:L385"/>
    <mergeCell ref="K384:K385"/>
    <mergeCell ref="J384:J385"/>
    <mergeCell ref="I384:I385"/>
    <mergeCell ref="H384:H385"/>
    <mergeCell ref="H25:H26"/>
    <mergeCell ref="I25:I26"/>
    <mergeCell ref="D64:D65"/>
    <mergeCell ref="E64:E65"/>
    <mergeCell ref="I54:I55"/>
    <mergeCell ref="I78:I79"/>
    <mergeCell ref="F70:F71"/>
    <mergeCell ref="G70:G71"/>
    <mergeCell ref="H70:H71"/>
    <mergeCell ref="I126:I127"/>
    <mergeCell ref="F123:F124"/>
  </mergeCells>
  <phoneticPr fontId="2"/>
  <conditionalFormatting sqref="A209:I209">
    <cfRule type="expression" dxfId="24" priority="2">
      <formula>$P210=1</formula>
    </cfRule>
  </conditionalFormatting>
  <conditionalFormatting sqref="J194:J199">
    <cfRule type="expression" dxfId="23" priority="15">
      <formula>$P186=1</formula>
    </cfRule>
  </conditionalFormatting>
  <conditionalFormatting sqref="J200:J201">
    <cfRule type="expression" dxfId="22" priority="16">
      <formula>$P197=1</formula>
    </cfRule>
  </conditionalFormatting>
  <conditionalFormatting sqref="J202:J203">
    <cfRule type="expression" dxfId="21" priority="11">
      <formula>$P192=1</formula>
    </cfRule>
  </conditionalFormatting>
  <conditionalFormatting sqref="J5:N185 A5:I205 J186:J187 A219:N382">
    <cfRule type="expression" dxfId="20" priority="9">
      <formula>$P5=1</formula>
    </cfRule>
  </conditionalFormatting>
  <conditionalFormatting sqref="J210:N210 J212:N212 J214:N214 J216:N216 J218:N218">
    <cfRule type="expression" dxfId="19" priority="1">
      <formula>$P210=1</formula>
    </cfRule>
  </conditionalFormatting>
  <conditionalFormatting sqref="K186">
    <cfRule type="expression" dxfId="18" priority="7">
      <formula>$P186=1</formula>
    </cfRule>
  </conditionalFormatting>
  <conditionalFormatting sqref="K187:K188 J188:J189">
    <cfRule type="expression" dxfId="17" priority="12">
      <formula>$P188=1</formula>
    </cfRule>
  </conditionalFormatting>
  <conditionalFormatting sqref="K189 J192:J193">
    <cfRule type="expression" dxfId="16" priority="13">
      <formula>$P191=1</formula>
    </cfRule>
  </conditionalFormatting>
  <conditionalFormatting sqref="K190:K191">
    <cfRule type="expression" dxfId="15" priority="8">
      <formula>$P190=1</formula>
    </cfRule>
  </conditionalFormatting>
  <conditionalFormatting sqref="K192">
    <cfRule type="expression" dxfId="14" priority="6">
      <formula>$P194=1</formula>
    </cfRule>
  </conditionalFormatting>
  <conditionalFormatting sqref="K193">
    <cfRule type="expression" dxfId="13" priority="14">
      <formula>$P196=1</formula>
    </cfRule>
  </conditionalFormatting>
  <conditionalFormatting sqref="K200">
    <cfRule type="expression" dxfId="12" priority="5">
      <formula>$P197=1</formula>
    </cfRule>
  </conditionalFormatting>
  <conditionalFormatting sqref="K201 J204:J205">
    <cfRule type="expression" dxfId="11" priority="17">
      <formula>$P199=1</formula>
    </cfRule>
  </conditionalFormatting>
  <conditionalFormatting sqref="K204">
    <cfRule type="expression" dxfId="10" priority="4">
      <formula>$P202=1</formula>
    </cfRule>
  </conditionalFormatting>
  <conditionalFormatting sqref="L186:N192 K193:N193 J194 L194:N204 K205:N205 A206:N208 A386:B460 D386:N460">
    <cfRule type="expression" dxfId="9" priority="10">
      <formula>$P186=1</formula>
    </cfRule>
  </conditionalFormatting>
  <hyperlinks>
    <hyperlink ref="J459" r:id="rId1" xr:uid="{0DF3E03C-EEDA-46C8-B646-0AB07A208E91}"/>
    <hyperlink ref="K459" r:id="rId2" xr:uid="{FF113A36-65C5-4987-BD7F-C33581CD0F11}"/>
    <hyperlink ref="J460" r:id="rId3" xr:uid="{F103EC9F-A1D5-45E2-A69E-B37037EA5CEE}"/>
    <hyperlink ref="J457" r:id="rId4" xr:uid="{DBE3BB3D-FFC3-4D89-9D5D-D73A1D0ADEA9}"/>
    <hyperlink ref="J456" r:id="rId5" xr:uid="{EA473B58-2683-4EB2-9748-EFE6D635EACD}"/>
    <hyperlink ref="J454" r:id="rId6" xr:uid="{AF98AB3B-0B89-48C9-ADC3-AA377333BED9}"/>
    <hyperlink ref="K454" r:id="rId7" xr:uid="{26FC1F3A-C5F8-4B52-9FC7-C89CBFBFC831}"/>
    <hyperlink ref="N454" r:id="rId8" xr:uid="{10B83C43-ABCD-4ECF-AEE9-BAFCB9B9DADD}"/>
    <hyperlink ref="J453" r:id="rId9" xr:uid="{FB3E572F-DC1F-4756-8FFA-A5E3B25597B0}"/>
    <hyperlink ref="J444" r:id="rId10" xr:uid="{17F48F03-3F89-4F55-910E-10DC91AC159F}"/>
    <hyperlink ref="J443" r:id="rId11" xr:uid="{93E07D0C-74C6-48D0-A3D4-3C059CFB9F65}"/>
    <hyperlink ref="J441" r:id="rId12" xr:uid="{EEDA8D74-2D51-4545-B035-D7D922260620}"/>
    <hyperlink ref="J428" r:id="rId13" xr:uid="{856CC991-D998-41FE-AEBD-B8F49CDDCAA6}"/>
    <hyperlink ref="J423" r:id="rId14" xr:uid="{167F47DC-5099-4F47-8F97-8FD5F05A6EBD}"/>
    <hyperlink ref="J418" r:id="rId15" xr:uid="{6DB02BFB-D12F-4118-904B-F0FC08937DB8}"/>
    <hyperlink ref="K418" r:id="rId16" xr:uid="{34A585A2-135C-44CF-BEE3-E1613B452DC3}"/>
    <hyperlink ref="L418" r:id="rId17" xr:uid="{862BE301-B540-466E-8F14-62AB9505ABF8}"/>
    <hyperlink ref="N418" r:id="rId18" xr:uid="{4B39BEE5-B597-4377-A87F-2F560976B632}"/>
    <hyperlink ref="J419" r:id="rId19" xr:uid="{728464D7-20B7-44D9-9228-A5523CAA3724}"/>
    <hyperlink ref="J420" r:id="rId20" xr:uid="{CD3B8056-4430-41D3-AE4F-4330363B12A9}"/>
    <hyperlink ref="J413" r:id="rId21" xr:uid="{0F4C2736-8B2D-4ADD-83DC-F2B17CCDB996}"/>
    <hyperlink ref="J409" r:id="rId22" xr:uid="{893B6CD2-99DE-4AC2-96BF-AB6A64DECB2C}"/>
    <hyperlink ref="J399" r:id="rId23" xr:uid="{B38620C9-9AA8-42BF-BCAC-51DA890560F7}"/>
    <hyperlink ref="J394" r:id="rId24" xr:uid="{255CC0D5-D626-4E53-9C91-B40651AC4659}"/>
    <hyperlink ref="K394" r:id="rId25" xr:uid="{EDBBA240-6B13-4610-ADAD-4751213FE331}"/>
    <hyperlink ref="L394" r:id="rId26" xr:uid="{7BB13CBF-3EE4-4EC9-B9A3-2641E6BFB120}"/>
    <hyperlink ref="J389" r:id="rId27" xr:uid="{7C778588-5224-4212-B3DE-69249868275D}"/>
    <hyperlink ref="J390" r:id="rId28" xr:uid="{7CAA6611-4FB1-403E-9B7B-009817960433}"/>
    <hyperlink ref="J380" r:id="rId29" xr:uid="{9ACEF0AE-DC0F-4699-AF3A-2F0CCA6AF2FD}"/>
    <hyperlink ref="J381" r:id="rId30" xr:uid="{70B08936-5A1A-4DDA-9686-9DE8C17A51DB}"/>
    <hyperlink ref="J376" r:id="rId31" xr:uid="{187206AD-116D-4325-8AE4-D5C41B2A62E9}"/>
    <hyperlink ref="K376" r:id="rId32" xr:uid="{A8A98820-0D27-49C7-87D1-E65BFD92C01E}"/>
    <hyperlink ref="M376" r:id="rId33" xr:uid="{41CD2A94-0966-4380-B138-8D1DCA0D52CD}"/>
    <hyperlink ref="N376" r:id="rId34" xr:uid="{8BC057D7-F7FC-4748-BDFD-8BEE5A7E0CB9}"/>
    <hyperlink ref="J374" r:id="rId35" xr:uid="{424F9A1D-9D9C-4686-8089-033D50CF5DE7}"/>
    <hyperlink ref="K374" r:id="rId36" xr:uid="{073AD141-B2DA-472D-A3E5-6233905EF328}"/>
    <hyperlink ref="M374" r:id="rId37" xr:uid="{F0613D3D-26C3-4B56-854E-11DE6B1C9492}"/>
    <hyperlink ref="J372" r:id="rId38" xr:uid="{B4289B9C-68AA-4E75-98CC-DDF76A5E72AE}"/>
    <hyperlink ref="K372" r:id="rId39" xr:uid="{73B95083-FA58-470A-AF35-E8834463694F}"/>
    <hyperlink ref="N372" r:id="rId40" xr:uid="{F2253E4D-52C4-42BB-9060-08B71CF6DA31}"/>
    <hyperlink ref="J371" r:id="rId41" xr:uid="{70859A1B-5F71-4B5C-8C18-E4BE27CD1F04}"/>
    <hyperlink ref="K371" r:id="rId42" xr:uid="{BC87AEDD-E0DA-47FC-B49D-7606727BA0F9}"/>
    <hyperlink ref="M371" r:id="rId43" xr:uid="{C963CF72-5891-45DE-A536-9768F9FE5D3A}"/>
    <hyperlink ref="J366" r:id="rId44" xr:uid="{F0E21093-CB14-4EC5-A68D-98B360D8E750}"/>
    <hyperlink ref="K366" r:id="rId45" xr:uid="{B5F82F11-0683-4B2C-9E28-06BA70011AB2}"/>
    <hyperlink ref="J364" r:id="rId46" xr:uid="{E2685F25-E33D-4349-B5A3-275273FE0E01}"/>
    <hyperlink ref="J360" r:id="rId47" xr:uid="{E033C5FA-42B3-4C66-BA57-955BFBF6C232}"/>
    <hyperlink ref="J361" r:id="rId48" xr:uid="{C276B4E5-6905-485E-B49B-E62BBA124989}"/>
    <hyperlink ref="J362" r:id="rId49" xr:uid="{14340C2D-642E-44C5-904F-86CF2DDBBCED}"/>
    <hyperlink ref="J358" r:id="rId50" xr:uid="{12796FD6-A36D-436D-959F-AB67DC4E2FB7}"/>
    <hyperlink ref="J354" r:id="rId51" xr:uid="{14B0FC3B-5964-412C-9FEB-AA8A030CAC31}"/>
    <hyperlink ref="J344" r:id="rId52" xr:uid="{66ACE90F-2F0D-40DF-B267-93F649A1010E}"/>
    <hyperlink ref="K344" r:id="rId53" xr:uid="{8F3A71F3-55CB-4A86-8DED-63D3CEBB2AB7}"/>
    <hyperlink ref="L344" r:id="rId54" xr:uid="{D02F9FEC-EBAF-4621-A059-E4B2EEA5AA12}"/>
    <hyperlink ref="J337" r:id="rId55" xr:uid="{2615D7B9-3B19-4E99-AC35-3F345AAFA07F}"/>
    <hyperlink ref="K334" r:id="rId56" xr:uid="{2D56EAC4-452D-448B-A480-79C55CC3E860}"/>
    <hyperlink ref="K325" r:id="rId57" xr:uid="{73C236C4-E821-468D-9750-B983A6596859}"/>
    <hyperlink ref="J319" r:id="rId58" xr:uid="{5FE928D5-E817-452F-96C6-1793E1BCCD8D}"/>
    <hyperlink ref="K319" r:id="rId59" xr:uid="{8FACAD63-5FA6-4333-8743-D371D163362B}"/>
    <hyperlink ref="J314" r:id="rId60" xr:uid="{71B165CC-A726-4F4B-8517-5B2A94A6E577}"/>
    <hyperlink ref="J315" r:id="rId61" xr:uid="{37F40862-67A9-4C76-B40E-45D43F026873}"/>
    <hyperlink ref="J316" r:id="rId62" xr:uid="{7005F1A9-FC1F-4917-B16E-32FA3F8763AA}"/>
    <hyperlink ref="J312" r:id="rId63" xr:uid="{B98D78D5-1C60-4B8A-B59F-B630705EFA34}"/>
    <hyperlink ref="K312" r:id="rId64" xr:uid="{73EF6AB7-1891-4598-99D8-F5AE5E2A61A7}"/>
    <hyperlink ref="L312" r:id="rId65" xr:uid="{729971E3-E662-4940-AED6-2652A1DD05E9}"/>
    <hyperlink ref="J313" r:id="rId66" xr:uid="{DF13F294-56E5-44F9-900C-9AECF83597BE}"/>
    <hyperlink ref="K313" r:id="rId67" xr:uid="{450E0AF6-3136-49A4-8204-728A50589A5D}"/>
    <hyperlink ref="J305" r:id="rId68" xr:uid="{2DF796FC-C8E2-4D2F-82DC-D667EC5314CE}"/>
    <hyperlink ref="J306" r:id="rId69" xr:uid="{D4FA151F-B482-44E4-B132-8CDD10AD97F5}"/>
    <hyperlink ref="J303" r:id="rId70" xr:uid="{FBB202A7-0766-4E33-89ED-0FB26075982C}"/>
    <hyperlink ref="K303" r:id="rId71" xr:uid="{4ED2C558-4435-4123-A9BB-EC86EF0B3848}"/>
    <hyperlink ref="J304" r:id="rId72" xr:uid="{571D368B-E75A-4BCE-AAE1-F8D3E22B0CD5}"/>
    <hyperlink ref="K304" r:id="rId73" xr:uid="{845659DC-756F-4785-AD4A-B0E79B4DA69C}"/>
    <hyperlink ref="J300" r:id="rId74" xr:uid="{62A4E4EC-3407-477B-B9BB-95C0606E48DF}"/>
    <hyperlink ref="K300" r:id="rId75" xr:uid="{9F0AB0A5-10BB-4DDA-81C3-7A295D54AD46}"/>
    <hyperlink ref="J293" r:id="rId76" xr:uid="{A018C933-C84B-405B-8333-D56D9639F643}"/>
    <hyperlink ref="J294" r:id="rId77" xr:uid="{666625A0-A6FF-46F8-8C0A-24371EC12ED0}"/>
    <hyperlink ref="J295" r:id="rId78" xr:uid="{3D14FF62-2E01-464A-9700-19C825164081}"/>
    <hyperlink ref="J291" r:id="rId79" xr:uid="{AA864887-EB2D-40F0-B0C3-D62CBB743291}"/>
    <hyperlink ref="K291" r:id="rId80" xr:uid="{718987E7-D8E5-4100-8BF2-FC50CE8C6286}"/>
    <hyperlink ref="J289" r:id="rId81" xr:uid="{CA8D80E3-D497-4FA5-A5A2-BFAB791A99A9}"/>
    <hyperlink ref="K289" r:id="rId82" xr:uid="{6FDEABE8-5287-439A-B480-FF5BBC198A8E}"/>
    <hyperlink ref="J290" r:id="rId83" xr:uid="{4B371B81-9F72-4951-B49A-0E8750798FFA}"/>
    <hyperlink ref="J288" r:id="rId84" xr:uid="{5B0D3BFE-4761-4A2B-B280-4FFF6B3B5B97}"/>
    <hyperlink ref="J287" r:id="rId85" xr:uid="{1FC7F646-EBD8-4B72-97DA-16C69DFE93E8}"/>
    <hyperlink ref="J284" r:id="rId86" xr:uid="{D4A53A1D-CF2A-45C5-9C7C-4F0515DE0A6F}"/>
    <hyperlink ref="K284" r:id="rId87" xr:uid="{E62A064B-2456-4D8B-A796-B400A1CEA125}"/>
    <hyperlink ref="J285" r:id="rId88" xr:uid="{B866F734-DAFB-45BF-964C-95DCDF0CBA39}"/>
    <hyperlink ref="J282" r:id="rId89" xr:uid="{7B29666D-7230-404A-96C0-B7B266439CC8}"/>
    <hyperlink ref="J281" r:id="rId90" xr:uid="{69A7A256-A138-4275-86EE-D71257F5A06E}"/>
    <hyperlink ref="J280" r:id="rId91" xr:uid="{98132FD9-4AC8-4A0E-A50A-78DB43BE552B}"/>
    <hyperlink ref="K280" r:id="rId92" xr:uid="{E685468F-7846-443C-88EA-27001D4401AC}"/>
    <hyperlink ref="J276" r:id="rId93" xr:uid="{90E9196A-C73B-4FDE-BC2C-03209B9561BE}"/>
    <hyperlink ref="K276" r:id="rId94" xr:uid="{6F5EE5E5-9A33-4BA9-A9F6-137BF7DAB41E}"/>
    <hyperlink ref="M276" r:id="rId95" xr:uid="{EA9158AA-643C-4602-8187-0BA21F924AE2}"/>
    <hyperlink ref="J273" r:id="rId96" xr:uid="{5F22C3E3-FAA6-44BA-B06B-1F1719E34452}"/>
    <hyperlink ref="J269" r:id="rId97" xr:uid="{26B8502E-AC6E-4498-80BB-28E49FF66FF5}"/>
    <hyperlink ref="J267" r:id="rId98" xr:uid="{2954252E-039D-42AF-81CE-87CC94D694A6}"/>
    <hyperlink ref="K267" r:id="rId99" xr:uid="{540794E8-C2BE-4A1A-BD05-13FCEDAD05E0}"/>
    <hyperlink ref="J266" r:id="rId100" xr:uid="{6FBCB3E1-8534-443E-8B6D-E5D8C2E9152F}"/>
    <hyperlink ref="J264" r:id="rId101" xr:uid="{D3CF0FD7-7264-4F73-BC09-33D51947D08C}"/>
    <hyperlink ref="J265" r:id="rId102" xr:uid="{B5833857-CC5C-4F31-83C5-D9D88C58A2F2}"/>
    <hyperlink ref="J262" r:id="rId103" xr:uid="{D2153234-4501-4432-A52B-03A3D8FFD859}"/>
    <hyperlink ref="K262" r:id="rId104" xr:uid="{8ADB5BD7-671D-4769-9F5E-FA4D71B7D313}"/>
    <hyperlink ref="J255" r:id="rId105" xr:uid="{B8AEA1CB-3719-419B-8A9B-42E56D689539}"/>
    <hyperlink ref="K255" r:id="rId106" xr:uid="{9E92D096-C762-41C4-93D5-BE19C06330D7}"/>
    <hyperlink ref="J250" r:id="rId107" xr:uid="{1342F4FC-5DDE-4E1B-BC40-112A971FF68B}"/>
    <hyperlink ref="K250" r:id="rId108" xr:uid="{822FB046-2970-4D6F-A48F-3C9ECCCF1EE1}"/>
    <hyperlink ref="J246" r:id="rId109" xr:uid="{9E441082-A3AF-4433-9570-E6EBD7F122AA}"/>
    <hyperlink ref="K246" r:id="rId110" xr:uid="{273C236F-4BD4-40B7-94C9-409CD13F1597}"/>
    <hyperlink ref="J245" r:id="rId111" xr:uid="{61502ECA-34F3-460D-924B-FE6AFCEE5C2D}"/>
    <hyperlink ref="K245" r:id="rId112" xr:uid="{59175EEF-304D-4CDE-8E03-0556E2FF2F5A}"/>
    <hyperlink ref="N245" r:id="rId113" xr:uid="{659290FE-E6B7-4E83-87A2-04145C7F105A}"/>
    <hyperlink ref="J244" r:id="rId114" xr:uid="{85FDE987-4B6E-4DAB-B06C-1D60253DA02A}"/>
    <hyperlink ref="J243" r:id="rId115" xr:uid="{430282D9-2987-4831-9314-A1DD5CC20944}"/>
    <hyperlink ref="J240" r:id="rId116" xr:uid="{365088BE-5D23-4E9B-85F9-D6164CFEB990}"/>
    <hyperlink ref="K240" r:id="rId117" xr:uid="{B93635E7-8944-4463-933A-904DD3596720}"/>
    <hyperlink ref="J239" r:id="rId118" xr:uid="{710D46B4-6A2A-49A1-98BE-587B0A58BED9}"/>
    <hyperlink ref="J235" r:id="rId119" xr:uid="{9238D26B-0486-4DED-B92B-2735D18B7587}"/>
    <hyperlink ref="K235" r:id="rId120" xr:uid="{773821A8-773C-47F9-B498-519CFF4CCCBF}"/>
    <hyperlink ref="M235" r:id="rId121" xr:uid="{82CEE8DF-6397-4327-A948-15F55DD4AE6C}"/>
    <hyperlink ref="J232" r:id="rId122" xr:uid="{D2F283B2-0173-4E8C-AD7C-6E7F131BA751}"/>
    <hyperlink ref="J228" r:id="rId123" xr:uid="{DF0A4980-66DB-4331-9C10-78EA855568CF}"/>
    <hyperlink ref="K228" r:id="rId124" xr:uid="{CBD8A7E3-41E8-4277-87A9-CC62B2D63693}"/>
    <hyperlink ref="L228" r:id="rId125" xr:uid="{F9A5A67D-62E1-450D-9F9F-67C83DCF3E1F}"/>
    <hyperlink ref="N228" r:id="rId126" xr:uid="{CD7F818B-FEF6-456C-BE2A-2B60B54FF503}"/>
    <hyperlink ref="J227" r:id="rId127" xr:uid="{E7BEC477-EAC7-4783-AAB4-BF7CDE63FB4B}"/>
    <hyperlink ref="J226" r:id="rId128" xr:uid="{AB4FBB61-C451-4658-8575-B7E0C08D41F3}"/>
    <hyperlink ref="K226" r:id="rId129" xr:uid="{E3A87BAE-25B4-4E5B-970E-4685DA0679EE}"/>
    <hyperlink ref="M226" r:id="rId130" xr:uid="{88CE3134-C0F0-42D1-9091-222B3A5A0774}"/>
    <hyperlink ref="J224" r:id="rId131" xr:uid="{19EABAE7-06C8-4BD0-9040-78B4D5757FF4}"/>
    <hyperlink ref="K224" r:id="rId132" xr:uid="{6682C100-C9B4-41C1-96A0-F4F8E6B227D9}"/>
    <hyperlink ref="J225" r:id="rId133" xr:uid="{8C77A9B2-CAFD-4069-ACBD-8EEFAC3DB5C6}"/>
    <hyperlink ref="J221" r:id="rId134" xr:uid="{AB35380C-6B26-4594-9E51-4080F05A9798}"/>
    <hyperlink ref="J195" r:id="rId135" xr:uid="{6F6DFF1C-44B9-4F33-9C60-1C2322549248}"/>
    <hyperlink ref="K187" r:id="rId136" xr:uid="{59D71FC3-A0FE-4DF5-9CB9-6B228C1D7988}"/>
    <hyperlink ref="J197" r:id="rId137" xr:uid="{D59A3C51-F034-4D33-AC56-9EB8585962A7}"/>
    <hyperlink ref="J189" r:id="rId138" xr:uid="{1D4B331E-C25E-4D12-B7DB-9114DC8F5011}"/>
    <hyperlink ref="J199" r:id="rId139" xr:uid="{FB4B63D1-E364-4C3D-9FEA-A47423F5FE94}"/>
    <hyperlink ref="K189" r:id="rId140" xr:uid="{2751E6D5-9E3B-4699-B602-BDC9E795BC46}"/>
    <hyperlink ref="J203" r:id="rId141" xr:uid="{706532F6-F7B8-4361-8983-797664B4B237}"/>
    <hyperlink ref="J193" r:id="rId142" xr:uid="{FFB485C3-A9A5-4DBC-B67A-05F1266F9163}"/>
    <hyperlink ref="K193" r:id="rId143" xr:uid="{D50A0513-B0B0-443A-B840-A9B7B5062DBB}"/>
    <hyperlink ref="J201" r:id="rId144" xr:uid="{7719E565-4256-4C20-B6F8-00DCD4634FC5}"/>
    <hyperlink ref="K201" r:id="rId145" xr:uid="{F2371F98-87AE-44B0-A07A-4E0733CD180C}"/>
    <hyperlink ref="J205" r:id="rId146" xr:uid="{395DDB86-1477-4143-9766-5B895BCFEAE1}"/>
    <hyperlink ref="K205" r:id="rId147" xr:uid="{99641C27-3849-47EE-BA17-22CE4F05DE78}"/>
    <hyperlink ref="J182" r:id="rId148" xr:uid="{96AE8B06-3DCA-44AA-B8F1-E2B52F655080}"/>
    <hyperlink ref="J183" r:id="rId149" xr:uid="{A41F7D7C-948E-490E-B952-56A3965169AA}"/>
    <hyperlink ref="J184" r:id="rId150" xr:uid="{7D96F26C-3292-4530-BBB6-157513382A03}"/>
    <hyperlink ref="J181" r:id="rId151" xr:uid="{9A52D594-08CB-4380-8040-36E98EF3C232}"/>
    <hyperlink ref="K181" r:id="rId152" xr:uid="{D7FFA87B-2713-4AC7-A333-08C78AB23C84}"/>
    <hyperlink ref="J179" r:id="rId153" xr:uid="{72773FB7-F840-4487-BAAB-965F9688EC01}"/>
    <hyperlink ref="J180" r:id="rId154" xr:uid="{DDF71079-95A2-4863-AF8B-2F06884BE0C8}"/>
    <hyperlink ref="J177" r:id="rId155" xr:uid="{72F2A9A9-87D5-45C5-9472-78BAB886ACB5}"/>
    <hyperlink ref="K177" r:id="rId156" xr:uid="{3F7C87EC-F4E1-402C-8AA4-39E591912F58}"/>
    <hyperlink ref="J172" r:id="rId157" xr:uid="{BEC508B8-5F06-4E1B-8464-E59FF264FAEF}"/>
    <hyperlink ref="J171" r:id="rId158" xr:uid="{3F0027DE-641A-4A34-8238-8F1EAC4937C9}"/>
    <hyperlink ref="J169" r:id="rId159" xr:uid="{2F580337-FA7C-49F2-B445-1AF24A7ADD1C}"/>
    <hyperlink ref="J170" r:id="rId160" xr:uid="{57540911-2F3A-4F54-AB0F-178C5E2CEEA8}"/>
    <hyperlink ref="J166" r:id="rId161" xr:uid="{CF206D06-D859-47ED-AA9D-78BDACE795C7}"/>
    <hyperlink ref="K166" r:id="rId162" xr:uid="{48F9DFF7-9172-41A6-A35E-84D12BB0AD7B}"/>
    <hyperlink ref="J167" r:id="rId163" xr:uid="{1947C6C8-5018-4BF6-AB55-6AF2A04D7D06}"/>
    <hyperlink ref="J160" r:id="rId164" xr:uid="{2B720403-B0AD-46C2-85E3-D40F95C95AA7}"/>
    <hyperlink ref="J159" r:id="rId165" xr:uid="{11B0B54C-815F-4ED6-A2B6-3931161BCC5C}"/>
    <hyperlink ref="J155" r:id="rId166" xr:uid="{B0CEADCF-1BA2-4625-A0B4-5D2517E8D05C}"/>
    <hyperlink ref="K155" r:id="rId167" xr:uid="{D22706F9-783C-41E9-9C6E-211BDD79549F}"/>
    <hyperlink ref="M155" r:id="rId168" xr:uid="{A2D96E89-70AD-4578-A135-651A26B6E2EF}"/>
    <hyperlink ref="J149" r:id="rId169" xr:uid="{C761D0C9-0AC2-4D18-B47D-85B0EAEE1E50}"/>
    <hyperlink ref="K149" r:id="rId170" xr:uid="{2E4188E9-39B6-484C-BD52-3C2F0026AC16}"/>
    <hyperlink ref="J150" r:id="rId171" xr:uid="{2799E59C-AF96-4953-9479-07CD904BDB69}"/>
    <hyperlink ref="J148" r:id="rId172" xr:uid="{A84DEB4F-7E86-4AF1-8CA9-AEA2FBBD386D}"/>
    <hyperlink ref="K148" r:id="rId173" xr:uid="{313A7ACC-B140-4CEB-9795-747F12A1B9A1}"/>
    <hyperlink ref="L148" r:id="rId174" xr:uid="{10D30644-0925-4031-8899-640D8807641B}"/>
    <hyperlink ref="N148" r:id="rId175" xr:uid="{CD1905B8-336F-4C4E-8B50-D83F1B5C7BDE}"/>
    <hyperlink ref="J146" r:id="rId176" xr:uid="{4BEF04E8-4AB8-47D3-ADD9-83D871F75FFF}"/>
    <hyperlink ref="J144" r:id="rId177" xr:uid="{EFE1CC43-1F8F-4702-97BA-837E0BDE3F04}"/>
    <hyperlink ref="J145" r:id="rId178" xr:uid="{EDB76220-3589-4D85-94E5-7BDBDD3BA0E4}"/>
    <hyperlink ref="J143" r:id="rId179" xr:uid="{FC449BA9-F861-4E8B-AA15-0623A2D35562}"/>
    <hyperlink ref="K143" r:id="rId180" xr:uid="{A17DEEA4-8F39-4D78-8F3A-8C05845B4D64}"/>
    <hyperlink ref="J141" r:id="rId181" xr:uid="{0FC3E82E-86BB-4413-9EDC-0D5BFC4D29EA}"/>
    <hyperlink ref="K141" r:id="rId182" xr:uid="{560239EA-FE41-447F-BE7F-314FC6D4AB05}"/>
    <hyperlink ref="J140" r:id="rId183" xr:uid="{1FF14563-A05F-4E49-9882-D95722CBF426}"/>
    <hyperlink ref="K140" r:id="rId184" xr:uid="{B55989D5-6643-4FA4-B383-75CE0DD73E64}"/>
    <hyperlink ref="N140" r:id="rId185" xr:uid="{9FFDC705-1BCC-4A7C-917F-90C91D29E825}"/>
    <hyperlink ref="J136" r:id="rId186" xr:uid="{B9F5B05F-D226-42CE-B8EF-C67DE596D8D9}"/>
    <hyperlink ref="J137" r:id="rId187" xr:uid="{B22C8F30-B00C-466E-8B63-52DDA7D40C95}"/>
    <hyperlink ref="J134" r:id="rId188" xr:uid="{2DCDBFD4-2955-44C0-B8E3-1E70280CC93B}"/>
    <hyperlink ref="K134" r:id="rId189" xr:uid="{3CD4F25E-8E6B-41BD-9C69-FBEFE6D221AD}"/>
    <hyperlink ref="J135" r:id="rId190" xr:uid="{37E757B6-0488-40F4-B8AE-0C15E8423604}"/>
    <hyperlink ref="J133" r:id="rId191" xr:uid="{93DDA00D-7401-45BD-97CF-7231506551A7}"/>
    <hyperlink ref="K133" r:id="rId192" xr:uid="{A3E81AFA-F418-4A76-B876-92103A69A04F}"/>
    <hyperlink ref="L133" r:id="rId193" xr:uid="{CC9ED37B-95D7-41C3-92B9-9260FEDAFCEE}"/>
    <hyperlink ref="J130" r:id="rId194" xr:uid="{A1CC2392-F010-4F0D-A6F3-9A558FA809F4}"/>
    <hyperlink ref="J131" r:id="rId195" xr:uid="{7C04D59A-C820-44CF-87D7-82D753748FAA}"/>
    <hyperlink ref="J132" r:id="rId196" xr:uid="{8B0DCA70-2D9F-436B-A663-D593A86D6086}"/>
    <hyperlink ref="J128" r:id="rId197" xr:uid="{BDE100CE-10E3-417B-B3BE-E2514D9C8FB0}"/>
    <hyperlink ref="J126" r:id="rId198" xr:uid="{93F2D2B4-82C5-4361-8473-E8DFEEA4A05C}"/>
    <hyperlink ref="K126" r:id="rId199" xr:uid="{F1240221-6102-47E4-ADEF-AE25DFB54EFF}"/>
    <hyperlink ref="J127" r:id="rId200" xr:uid="{DF103F8C-BC1D-4E06-A2D2-0D7106CC71D5}"/>
    <hyperlink ref="J123" r:id="rId201" xr:uid="{73F34DEC-8E54-4FA0-B217-4B585AC9A62F}"/>
    <hyperlink ref="J124" r:id="rId202" xr:uid="{597FC1A9-8F91-4AA6-A9F2-6CE90A4C2FCB}"/>
    <hyperlink ref="J117" r:id="rId203" xr:uid="{C7964423-7BD2-4E0E-B2AF-700F6C6F3302}"/>
    <hyperlink ref="J116" r:id="rId204" xr:uid="{5F3BFF83-5DA5-4DB5-81A6-6960DC35EBB2}"/>
    <hyperlink ref="K116" r:id="rId205" xr:uid="{F2BF0838-52C5-4BD7-B2E0-A072BFA01F16}"/>
    <hyperlink ref="L116" r:id="rId206" xr:uid="{441DAB6A-E43E-4FD2-89EA-4AAC1F1F6DB9}"/>
    <hyperlink ref="K115" r:id="rId207" xr:uid="{3ED6126C-FF5B-4C90-B633-11734F751227}"/>
    <hyperlink ref="J112" r:id="rId208" xr:uid="{74403BC8-D7AE-433A-A1FF-73E41C4E282F}"/>
    <hyperlink ref="M112" r:id="rId209" xr:uid="{BDEDB6E2-90BF-475D-B844-1CED6B481CAF}"/>
    <hyperlink ref="J110" r:id="rId210" xr:uid="{FA314107-FBF4-4203-8C70-FE4BFF0233DC}"/>
    <hyperlink ref="K110" r:id="rId211" xr:uid="{4222AAC4-98D2-414B-A4ED-F23352BDD9FB}"/>
    <hyperlink ref="J108" r:id="rId212" xr:uid="{7A8EBCFE-FFEA-4A98-A984-6FD1A44B6C3E}"/>
    <hyperlink ref="J106" r:id="rId213" xr:uid="{1631AFF8-4E8F-4D2B-92C2-66C002A7AED0}"/>
    <hyperlink ref="L106" r:id="rId214" xr:uid="{8587BE2A-D7AF-4FFF-8E0C-2576934B1E4B}"/>
    <hyperlink ref="J100" r:id="rId215" xr:uid="{73BF8257-D37D-46B8-8BC1-FC2EA04397AE}"/>
    <hyperlink ref="J101" r:id="rId216" xr:uid="{0DCE9271-BD97-4335-A6F4-DCCF3F368E8D}"/>
    <hyperlink ref="J95" r:id="rId217" xr:uid="{8347FB5B-6E63-4219-B732-8C760DD758FF}"/>
    <hyperlink ref="J94" r:id="rId218" xr:uid="{3B0CB44B-B77D-49FC-8635-C6666F868D6C}"/>
    <hyperlink ref="J92" r:id="rId219" xr:uid="{2C294088-2452-4CE9-A21F-BAAEC700E8B8}"/>
    <hyperlink ref="J89" r:id="rId220" xr:uid="{EA207ECA-E5C1-4D96-B05F-0A3DBCD3E734}"/>
    <hyperlink ref="J90" r:id="rId221" xr:uid="{1049FCB1-45CF-4307-A73F-EE78118C9850}"/>
    <hyperlink ref="J91" r:id="rId222" xr:uid="{01B709BD-57AA-4196-BD44-5686DA3480AA}"/>
    <hyperlink ref="J88" r:id="rId223" xr:uid="{172EBF98-356E-45E5-8015-127B4C3554F9}"/>
    <hyperlink ref="K88" r:id="rId224" xr:uid="{FED7AB0B-09B4-4EA2-96F8-668CC716ABE2}"/>
    <hyperlink ref="J87" r:id="rId225" xr:uid="{9C5738C7-581F-4705-9E1C-DEA252F88FFD}"/>
    <hyperlink ref="J86" r:id="rId226" xr:uid="{F8A84CAA-EA19-4F48-A948-150817EFF2B5}"/>
    <hyperlink ref="K86" r:id="rId227" xr:uid="{FCB55364-DFAE-45D3-8E72-76A8DBB88FB4}"/>
    <hyperlink ref="M86" r:id="rId228" xr:uid="{EE6E37D7-980D-4A77-AEFF-4F216B86C10A}"/>
    <hyperlink ref="J84" r:id="rId229" xr:uid="{37FE240B-5936-4FE3-A065-08D92D41BE3B}"/>
    <hyperlink ref="J80" r:id="rId230" xr:uid="{F98DCF1D-B6CB-470D-8EE6-A41EACD35580}"/>
    <hyperlink ref="K80" r:id="rId231" xr:uid="{8F9F66A1-4936-4AC2-9F52-7C6D666A7C03}"/>
    <hyperlink ref="J78" r:id="rId232" xr:uid="{E5653165-EF66-41A0-A263-FEDD62103741}"/>
    <hyperlink ref="K78" r:id="rId233" xr:uid="{3406FB40-8929-4676-B1F2-42CE97B158C8}"/>
    <hyperlink ref="L78" r:id="rId234" xr:uid="{E4F184F5-8760-4066-8128-813E3E744ED9}"/>
    <hyperlink ref="N78" r:id="rId235" xr:uid="{9290475B-1718-4356-BC57-233D63156B04}"/>
    <hyperlink ref="K79" r:id="rId236" xr:uid="{1ACA2E1C-11E9-443F-909F-C0003BF65EC4}"/>
    <hyperlink ref="J72" r:id="rId237" xr:uid="{6D728773-DFBD-4AF1-802C-68AE0C20F054}"/>
    <hyperlink ref="J70" r:id="rId238" xr:uid="{851F46B9-5D9F-4094-800C-55308893F5B6}"/>
    <hyperlink ref="J71" r:id="rId239" xr:uid="{DB2F60AC-7BCB-4548-85DB-EA58A11773BF}"/>
    <hyperlink ref="J67" r:id="rId240" xr:uid="{87E6736B-B2C2-4B33-AFD0-4C89176FEEE3}"/>
    <hyperlink ref="K67" r:id="rId241" xr:uid="{A0869733-446F-427B-94EA-4CA2A2EFC958}"/>
    <hyperlink ref="L67" r:id="rId242" xr:uid="{C4BBB67A-18BB-4249-B20F-B3B11C03E849}"/>
    <hyperlink ref="J68" r:id="rId243" xr:uid="{7B4E2708-C665-4EE9-A902-19565BC3E708}"/>
    <hyperlink ref="J66" r:id="rId244" xr:uid="{0357E753-5D09-468E-85C9-8E9F2AB8F7C4}"/>
    <hyperlink ref="J64" r:id="rId245" xr:uid="{9620D3DD-59DF-412E-9BDB-DDADB21F8FD5}"/>
    <hyperlink ref="J65" r:id="rId246" xr:uid="{9F22CFB2-6AA3-4EF5-92DE-47C2C7070DD5}"/>
    <hyperlink ref="J63" r:id="rId247" xr:uid="{EBB920F9-09E1-48F2-B19D-C9359C9912F4}"/>
    <hyperlink ref="J62" r:id="rId248" xr:uid="{BE84CC31-E7FC-4F4B-8C6B-7E098177338D}"/>
    <hyperlink ref="J58" r:id="rId249" xr:uid="{A4F50C1D-B873-4E8A-8241-045BF5398AEA}"/>
    <hyperlink ref="J59" r:id="rId250" xr:uid="{0170861F-5259-4548-A137-29B4F7094667}"/>
    <hyperlink ref="J54" r:id="rId251" xr:uid="{45E5E153-7670-44B8-A072-8839ED986D6E}"/>
    <hyperlink ref="K54" r:id="rId252" xr:uid="{E19BCF78-5A5D-4D2C-99F7-E24AA9FE0AED}"/>
    <hyperlink ref="N54" r:id="rId253" xr:uid="{9E1FF572-7512-4049-BAFB-CDE1251C2882}"/>
    <hyperlink ref="J55" r:id="rId254" xr:uid="{9DA5C8F3-F0C3-4B75-BF10-757E65D9BAEF}"/>
    <hyperlink ref="J47" r:id="rId255" xr:uid="{EAFD1F15-B936-45EC-BD8E-4A890458EEF8}"/>
    <hyperlink ref="K47" r:id="rId256" xr:uid="{828D4605-5E21-47A5-9434-ADF5B765FA59}"/>
    <hyperlink ref="J46" r:id="rId257" xr:uid="{256BF900-CEE4-4DFA-AAD8-42AF375BE016}"/>
    <hyperlink ref="K46" r:id="rId258" xr:uid="{7A48430C-B677-40A7-967A-C20ABE1A3ADF}"/>
    <hyperlink ref="M46" r:id="rId259" xr:uid="{76966603-5914-497E-97FB-0A50CF00E769}"/>
    <hyperlink ref="J42" r:id="rId260" xr:uid="{07E25B7A-4BE5-417C-B23D-CD5B97647670}"/>
    <hyperlink ref="L42" r:id="rId261" xr:uid="{4D8A6C80-82EB-4624-91AD-DE23535E5426}"/>
    <hyperlink ref="M42" r:id="rId262" xr:uid="{2C2BF992-6D53-4101-AC4C-599099C22CE8}"/>
    <hyperlink ref="J40" r:id="rId263" xr:uid="{E44822AC-AF50-4B43-932C-A847F5D5284F}"/>
    <hyperlink ref="K40" r:id="rId264" xr:uid="{BDBEC4B7-112D-43C3-80C6-394A0F118C68}"/>
    <hyperlink ref="N40" r:id="rId265" xr:uid="{4745F6B3-9968-444B-934D-CD6FE39511E1}"/>
    <hyperlink ref="J38" r:id="rId266" xr:uid="{FAECB23F-DEAA-4198-A093-FCC2D80D7B93}"/>
    <hyperlink ref="K38" r:id="rId267" xr:uid="{FB983D90-C5FF-4ACC-95B5-3D23FEC7D1B4}"/>
    <hyperlink ref="J39" r:id="rId268" xr:uid="{547EC70B-BF4A-478B-8BDD-7D42B9BDD682}"/>
    <hyperlink ref="K39" r:id="rId269" xr:uid="{3E58A95D-2C04-4D4E-A513-F7DF8A5D7299}"/>
    <hyperlink ref="J37" r:id="rId270" xr:uid="{E575DC7B-825E-48E5-8511-B94535631891}"/>
    <hyperlink ref="J35" r:id="rId271" xr:uid="{62FDB359-3107-46A2-8B6F-448151D6629C}"/>
    <hyperlink ref="K35" r:id="rId272" xr:uid="{06BBB8D5-9500-453A-B8E5-6D86B4EC6632}"/>
    <hyperlink ref="J33" r:id="rId273" xr:uid="{E21CE0C8-2D8E-4AD7-8BA8-0B16C2CBBD94}"/>
    <hyperlink ref="J32" r:id="rId274" xr:uid="{C6713CAE-EDCC-4685-A03B-A04B8DBF947F}"/>
    <hyperlink ref="K32" r:id="rId275" xr:uid="{5A518958-00CB-4CD8-B436-FC2E2A1CFF9E}"/>
    <hyperlink ref="M32" r:id="rId276" xr:uid="{827800A8-19FA-4A4F-8169-7F99B016CE0B}"/>
    <hyperlink ref="J29" r:id="rId277" xr:uid="{7E2291A0-8656-4FB3-B8C2-647CCE72BE84}"/>
    <hyperlink ref="J25" r:id="rId278" xr:uid="{5AEDC0AC-EC9B-4AED-A63B-A99E4BCBFDEA}"/>
    <hyperlink ref="K25" r:id="rId279" xr:uid="{AEBD116B-0730-4BDB-9D85-FAAEE8C4255A}"/>
    <hyperlink ref="J26" r:id="rId280" xr:uid="{73C2BC46-8BD0-4347-A6F9-28D5FA5FDCC0}"/>
    <hyperlink ref="J19" r:id="rId281" xr:uid="{90E69725-0DAD-42EE-8F0D-AD21770EF2B4}"/>
    <hyperlink ref="K19" r:id="rId282" xr:uid="{EA8BC890-D39B-4514-9A73-A3C5A2544126}"/>
    <hyperlink ref="J18" r:id="rId283" xr:uid="{30D3D83F-995C-46A1-98C4-897D2D1BD7E3}"/>
    <hyperlink ref="K18" r:id="rId284" xr:uid="{01A57993-566D-45F4-A1FE-624232838E52}"/>
    <hyperlink ref="L18" r:id="rId285" xr:uid="{9908263A-4295-4174-B708-98D9FC1113A8}"/>
    <hyperlink ref="J10" r:id="rId286" xr:uid="{E0CBFC30-EA9F-47E0-B71B-986D70975C56}"/>
    <hyperlink ref="K10" r:id="rId287" xr:uid="{BBAC3C16-CBDD-47A2-8636-4F8A80EF1DD4}"/>
    <hyperlink ref="J11" r:id="rId288" xr:uid="{E2D0B5F5-D4E0-4511-A9AB-937974FAC8D9}"/>
    <hyperlink ref="J8" r:id="rId289" xr:uid="{2C06E122-8802-4D76-A946-1314D1E674C8}"/>
    <hyperlink ref="K8" r:id="rId290" xr:uid="{E9415223-B9FC-47DC-8479-6C9957575A34}"/>
    <hyperlink ref="M8" r:id="rId291" xr:uid="{2784DB02-C7CB-4706-99A7-E6671C5656E1}"/>
    <hyperlink ref="N8" r:id="rId292" xr:uid="{ED19587B-2653-4E32-BF25-85EA7117C694}"/>
    <hyperlink ref="J7" r:id="rId293" xr:uid="{D6D27CF5-A3B0-4FD0-AA74-C41174774AE1}"/>
    <hyperlink ref="J187" r:id="rId294" xr:uid="{4A8B2A06-7569-4615-9918-6C30DFE38DCB}"/>
    <hyperlink ref="K191" r:id="rId295" xr:uid="{3C656555-2EB6-486D-A039-8910CE39D502}"/>
    <hyperlink ref="N210" r:id="rId296" display="尾張でお庭展　https://www.facebook.com/share/1829TJsDjk/" xr:uid="{978B191E-4B4D-4C30-833B-DA2E9A0310A0}"/>
    <hyperlink ref="K210" r:id="rId297" display="ZOEN　　https://www.instagram.com/zoen.green_project?igsh=Z3hoY2k1bnNhYnV" xr:uid="{F7A0DB09-299F-4AB4-B9E0-9A50D906992A}"/>
    <hyperlink ref="K212" r:id="rId298" display="天空の坪庭　https://www.instagram.com/tenku_no.tsuboniwa?igsh=eGQ4eXRlbHdpN3Ax&amp;utm_source=qr" xr:uid="{439159F8-1368-4271-AEE8-23F552B541B1}"/>
    <hyperlink ref="K214" r:id="rId299" display="庭展伍國　 https://www.instagram.com/niwaten.gokoku_hyogo?igsh=MXZ1dDAxd3FrNzdyaA%3D%3D&amp;utm_source=qr" xr:uid="{459965EE-90A4-4F38-960F-3BB9ADC35A40}"/>
    <hyperlink ref="K216" r:id="rId300" display="なにわの坪庭展　https://www.instagram.com/naniwanotsuboniwaten?igsh=ZDQydGF4YnBpNjdn&amp;utm_source=qr" xr:uid="{CFB6E594-63EF-4F89-8012-5C43FA2CE534}"/>
    <hyperlink ref="K218" r:id="rId301" display="庭展NARA　https://www.instagram.com/niwaten_nara?igsh=cmtycnUydHJzMDg1&amp;utm_source=qr" xr:uid="{5E4863F0-B729-4D6F-BF92-AE8517063430}"/>
  </hyperlinks>
  <pageMargins left="0.70866141732283472" right="0.70866141732283472" top="0.74803149606299213" bottom="0.74803149606299213" header="0.31496062992125984" footer="0.31496062992125984"/>
  <pageSetup paperSize="8" scale="28" fitToHeight="0" orientation="landscape" horizontalDpi="1200" verticalDpi="1200" r:id="rId302"/>
  <rowBreaks count="6" manualBreakCount="6">
    <brk id="47" max="13" man="1"/>
    <brk id="69" max="13" man="1"/>
    <brk id="181" max="13" man="1"/>
    <brk id="208" max="13" man="1"/>
    <brk id="301" max="13" man="1"/>
    <brk id="382" max="13" man="1"/>
  </rowBreaks>
  <drawing r:id="rId3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o I B y X C a a z / i l A A A A 9 g A A A B I A H A B D b 2 5 m a W c v U G F j a 2 F n Z S 5 4 b W w g o h g A K K A U A A A A A A A A A A A A A A A A A A A A A A A A A A A A h Y 9 N D o I w G E S v Q r q n f 8 S E k I + y c G c k I T E x b h u o W I V i a L H c z Y V H 8 g p i F H X n c t 6 8 x c z 9 e o N s b J v g o n q r O 5 M i h i k K l C m 7 S p s 6 R Y P b h z H K B B S y P M l a B Z N s b D L a K k U H 5 8 4 J I d 5 7 7 C P c 9 T X h l D K y y 9 e b 8 q B a i T 6 y / i + H 2 l g n T a m Q g O 1 r j O C Y L R i O e I w p k B l C r s 1 X 4 N P e Z / s D Y T k 0 b u i V O M p w V Q C Z I 5 D 3 B / E A U E s D B B Q A A g A I A K C A c 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g H J c K I p H u A 4 A A A A R A A A A E w A c A E Z v c m 1 1 b G F z L 1 N l Y 3 R p b 2 4 x L m 0 g o h g A K K A U A A A A A A A A A A A A A A A A A A A A A A A A A A A A K 0 5 N L s n M z 1 M I h t C G 1 g B Q S w E C L Q A U A A I A C A C g g H J c J p r P + K U A A A D 2 A A A A E g A A A A A A A A A A A A A A A A A A A A A A Q 2 9 u Z m l n L 1 B h Y 2 t h Z 2 U u e G 1 s U E s B A i 0 A F A A C A A g A o I B y X A / K 6 a u k A A A A 6 Q A A A B M A A A A A A A A A A A A A A A A A 8 Q A A A F t D b 2 5 0 Z W 5 0 X 1 R 5 c G V z X S 5 4 b W x Q S w E C L Q A U A A I A C A C g g H J 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e o w i R f C k K k 6 n L L i / Y L A X p w A A A A A C A A A A A A A Q Z g A A A A E A A C A A A A A M D q e S S 1 m 0 P m o v N F Y 1 s U Y L + b q C 9 u / W r 6 A u A M Y F c 7 + 7 N Q A A A A A O g A A A A A I A A C A A A A A t O H s E E 2 h D P F H M S i x + d g b G B 0 r o 6 y a X X r t R U J g O P H K 2 E V A A A A C w o w i y d / n 3 r K X v n / T B R E H r T r l i x 5 + A a 9 1 5 X 4 a K d V e K A P K a W 1 Z J X r a z l L p D y O / 6 k Y 6 M 2 c 6 x I D B x m h N z l s F c R L I w r X j A Y i 3 p l k 9 5 C b Z F L c l w 2 U A A A A A y n w V Y X n Z I D I f b i Y P p N i T Q T A n 6 w C Z 4 d Z p z u I 6 o c 9 p k C 4 a 0 o / 3 h Z g E v V K E E K T Q i y k v T r U X y / n f 2 G i i 0 k t I b y d I F < / D a t a M a s h u p > 
</file>

<file path=customXml/itemProps1.xml><?xml version="1.0" encoding="utf-8"?>
<ds:datastoreItem xmlns:ds="http://schemas.openxmlformats.org/officeDocument/2006/customXml" ds:itemID="{29101B64-E134-4DBE-878B-601BFDD2C12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37</vt:i4>
      </vt:variant>
    </vt:vector>
  </HeadingPairs>
  <TitlesOfParts>
    <vt:vector size="60" baseType="lpstr">
      <vt:lpstr>★内定者リスト（参考）</vt:lpstr>
      <vt:lpstr>★【花緑用】内定者リスト（250319用）</vt:lpstr>
      <vt:lpstr>【花緑用・関数入り】内定者リスト（250319用）</vt:lpstr>
      <vt:lpstr>★【共同出展・出展区分入り】内定者リスト（250319用）</vt:lpstr>
      <vt:lpstr>【関数入り】内定者リスト（250319用）</vt:lpstr>
      <vt:lpstr>複数行（リンク有）</vt:lpstr>
      <vt:lpstr>追加公募着色</vt:lpstr>
      <vt:lpstr>【2】HP掲載用（PDF用）</vt:lpstr>
      <vt:lpstr>【2】HP掲載用（Excel用）</vt:lpstr>
      <vt:lpstr>【2】HP掲載用（旧）</vt:lpstr>
      <vt:lpstr>【2】HP掲載用（企業・団体・個人）</vt:lpstr>
      <vt:lpstr>【2】HP掲載用（自治体）</vt:lpstr>
      <vt:lpstr>【複数行】企業・団体・個人リスト</vt:lpstr>
      <vt:lpstr>【複数行】自治体リスト</vt:lpstr>
      <vt:lpstr>【元データ】【自治体】一次・二次内定者リスト</vt:lpstr>
      <vt:lpstr>【元データ】二次内定者リスト（250319用）</vt:lpstr>
      <vt:lpstr>【元データ】一次内定者リスト（出展内定発表会用）</vt:lpstr>
      <vt:lpstr>【案】一次内定者リスト（出展内定発表会用）</vt:lpstr>
      <vt:lpstr>【出展区分入り】一次内定者リスト（出展内定発表会用）</vt:lpstr>
      <vt:lpstr>★(企)内定通知書★</vt:lpstr>
      <vt:lpstr>(企){屋外}内定通知書</vt:lpstr>
      <vt:lpstr>(企){屋内全期}内定通知書</vt:lpstr>
      <vt:lpstr>(企){屋内短期}内定通知書</vt:lpstr>
      <vt:lpstr>'【2】HP掲載用（Excel用）'!Print_Area</vt:lpstr>
      <vt:lpstr>'【2】HP掲載用（PDF用）'!Print_Area</vt:lpstr>
      <vt:lpstr>'【2】HP掲載用（企業・団体・個人）'!Print_Area</vt:lpstr>
      <vt:lpstr>'【2】HP掲載用（旧）'!Print_Area</vt:lpstr>
      <vt:lpstr>'【2】HP掲載用（自治体）'!Print_Area</vt:lpstr>
      <vt:lpstr>'【案】一次内定者リスト（出展内定発表会用）'!Print_Area</vt:lpstr>
      <vt:lpstr>'【花緑用・関数入り】内定者リスト（250319用）'!Print_Area</vt:lpstr>
      <vt:lpstr>'【関数入り】内定者リスト（250319用）'!Print_Area</vt:lpstr>
      <vt:lpstr>【元データ】【自治体】一次・二次内定者リスト!Print_Area</vt:lpstr>
      <vt:lpstr>'【元データ】一次内定者リスト（出展内定発表会用）'!Print_Area</vt:lpstr>
      <vt:lpstr>'【元データ】二次内定者リスト（250319用）'!Print_Area</vt:lpstr>
      <vt:lpstr>'【出展区分入り】一次内定者リスト（出展内定発表会用）'!Print_Area</vt:lpstr>
      <vt:lpstr>【複数行】企業・団体・個人リスト!Print_Area</vt:lpstr>
      <vt:lpstr>【複数行】自治体リスト!Print_Area</vt:lpstr>
      <vt:lpstr>'★【花緑用】内定者リスト（250319用）'!Print_Area</vt:lpstr>
      <vt:lpstr>'★【共同出展・出展区分入り】内定者リスト（250319用）'!Print_Area</vt:lpstr>
      <vt:lpstr>'★内定者リスト（参考）'!Print_Area</vt:lpstr>
      <vt:lpstr>追加公募着色!Print_Area</vt:lpstr>
      <vt:lpstr>'複数行（リンク有）'!Print_Area</vt:lpstr>
      <vt:lpstr>'(企){屋外}内定通知書'!Print_Titles</vt:lpstr>
      <vt:lpstr>'(企){屋内全期}内定通知書'!Print_Titles</vt:lpstr>
      <vt:lpstr>'(企){屋内短期}内定通知書'!Print_Titles</vt:lpstr>
      <vt:lpstr>'【2】HP掲載用（企業・団体・個人）'!Print_Titles</vt:lpstr>
      <vt:lpstr>'【2】HP掲載用（自治体）'!Print_Titles</vt:lpstr>
      <vt:lpstr>'【案】一次内定者リスト（出展内定発表会用）'!Print_Titles</vt:lpstr>
      <vt:lpstr>'【花緑用・関数入り】内定者リスト（250319用）'!Print_Titles</vt:lpstr>
      <vt:lpstr>'【関数入り】内定者リスト（250319用）'!Print_Titles</vt:lpstr>
      <vt:lpstr>【元データ】【自治体】一次・二次内定者リスト!Print_Titles</vt:lpstr>
      <vt:lpstr>'【元データ】一次内定者リスト（出展内定発表会用）'!Print_Titles</vt:lpstr>
      <vt:lpstr>'【元データ】二次内定者リスト（250319用）'!Print_Titles</vt:lpstr>
      <vt:lpstr>'【出展区分入り】一次内定者リスト（出展内定発表会用）'!Print_Titles</vt:lpstr>
      <vt:lpstr>【複数行】企業・団体・個人リスト!Print_Titles</vt:lpstr>
      <vt:lpstr>【複数行】自治体リスト!Print_Titles</vt:lpstr>
      <vt:lpstr>'★(企)内定通知書★'!Print_Titles</vt:lpstr>
      <vt:lpstr>'★【花緑用】内定者リスト（250319用）'!Print_Titles</vt:lpstr>
      <vt:lpstr>'★【共同出展・出展区分入り】内定者リスト（250319用）'!Print_Titles</vt:lpstr>
      <vt:lpstr>'★内定者リスト（参考）'!Print_Titles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東 梨々子</dc:creator>
  <cp:keywords/>
  <dc:description/>
  <cp:lastModifiedBy>安藤 優希</cp:lastModifiedBy>
  <cp:revision/>
  <cp:lastPrinted>2026-04-21T08:23:37Z</cp:lastPrinted>
  <dcterms:created xsi:type="dcterms:W3CDTF">2024-09-13T04:00:46Z</dcterms:created>
  <dcterms:modified xsi:type="dcterms:W3CDTF">2026-04-21T08:24:36Z</dcterms:modified>
  <cp:category/>
  <cp:contentStatus/>
</cp:coreProperties>
</file>